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alysis Uneeq Internship\Uber Data Analysis\"/>
    </mc:Choice>
  </mc:AlternateContent>
  <xr:revisionPtr revIDLastSave="0" documentId="13_ncr:1_{97200C8E-049D-435F-B25A-DAD11BF21FA4}" xr6:coauthVersionLast="47" xr6:coauthVersionMax="47" xr10:uidLastSave="{00000000-0000-0000-0000-000000000000}"/>
  <bookViews>
    <workbookView xWindow="-108" yWindow="-108" windowWidth="23256" windowHeight="12456" activeTab="1" xr2:uid="{CD50F407-D460-4554-BE2D-0062515943F4}"/>
  </bookViews>
  <sheets>
    <sheet name="PivotTables" sheetId="3" r:id="rId1"/>
    <sheet name="Dashboard" sheetId="5" r:id="rId2"/>
    <sheet name="UberDataset" sheetId="1" r:id="rId3"/>
  </sheets>
  <definedNames>
    <definedName name="NativeTimeline_START_DATE">#N/A</definedName>
    <definedName name="Slicer_CATEGORY">#N/A</definedName>
    <definedName name="Slicer_MONTH">#N/A</definedName>
    <definedName name="Slicer_PURPO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3" i="1"/>
  <c r="C4" i="1"/>
  <c r="C5" i="1"/>
  <c r="C6" i="1"/>
  <c r="C7" i="1"/>
  <c r="C8" i="1"/>
  <c r="C9" i="1"/>
  <c r="C10" i="1"/>
  <c r="C11" i="1"/>
  <c r="C12" i="1"/>
  <c r="C13" i="1"/>
  <c r="C14" i="1"/>
  <c r="C15" i="1"/>
  <c r="C16" i="1"/>
  <c r="C17" i="1"/>
  <c r="C2" i="1"/>
  <c r="P18" i="1"/>
  <c r="P17" i="1"/>
  <c r="P11" i="1"/>
  <c r="P15" i="1"/>
  <c r="P14" i="1"/>
  <c r="P12" i="1"/>
  <c r="P9" i="1"/>
  <c r="P8" i="1"/>
</calcChain>
</file>

<file path=xl/sharedStrings.xml><?xml version="1.0" encoding="utf-8"?>
<sst xmlns="http://schemas.openxmlformats.org/spreadsheetml/2006/main" count="5873" uniqueCount="253">
  <si>
    <t>START_DATE</t>
  </si>
  <si>
    <t>END_DATE</t>
  </si>
  <si>
    <t>START_TIME</t>
  </si>
  <si>
    <t>END_TIME</t>
  </si>
  <si>
    <t>TRIP_DURATION</t>
  </si>
  <si>
    <t>TIME_PERIOD</t>
  </si>
  <si>
    <t>CATEGORY</t>
  </si>
  <si>
    <t>START</t>
  </si>
  <si>
    <t>STOP</t>
  </si>
  <si>
    <t>MILES</t>
  </si>
  <si>
    <t>PURPOSE</t>
  </si>
  <si>
    <t>Evening</t>
  </si>
  <si>
    <t>Business</t>
  </si>
  <si>
    <t>Fort Pierce</t>
  </si>
  <si>
    <t>Meal/Entertain</t>
  </si>
  <si>
    <t>Night</t>
  </si>
  <si>
    <t>Unknown</t>
  </si>
  <si>
    <t>Errand/Supplies</t>
  </si>
  <si>
    <t>Meeting</t>
  </si>
  <si>
    <t>Afternoon</t>
  </si>
  <si>
    <t>West Palm Beach</t>
  </si>
  <si>
    <t>Customer Visit</t>
  </si>
  <si>
    <t xml:space="preserve">Num of Blanks cells in Purpose column </t>
  </si>
  <si>
    <t>502 (43%)</t>
  </si>
  <si>
    <t>Palm Beach</t>
  </si>
  <si>
    <t>Cary</t>
  </si>
  <si>
    <t>Morning</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</si>
  <si>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</si>
  <si>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</si>
  <si>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</si>
  <si>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</si>
  <si>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</si>
  <si>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</si>
  <si>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</si>
  <si>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</si>
  <si>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</si>
  <si>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</si>
  <si>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</si>
  <si>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</si>
  <si>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</si>
  <si>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</si>
  <si>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</si>
  <si>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Downtown</t>
  </si>
  <si>
    <t>Gulfton</t>
  </si>
  <si>
    <t>Houston</t>
  </si>
  <si>
    <t>Eagan Park</t>
  </si>
  <si>
    <t>Jamestown Court</t>
  </si>
  <si>
    <t>Durham</t>
  </si>
  <si>
    <t>Farmington Woods</t>
  </si>
  <si>
    <t>Whitebridge</t>
  </si>
  <si>
    <t>Lake Wellingborough</t>
  </si>
  <si>
    <t>Raleigh</t>
  </si>
  <si>
    <t>Fayetteville Street</t>
  </si>
  <si>
    <t>Umstead</t>
  </si>
  <si>
    <t>Hazelwood</t>
  </si>
  <si>
    <t>Westpark Place</t>
  </si>
  <si>
    <t>Fairmont</t>
  </si>
  <si>
    <t>Meredith Townes</t>
  </si>
  <si>
    <t>Leesville Hollow</t>
  </si>
  <si>
    <t>Apex</t>
  </si>
  <si>
    <t>Chapel Hill</t>
  </si>
  <si>
    <t>Northwoods</t>
  </si>
  <si>
    <t>Williamsburg Manor</t>
  </si>
  <si>
    <t>Macgregor Downs</t>
  </si>
  <si>
    <t>Between Offices</t>
  </si>
  <si>
    <t>Edgehill Farms</t>
  </si>
  <si>
    <t>Personal</t>
  </si>
  <si>
    <t>Tanglewood</t>
  </si>
  <si>
    <t>Preston</t>
  </si>
  <si>
    <t>Eastgate</t>
  </si>
  <si>
    <t>Walnut Terrace</t>
  </si>
  <si>
    <t>East Elmhurst</t>
  </si>
  <si>
    <t>Jackson Heights</t>
  </si>
  <si>
    <t>Midtown West</t>
  </si>
  <si>
    <t>Long Island City</t>
  </si>
  <si>
    <t>Katunayaka</t>
  </si>
  <si>
    <t>Unknown Location</t>
  </si>
  <si>
    <t>Colombo</t>
  </si>
  <si>
    <t>Nugegoda</t>
  </si>
  <si>
    <t>Islamabad</t>
  </si>
  <si>
    <t>Rawalpindi</t>
  </si>
  <si>
    <t>Noorpur Shahan</t>
  </si>
  <si>
    <t>Heritage Pines</t>
  </si>
  <si>
    <t>Waverly Place</t>
  </si>
  <si>
    <t>Wayne Ridge</t>
  </si>
  <si>
    <t>Depot Historic District</t>
  </si>
  <si>
    <t>Weston</t>
  </si>
  <si>
    <t>East Austin</t>
  </si>
  <si>
    <t>West University</t>
  </si>
  <si>
    <t>South Congress</t>
  </si>
  <si>
    <t>Arts District</t>
  </si>
  <si>
    <t>The Drag</t>
  </si>
  <si>
    <t>Congress Ave District</t>
  </si>
  <si>
    <t>Red River District</t>
  </si>
  <si>
    <t>Convention Center District</t>
  </si>
  <si>
    <t>North Austin</t>
  </si>
  <si>
    <t>Georgian Acres</t>
  </si>
  <si>
    <t>Coxville</t>
  </si>
  <si>
    <t>Austin</t>
  </si>
  <si>
    <t>Katy</t>
  </si>
  <si>
    <t>Alief</t>
  </si>
  <si>
    <t>Sharpstown</t>
  </si>
  <si>
    <t>Sugar Land</t>
  </si>
  <si>
    <t>Galveston</t>
  </si>
  <si>
    <t>Port Bolivar</t>
  </si>
  <si>
    <t>Washington Avenue</t>
  </si>
  <si>
    <t>Briar Meadow</t>
  </si>
  <si>
    <t>Greater Greenspoint</t>
  </si>
  <si>
    <t>Latta</t>
  </si>
  <si>
    <t>Jacksonville</t>
  </si>
  <si>
    <t>Kissimmee</t>
  </si>
  <si>
    <t>Couples Glen</t>
  </si>
  <si>
    <t>Isles of Buena Vista</t>
  </si>
  <si>
    <t>Orlando</t>
  </si>
  <si>
    <t>Lake Reams</t>
  </si>
  <si>
    <t>Vista East</t>
  </si>
  <si>
    <t>Sand Lake Commons</t>
  </si>
  <si>
    <t>Sky Lake</t>
  </si>
  <si>
    <t>Daytona Beach</t>
  </si>
  <si>
    <t>Ridgeland</t>
  </si>
  <si>
    <t>Florence</t>
  </si>
  <si>
    <t>Cedar Hill</t>
  </si>
  <si>
    <t>Holly Springs</t>
  </si>
  <si>
    <t>Harden Place</t>
  </si>
  <si>
    <t>Chessington</t>
  </si>
  <si>
    <t>Burtrose</t>
  </si>
  <si>
    <t>Parkway</t>
  </si>
  <si>
    <t>Mcvan</t>
  </si>
  <si>
    <t>Capitol One</t>
  </si>
  <si>
    <t>University District</t>
  </si>
  <si>
    <t>Seattle</t>
  </si>
  <si>
    <t>Redmond</t>
  </si>
  <si>
    <t>Bellevue</t>
  </si>
  <si>
    <t>San Francisco</t>
  </si>
  <si>
    <t>Palo Alto</t>
  </si>
  <si>
    <t>Sunnyvale</t>
  </si>
  <si>
    <t>Newark</t>
  </si>
  <si>
    <t>Menlo Park</t>
  </si>
  <si>
    <t>Old City</t>
  </si>
  <si>
    <t>Parkway Museums</t>
  </si>
  <si>
    <t>Hog Island</t>
  </si>
  <si>
    <t>Savon Height</t>
  </si>
  <si>
    <t>Kildaire Farms</t>
  </si>
  <si>
    <t>Kilarney Woods</t>
  </si>
  <si>
    <t>Townes at Everett Crossing</t>
  </si>
  <si>
    <t>Huntington Woods</t>
  </si>
  <si>
    <t>Seaport</t>
  </si>
  <si>
    <t>Gramercy-Flatiron</t>
  </si>
  <si>
    <t>Medical Centre</t>
  </si>
  <si>
    <t>Tudor City</t>
  </si>
  <si>
    <t>Rose Hill</t>
  </si>
  <si>
    <t>Soho</t>
  </si>
  <si>
    <t>Tribeca</t>
  </si>
  <si>
    <t>Financial District</t>
  </si>
  <si>
    <t>Kips Bay</t>
  </si>
  <si>
    <t>Oakland</t>
  </si>
  <si>
    <t>Emeryville</t>
  </si>
  <si>
    <t>Berkeley</t>
  </si>
  <si>
    <t>Bay Farm Island</t>
  </si>
  <si>
    <t>Kenner</t>
  </si>
  <si>
    <t>New Orleans</t>
  </si>
  <si>
    <t>CBD</t>
  </si>
  <si>
    <t>Lower Garden District</t>
  </si>
  <si>
    <t>Lakeview</t>
  </si>
  <si>
    <t>Storyville</t>
  </si>
  <si>
    <t>Faubourg Marigny</t>
  </si>
  <si>
    <t>Metairie</t>
  </si>
  <si>
    <t>Bywater</t>
  </si>
  <si>
    <t>Chalmette</t>
  </si>
  <si>
    <t>Arabi</t>
  </si>
  <si>
    <t>Pontchartrain Shores</t>
  </si>
  <si>
    <t>Marigny</t>
  </si>
  <si>
    <t>Covington</t>
  </si>
  <si>
    <t>Mandeville</t>
  </si>
  <si>
    <t>Summerwinds</t>
  </si>
  <si>
    <t>Parkwood</t>
  </si>
  <si>
    <t>Pontchartrain Beach</t>
  </si>
  <si>
    <t>St Thomas</t>
  </si>
  <si>
    <t>Banner Elk</t>
  </si>
  <si>
    <t>Elk Park</t>
  </si>
  <si>
    <t>Newland</t>
  </si>
  <si>
    <t>Boone</t>
  </si>
  <si>
    <t>Charity ($)</t>
  </si>
  <si>
    <t>Commute</t>
  </si>
  <si>
    <t>Moving</t>
  </si>
  <si>
    <t>Stonewater</t>
  </si>
  <si>
    <t>Lexington Park at Amberly</t>
  </si>
  <si>
    <t>Arlington Park at Amberly</t>
  </si>
  <si>
    <t>Arlington</t>
  </si>
  <si>
    <t>Washington</t>
  </si>
  <si>
    <t>Kalorama Triangle</t>
  </si>
  <si>
    <t>K Street</t>
  </si>
  <si>
    <t>West End</t>
  </si>
  <si>
    <t>Northwest Rectangle</t>
  </si>
  <si>
    <t>Connecticut Avenue</t>
  </si>
  <si>
    <t>Columbia Heights</t>
  </si>
  <si>
    <t>Wake Forest</t>
  </si>
  <si>
    <t>Airport/Travel</t>
  </si>
  <si>
    <t>Lahore</t>
  </si>
  <si>
    <t>Karachi</t>
  </si>
  <si>
    <t>SOMISSPO</t>
  </si>
  <si>
    <t>French Quarter</t>
  </si>
  <si>
    <t>West Berkeley</t>
  </si>
  <si>
    <t>North Berkeley Hills</t>
  </si>
  <si>
    <t>Southside</t>
  </si>
  <si>
    <t>San Jose</t>
  </si>
  <si>
    <t>Eagle Rock</t>
  </si>
  <si>
    <t>Winston Salem</t>
  </si>
  <si>
    <t>Asheville</t>
  </si>
  <si>
    <t>Topton</t>
  </si>
  <si>
    <t>Hayesville</t>
  </si>
  <si>
    <t>Bryson City</t>
  </si>
  <si>
    <t>Almond</t>
  </si>
  <si>
    <t>Mebane</t>
  </si>
  <si>
    <t>Santa Clara</t>
  </si>
  <si>
    <t>Agnew</t>
  </si>
  <si>
    <t>Cory</t>
  </si>
  <si>
    <t>Renaissance</t>
  </si>
  <si>
    <t>Central</t>
  </si>
  <si>
    <t>NOMA</t>
  </si>
  <si>
    <t>Sunnyside</t>
  </si>
  <si>
    <t>Ingleside</t>
  </si>
  <si>
    <t>Potrero Flats</t>
  </si>
  <si>
    <t>Tenderloin</t>
  </si>
  <si>
    <t>College Avenue</t>
  </si>
  <si>
    <t>South</t>
  </si>
  <si>
    <t>Southwest Berkeley</t>
  </si>
  <si>
    <t>South Berkeley</t>
  </si>
  <si>
    <t>Mountain View</t>
  </si>
  <si>
    <t>El Cerrito</t>
  </si>
  <si>
    <t>Krendle Woods</t>
  </si>
  <si>
    <t>Wake Co.</t>
  </si>
  <si>
    <t>Fuquay-Varina</t>
  </si>
  <si>
    <t>Gampaha</t>
  </si>
  <si>
    <t>Ilukwatta</t>
  </si>
  <si>
    <t>Row Labels</t>
  </si>
  <si>
    <t>Grand Total</t>
  </si>
  <si>
    <t>Sum of MILES</t>
  </si>
  <si>
    <t>Count of Trips</t>
  </si>
  <si>
    <t>Average of MILES2</t>
  </si>
  <si>
    <t>Count of START_DATE</t>
  </si>
  <si>
    <t>Max of MILES</t>
  </si>
  <si>
    <t>Average Trip Length</t>
  </si>
  <si>
    <t>Total Miles Traveled</t>
  </si>
  <si>
    <t>Trip Count</t>
  </si>
  <si>
    <t>Longest Trip</t>
  </si>
  <si>
    <t>12 AM</t>
  </si>
  <si>
    <t>1 AM</t>
  </si>
  <si>
    <t>2 AM</t>
  </si>
  <si>
    <t>3 AM</t>
  </si>
  <si>
    <t>5 AM</t>
  </si>
  <si>
    <t>Count of START_TIME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</si>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</sst>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1"/>
      <color theme="1" tint="0.249977111117893"/>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20" fontId="0" fillId="0" borderId="0" xfId="0" applyNumberFormat="1"/>
    <xf numFmtId="0" fontId="0" fillId="33" borderId="0" xfId="0" applyFill="1"/>
    <xf numFmtId="0" fontId="0" fillId="33" borderId="0" xfId="0" applyFill="1" applyAlignment="1">
      <alignment horizontal="left"/>
    </xf>
    <xf numFmtId="0" fontId="0" fillId="34" borderId="0" xfId="0" applyFill="1"/>
    <xf numFmtId="0" fontId="18" fillId="34" borderId="0" xfId="0" applyFont="1" applyFill="1"/>
    <xf numFmtId="0" fontId="0" fillId="35"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2">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1"/>
        <color theme="0"/>
      </font>
      <border>
        <vertical/>
        <horizontal/>
      </border>
    </dxf>
    <dxf>
      <font>
        <color theme="1"/>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5" defaultTableStyle="TableStyleMedium2" defaultPivotStyle="PivotStyleLight16">
    <tableStyle name="Invisible" pivot="0" table="0" count="0" xr9:uid="{8C7FD60D-1251-41C2-BFAF-4BA5B219CA36}"/>
    <tableStyle name="SlicerStyleDark6 2" pivot="0" table="0" count="10" xr9:uid="{CB894F61-3146-41BF-BFCE-4EC4B1B88FA0}">
      <tableStyleElement type="wholeTable" dxfId="605"/>
      <tableStyleElement type="headerRow" dxfId="604"/>
    </tableStyle>
    <tableStyle name="SlicerStyleLight1 2" pivot="0" table="0" count="10" xr9:uid="{B9F00461-35AE-4BC1-9150-56B497F8F724}">
      <tableStyleElement type="wholeTable" dxfId="601"/>
      <tableStyleElement type="headerRow" dxfId="600"/>
    </tableStyle>
    <tableStyle name="SlicerStyleLight1 2 2" pivot="0" table="0" count="10" xr9:uid="{426E72E3-CACF-4CE0-806A-10B6B0908C9D}">
      <tableStyleElement type="wholeTable" dxfId="603"/>
      <tableStyleElement type="headerRow" dxfId="602"/>
    </tableStyle>
    <tableStyle name="TimeSlicerStyleDark6 2" pivot="0" table="0" count="9" xr9:uid="{75C648D2-1372-42FD-8740-4A340A340ABF}">
      <tableStyleElement type="wholeTable" dxfId="599"/>
      <tableStyleElement type="headerRow" dxfId="598"/>
    </tableStyle>
  </tableStyles>
  <colors>
    <mruColors>
      <color rgb="FF000000"/>
      <color rgb="FFAD84C6"/>
      <color rgb="FF201B15"/>
      <color rgb="FFEFE6F4"/>
      <color rgb="FF595959"/>
      <color rgb="FFEFF5E8"/>
      <color rgb="FFDBC099"/>
      <color rgb="FFE8E7CF"/>
      <color rgb="FFA8A29D"/>
      <color rgb="FFBCAC9D"/>
    </mruColors>
  </colors>
  <extLst>
    <ext xmlns:x14="http://schemas.microsoft.com/office/spreadsheetml/2009/9/main" uri="{46F421CA-312F-682f-3DD2-61675219B42D}">
      <x14:dxfs count="6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A0A4C193-F2C1-4fcb-8827-314CF55A85BB}">
      <x15:dxfs count="42">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theme="0" tint="-4.9989318521683403E-2"/>
            </patternFill>
          </fill>
          <border>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0"/>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0"/>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0"/>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0"/>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sz="1400">
                <a:solidFill>
                  <a:schemeClr val="bg2">
                    <a:lumMod val="50000"/>
                  </a:schemeClr>
                </a:solidFill>
              </a:rPr>
              <a:t>Most Common Purposes</a:t>
            </a:r>
            <a:endParaRPr lang="en-US" sz="1400" kern="1200">
              <a:solidFill>
                <a:schemeClr val="bg2">
                  <a:lumMod val="50000"/>
                </a:schemeClr>
              </a:solidFill>
            </a:endParaRPr>
          </a:p>
        </c:rich>
      </c:tx>
      <c:layout>
        <c:manualLayout>
          <c:xMode val="edge"/>
          <c:yMode val="edge"/>
          <c:x val="0.21195928966326016"/>
          <c:y val="0.131526154772054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3316580108337"/>
          <c:y val="0.27268864829396328"/>
          <c:w val="0.33123666722510747"/>
          <c:h val="0.57126968503937003"/>
        </c:manualLayout>
      </c:layout>
      <c:barChart>
        <c:barDir val="bar"/>
        <c:grouping val="clustered"/>
        <c:varyColors val="0"/>
        <c:ser>
          <c:idx val="0"/>
          <c:order val="0"/>
          <c:tx>
            <c:strRef>
              <c:f>PivotTables!$B$5</c:f>
              <c:strCache>
                <c:ptCount val="1"/>
                <c:pt idx="0">
                  <c:v>Total</c:v>
                </c:pt>
              </c:strCache>
            </c:strRef>
          </c:tx>
          <c:spPr>
            <a:solidFill>
              <a:schemeClr val="accent1"/>
            </a:solidFill>
            <a:ln>
              <a:noFill/>
            </a:ln>
            <a:effectLst/>
          </c:spPr>
          <c:invertIfNegative val="0"/>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CB9B-4FB2-99D0-37282E4ADAA2}"/>
            </c:ext>
          </c:extLst>
        </c:ser>
        <c:dLbls>
          <c:showLegendKey val="0"/>
          <c:showVal val="0"/>
          <c:showCatName val="0"/>
          <c:showSerName val="0"/>
          <c:showPercent val="0"/>
          <c:showBubbleSize val="0"/>
        </c:dLbls>
        <c:gapWidth val="182"/>
        <c:axId val="1552653231"/>
        <c:axId val="1552651311"/>
      </c:barChart>
      <c:catAx>
        <c:axId val="15526532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Purpose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2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Peak Travel Hours</a:t>
            </a:r>
          </a:p>
        </c:rich>
      </c:tx>
      <c:layout>
        <c:manualLayout>
          <c:xMode val="edge"/>
          <c:yMode val="edge"/>
          <c:x val="0.25414395575100696"/>
          <c:y val="1.149520119180325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4455168910337"/>
          <c:y val="0.1507661123606461"/>
          <c:w val="0.7893919189763855"/>
          <c:h val="0.65458097033711193"/>
        </c:manualLayout>
      </c:layout>
      <c:lineChart>
        <c:grouping val="standard"/>
        <c:varyColors val="0"/>
        <c:ser>
          <c:idx val="0"/>
          <c:order val="0"/>
          <c:tx>
            <c:strRef>
              <c:f>PivotTables!$AV$5</c:f>
              <c:strCache>
                <c:ptCount val="1"/>
                <c:pt idx="0">
                  <c:v>Total</c:v>
                </c:pt>
              </c:strCache>
            </c:strRef>
          </c:tx>
          <c:spPr>
            <a:ln w="28575" cap="rnd">
              <a:solidFill>
                <a:schemeClr val="tx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9F1F-4AE0-AF00-D506AB5DB0F9}"/>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Trip Duration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01B15"/>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Count of Start Time</a:t>
                </a:r>
              </a:p>
            </c:rich>
          </c:tx>
          <c:layout>
            <c:manualLayout>
              <c:xMode val="edge"/>
              <c:yMode val="edge"/>
              <c:x val="0"/>
              <c:y val="0.2233503353437744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68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17"/>
  </c:pivotSource>
  <c:chart>
    <c:title>
      <c:tx>
        <c:rich>
          <a:bodyPr rot="0" spcFirstLastPara="1" vertOverflow="ellipsis" vert="horz" wrap="square" anchor="ctr" anchorCtr="1"/>
          <a:lstStyle/>
          <a:p>
            <a:pPr algn="ctr" rtl="0">
              <a:defRPr lang="en-US" sz="1400" b="1" i="0" u="none" strike="noStrike" kern="1200" spc="0" baseline="0" noProof="0">
                <a:solidFill>
                  <a:schemeClr val="tx1"/>
                </a:solidFill>
                <a:latin typeface="+mn-lt"/>
                <a:ea typeface="+mn-ea"/>
                <a:cs typeface="+mn-cs"/>
              </a:defRPr>
            </a:pPr>
            <a:r>
              <a:rPr lang="en-US" sz="1400" b="1" i="0" u="none" strike="noStrike" kern="1200" spc="0" baseline="0" noProof="0">
                <a:solidFill>
                  <a:schemeClr val="tx1"/>
                </a:solidFill>
                <a:latin typeface="+mn-lt"/>
                <a:ea typeface="+mn-ea"/>
                <a:cs typeface="+mn-cs"/>
              </a:rPr>
              <a:t>Distance Traveled by Time of Day</a:t>
            </a:r>
          </a:p>
        </c:rich>
      </c:tx>
      <c:layout>
        <c:manualLayout>
          <c:xMode val="edge"/>
          <c:yMode val="edge"/>
          <c:x val="0.1335255672493238"/>
          <c:y val="7.8846813759587461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noProof="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9017563084007"/>
          <c:y val="0.25177416847284334"/>
          <c:w val="0.81901375718591785"/>
          <c:h val="0.56675811864980297"/>
        </c:manualLayout>
      </c:layout>
      <c:lineChart>
        <c:grouping val="standard"/>
        <c:varyColors val="0"/>
        <c:ser>
          <c:idx val="0"/>
          <c:order val="0"/>
          <c:tx>
            <c:strRef>
              <c:f>PivotTables!$AC$5</c:f>
              <c:strCache>
                <c:ptCount val="1"/>
                <c:pt idx="0">
                  <c:v>Total</c:v>
                </c:pt>
              </c:strCache>
            </c:strRef>
          </c:tx>
          <c:spPr>
            <a:ln w="28575" cap="rnd">
              <a:solidFill>
                <a:schemeClr val="tx1"/>
              </a:solidFill>
              <a:round/>
            </a:ln>
            <a:effectLst/>
          </c:spPr>
          <c:marker>
            <c:symbol val="circle"/>
            <c:size val="5"/>
            <c:spPr>
              <a:solidFill>
                <a:srgbClr val="000000"/>
              </a:solidFill>
              <a:ln w="9525">
                <a:solidFill>
                  <a:srgbClr val="000000"/>
                </a:solidFill>
              </a:ln>
              <a:effectLst/>
            </c:spPr>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F9E0-41FC-B3BA-1034D231ED03}"/>
            </c:ext>
          </c:extLst>
        </c:ser>
        <c:dLbls>
          <c:showLegendKey val="0"/>
          <c:showVal val="0"/>
          <c:showCatName val="0"/>
          <c:showSerName val="0"/>
          <c:showPercent val="0"/>
          <c:showBubbleSize val="0"/>
        </c:dLbls>
        <c:marker val="1"/>
        <c:smooth val="0"/>
        <c:axId val="1199247231"/>
        <c:axId val="1199247711"/>
      </c:lineChart>
      <c:catAx>
        <c:axId val="1199247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Time Period</a:t>
                </a:r>
              </a:p>
            </c:rich>
          </c:tx>
          <c:layout>
            <c:manualLayout>
              <c:xMode val="edge"/>
              <c:yMode val="edge"/>
              <c:x val="0.40251804200669994"/>
              <c:y val="0.905261689849744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Sum of Miles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924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14"/>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Distance Traveled by Purpose</a:t>
            </a:r>
          </a:p>
        </c:rich>
      </c:tx>
      <c:layout>
        <c:manualLayout>
          <c:xMode val="edge"/>
          <c:yMode val="edge"/>
          <c:x val="0.12982690671038366"/>
          <c:y val="1.061144220737951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67205874923596"/>
          <c:y val="0.14718933243797441"/>
          <c:w val="0.89532794125076409"/>
          <c:h val="0.49666278944275899"/>
        </c:manualLayout>
      </c:layout>
      <c:barChart>
        <c:barDir val="col"/>
        <c:grouping val="clustered"/>
        <c:varyColors val="0"/>
        <c:ser>
          <c:idx val="0"/>
          <c:order val="0"/>
          <c:tx>
            <c:strRef>
              <c:f>PivotTables!$V$5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8410-4636-98F3-C7CBB17DD95C}"/>
            </c:ext>
          </c:extLst>
        </c:ser>
        <c:dLbls>
          <c:dLblPos val="outEnd"/>
          <c:showLegendKey val="0"/>
          <c:showVal val="1"/>
          <c:showCatName val="0"/>
          <c:showSerName val="0"/>
          <c:showPercent val="0"/>
          <c:showBubbleSize val="0"/>
        </c:dLbls>
        <c:gapWidth val="219"/>
        <c:overlap val="-27"/>
        <c:axId val="578203056"/>
        <c:axId val="578215056"/>
      </c:barChart>
      <c:catAx>
        <c:axId val="578203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Purpose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sz="900">
                    <a:solidFill>
                      <a:schemeClr val="tx1"/>
                    </a:solidFill>
                  </a:rPr>
                  <a:t>Sum os Miles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5782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Analysis.xlsx]PivotTables!Most Common Purposes</c:name>
    <c:fmtId val="8"/>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Most Common Purposes</a:t>
            </a:r>
          </a:p>
        </c:rich>
      </c:tx>
      <c:layout>
        <c:manualLayout>
          <c:xMode val="edge"/>
          <c:yMode val="edge"/>
          <c:x val="0.22233515395244105"/>
          <c:y val="1.2262735572806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7621021390368"/>
          <c:y val="0.19443192084216118"/>
          <c:w val="0.69955872904650962"/>
          <c:h val="0.64952650513444876"/>
        </c:manualLayout>
      </c:layout>
      <c:barChart>
        <c:barDir val="bar"/>
        <c:grouping val="clustered"/>
        <c:varyColors val="0"/>
        <c:ser>
          <c:idx val="0"/>
          <c:order val="0"/>
          <c:tx>
            <c:strRef>
              <c:f>PivotTables!$B$5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PivotTables!$A$6:$A$17</c:f>
              <c:strCache>
                <c:ptCount val="11"/>
                <c:pt idx="0">
                  <c:v>Unknown</c:v>
                </c:pt>
                <c:pt idx="1">
                  <c:v>Meeting</c:v>
                </c:pt>
                <c:pt idx="2">
                  <c:v>Meal/Entertain</c:v>
                </c:pt>
                <c:pt idx="3">
                  <c:v>Errand/Supplies</c:v>
                </c:pt>
                <c:pt idx="4">
                  <c:v>Customer Visit</c:v>
                </c:pt>
                <c:pt idx="5">
                  <c:v>Temporary Site</c:v>
                </c:pt>
                <c:pt idx="6">
                  <c:v>Between Offices</c:v>
                </c:pt>
                <c:pt idx="7">
                  <c:v>Moving</c:v>
                </c:pt>
                <c:pt idx="8">
                  <c:v>Airport/Travel</c:v>
                </c:pt>
                <c:pt idx="9">
                  <c:v>Commute</c:v>
                </c:pt>
                <c:pt idx="10">
                  <c:v>Charity ($)</c:v>
                </c:pt>
              </c:strCache>
            </c:strRef>
          </c:cat>
          <c:val>
            <c:numRef>
              <c:f>PivotTables!$B$6:$B$17</c:f>
              <c:numCache>
                <c:formatCode>General</c:formatCode>
                <c:ptCount val="11"/>
                <c:pt idx="0">
                  <c:v>502</c:v>
                </c:pt>
                <c:pt idx="1">
                  <c:v>186</c:v>
                </c:pt>
                <c:pt idx="2">
                  <c:v>160</c:v>
                </c:pt>
                <c:pt idx="3">
                  <c:v>128</c:v>
                </c:pt>
                <c:pt idx="4">
                  <c:v>101</c:v>
                </c:pt>
                <c:pt idx="5">
                  <c:v>50</c:v>
                </c:pt>
                <c:pt idx="6">
                  <c:v>18</c:v>
                </c:pt>
                <c:pt idx="7">
                  <c:v>4</c:v>
                </c:pt>
                <c:pt idx="8">
                  <c:v>3</c:v>
                </c:pt>
                <c:pt idx="9">
                  <c:v>1</c:v>
                </c:pt>
                <c:pt idx="10">
                  <c:v>1</c:v>
                </c:pt>
              </c:numCache>
            </c:numRef>
          </c:val>
          <c:extLst>
            <c:ext xmlns:c16="http://schemas.microsoft.com/office/drawing/2014/chart" uri="{C3380CC4-5D6E-409C-BE32-E72D297353CC}">
              <c16:uniqueId val="{00000000-0497-4F18-A6DB-B8268F5E59E7}"/>
            </c:ext>
          </c:extLst>
        </c:ser>
        <c:dLbls>
          <c:dLblPos val="outEnd"/>
          <c:showLegendKey val="0"/>
          <c:showVal val="1"/>
          <c:showCatName val="0"/>
          <c:showSerName val="0"/>
          <c:showPercent val="0"/>
          <c:showBubbleSize val="0"/>
        </c:dLbls>
        <c:gapWidth val="182"/>
        <c:axId val="1552653231"/>
        <c:axId val="1552651311"/>
      </c:barChart>
      <c:catAx>
        <c:axId val="15526532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2651311"/>
        <c:crosses val="autoZero"/>
        <c:auto val="1"/>
        <c:lblAlgn val="ctr"/>
        <c:lblOffset val="100"/>
        <c:noMultiLvlLbl val="0"/>
      </c:catAx>
      <c:valAx>
        <c:axId val="155265131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Count of Trips</a:t>
                </a:r>
              </a:p>
            </c:rich>
          </c:tx>
          <c:layout>
            <c:manualLayout>
              <c:xMode val="edge"/>
              <c:yMode val="edge"/>
              <c:x val="0.51537013230489048"/>
              <c:y val="0.92696907122920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1552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8"/>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Average Trip Length by Purpose</a:t>
            </a:r>
          </a:p>
        </c:rich>
      </c:tx>
      <c:layout>
        <c:manualLayout>
          <c:xMode val="edge"/>
          <c:yMode val="edge"/>
          <c:x val="0.18183438679699951"/>
          <c:y val="5.9078395635455598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c:spPr>
      </c:pivotFmt>
      <c:pivotFmt>
        <c:idx val="7"/>
        <c:spPr>
          <a:solidFill>
            <a:schemeClr val="tx1">
              <a:lumMod val="75000"/>
              <a:lumOff val="25000"/>
            </a:schemeClr>
          </a:solidFill>
          <a:ln>
            <a:noFill/>
          </a:ln>
          <a:effectLst/>
        </c:spPr>
      </c:pivotFmt>
    </c:pivotFmts>
    <c:plotArea>
      <c:layout>
        <c:manualLayout>
          <c:layoutTarget val="inner"/>
          <c:xMode val="edge"/>
          <c:yMode val="edge"/>
          <c:x val="6.7202377258388873E-2"/>
          <c:y val="0.2382631695977924"/>
          <c:w val="0.91183618254872623"/>
          <c:h val="0.61949605663338736"/>
        </c:manualLayout>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dPt>
            <c:idx val="0"/>
            <c:invertIfNegative val="0"/>
            <c:bubble3D val="0"/>
            <c:spPr>
              <a:solidFill>
                <a:srgbClr val="000000"/>
              </a:solidFill>
              <a:ln>
                <a:noFill/>
              </a:ln>
              <a:effectLst/>
            </c:spPr>
            <c:extLst>
              <c:ext xmlns:c16="http://schemas.microsoft.com/office/drawing/2014/chart" uri="{C3380CC4-5D6E-409C-BE32-E72D297353CC}">
                <c16:uniqueId val="{00000000-B5BE-4D9E-995F-C86F32E03A32}"/>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1-B5BE-4D9E-995F-C86F32E03A32}"/>
              </c:ext>
            </c:extLst>
          </c:dPt>
          <c:dLbls>
            <c:numFmt formatCode="#,##0.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E954-481C-9944-A57E1DD95727}"/>
            </c:ext>
          </c:extLst>
        </c:ser>
        <c:dLbls>
          <c:dLblPos val="outEnd"/>
          <c:showLegendKey val="0"/>
          <c:showVal val="1"/>
          <c:showCatName val="0"/>
          <c:showSerName val="0"/>
          <c:showPercent val="0"/>
          <c:showBubbleSize val="0"/>
        </c:dLbls>
        <c:gapWidth val="219"/>
        <c:overlap val="-27"/>
        <c:axId val="1496834543"/>
        <c:axId val="1496837903"/>
      </c:barChart>
      <c:catAx>
        <c:axId val="1496834543"/>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sz="900">
                    <a:solidFill>
                      <a:schemeClr val="tx1"/>
                    </a:solidFill>
                  </a:rPr>
                  <a:t>Category</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solidFill>
                      <a:schemeClr val="tx1"/>
                    </a:solidFill>
                  </a:rPr>
                  <a:t>Avg of Miles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49683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2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Trip Count by Category</a:t>
            </a:r>
          </a:p>
        </c:rich>
      </c:tx>
      <c:layout>
        <c:manualLayout>
          <c:xMode val="edge"/>
          <c:yMode val="edge"/>
          <c:x val="0.19720726200803548"/>
          <c:y val="5.2597361072623779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tx1">
              <a:lumMod val="95000"/>
              <a:lumOff val="5000"/>
            </a:schemeClr>
          </a:solidFill>
          <a:ln w="19050">
            <a:solidFill>
              <a:schemeClr val="bg1"/>
            </a:solidFill>
          </a:ln>
          <a:effectLst/>
        </c:spPr>
        <c:dLbl>
          <c:idx val="0"/>
          <c:layout>
            <c:manualLayout>
              <c:x val="0.2716829555097473"/>
              <c:y val="-2.99533076595226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87F16236-50DB-46F2-B4D4-A52994E5E8AD}" type="CATEGORYNAME">
                  <a:rPr lang="en-US" b="1"/>
                  <a:pPr>
                    <a:defRPr>
                      <a:ln>
                        <a:noFill/>
                      </a:ln>
                      <a:solidFill>
                        <a:srgbClr val="201B15"/>
                      </a:solidFill>
                    </a:defRPr>
                  </a:pPr>
                  <a:t>[CATEGORY NAME]</a:t>
                </a:fld>
                <a:r>
                  <a:rPr lang="en-US" baseline="0"/>
                  <a:t>
</a:t>
                </a:r>
                <a:fld id="{A91FB0E4-9C2C-4FD8-8052-EA290A758F42}" type="PERCENTAGE">
                  <a:rPr lang="en-US" b="1" baseline="0"/>
                  <a:pPr>
                    <a:defRPr>
                      <a:ln>
                        <a:noFill/>
                      </a:ln>
                      <a:solidFill>
                        <a:srgbClr val="201B15"/>
                      </a:solidFill>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15:dlblFieldTable/>
              <c15:showDataLabelsRange val="0"/>
            </c:ext>
          </c:extLst>
        </c:dLbl>
      </c:pivotFmt>
      <c:pivotFmt>
        <c:idx val="13"/>
        <c:spPr>
          <a:solidFill>
            <a:schemeClr val="tx1">
              <a:lumMod val="65000"/>
              <a:lumOff val="35000"/>
            </a:schemeClr>
          </a:solidFill>
          <a:ln w="19050">
            <a:solidFill>
              <a:schemeClr val="bg1"/>
            </a:solidFill>
          </a:ln>
          <a:effectLst/>
        </c:spPr>
        <c:dLbl>
          <c:idx val="0"/>
          <c:layout>
            <c:manualLayout>
              <c:x val="-8.5951594181236102E-2"/>
              <c:y val="-7.352949570750122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09D0A4A6-5BEE-47B5-8357-2754F5FD51DB}" type="CATEGORYNAME">
                  <a:rPr lang="en-US" b="1"/>
                  <a:pPr>
                    <a:defRPr>
                      <a:ln>
                        <a:noFill/>
                      </a:ln>
                      <a:solidFill>
                        <a:srgbClr val="201B15"/>
                      </a:solidFill>
                    </a:defRPr>
                  </a:pPr>
                  <a:t>[CATEGORY NAME]</a:t>
                </a:fld>
                <a:r>
                  <a:rPr lang="en-US" b="1" baseline="0"/>
                  <a:t>
</a:t>
                </a:r>
                <a:fld id="{EFF49928-2642-4AEB-8006-97C5E07A203B}" type="PERCENTAGE">
                  <a:rPr lang="en-US" b="1" baseline="0"/>
                  <a:pPr>
                    <a:defRPr>
                      <a:ln>
                        <a:noFill/>
                      </a:ln>
                      <a:solidFill>
                        <a:srgbClr val="201B15"/>
                      </a:solidFill>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15:dlblFieldTable/>
              <c15:showDataLabelsRange val="0"/>
            </c:ext>
          </c:extLst>
        </c:dLbl>
      </c:pivotFmt>
    </c:pivotFmts>
    <c:plotArea>
      <c:layout/>
      <c:doughnutChart>
        <c:varyColors val="1"/>
        <c:ser>
          <c:idx val="0"/>
          <c:order val="0"/>
          <c:tx>
            <c:strRef>
              <c:f>PivotTables!$AJ$5</c:f>
              <c:strCache>
                <c:ptCount val="1"/>
                <c:pt idx="0">
                  <c:v>Total</c:v>
                </c:pt>
              </c:strCache>
            </c:strRef>
          </c:tx>
          <c:spPr>
            <a:ln>
              <a:solidFill>
                <a:schemeClr val="bg1"/>
              </a:solidFill>
            </a:ln>
          </c:spPr>
          <c:dPt>
            <c:idx val="0"/>
            <c:bubble3D val="0"/>
            <c:spPr>
              <a:solidFill>
                <a:schemeClr val="tx1">
                  <a:lumMod val="95000"/>
                  <a:lumOff val="5000"/>
                </a:schemeClr>
              </a:solidFill>
              <a:ln w="19050">
                <a:solidFill>
                  <a:schemeClr val="bg1"/>
                </a:solidFill>
              </a:ln>
              <a:effectLst/>
            </c:spPr>
            <c:extLst>
              <c:ext xmlns:c16="http://schemas.microsoft.com/office/drawing/2014/chart" uri="{C3380CC4-5D6E-409C-BE32-E72D297353CC}">
                <c16:uniqueId val="{00000001-6953-45C5-AA4E-D67A7F25F653}"/>
              </c:ext>
            </c:extLst>
          </c:dPt>
          <c:dPt>
            <c:idx val="1"/>
            <c:bubble3D val="0"/>
            <c:spPr>
              <a:solidFill>
                <a:schemeClr val="tx1">
                  <a:lumMod val="65000"/>
                  <a:lumOff val="35000"/>
                </a:schemeClr>
              </a:solidFill>
              <a:ln w="19050">
                <a:solidFill>
                  <a:schemeClr val="bg1"/>
                </a:solidFill>
              </a:ln>
              <a:effectLst/>
            </c:spPr>
            <c:extLst>
              <c:ext xmlns:c16="http://schemas.microsoft.com/office/drawing/2014/chart" uri="{C3380CC4-5D6E-409C-BE32-E72D297353CC}">
                <c16:uniqueId val="{00000003-6953-45C5-AA4E-D67A7F25F653}"/>
              </c:ext>
            </c:extLst>
          </c:dPt>
          <c:dLbls>
            <c:dLbl>
              <c:idx val="0"/>
              <c:layout>
                <c:manualLayout>
                  <c:x val="0.2716829555097473"/>
                  <c:y val="-2.99533076595226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87F16236-50DB-46F2-B4D4-A52994E5E8AD}" type="CATEGORYNAME">
                      <a:rPr lang="en-US" b="1"/>
                      <a:pPr>
                        <a:defRPr>
                          <a:ln>
                            <a:noFill/>
                          </a:ln>
                          <a:solidFill>
                            <a:srgbClr val="201B15"/>
                          </a:solidFill>
                        </a:defRPr>
                      </a:pPr>
                      <a:t>[CATEGORY NAME]</a:t>
                    </a:fld>
                    <a:r>
                      <a:rPr lang="en-US" baseline="0"/>
                      <a:t>
</a:t>
                    </a:r>
                    <a:fld id="{A91FB0E4-9C2C-4FD8-8052-EA290A758F42}" type="PERCENTAGE">
                      <a:rPr lang="en-US" b="1" baseline="0"/>
                      <a:pPr>
                        <a:defRPr>
                          <a:ln>
                            <a:noFill/>
                          </a:ln>
                          <a:solidFill>
                            <a:srgbClr val="201B15"/>
                          </a:solidFill>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220611394163963"/>
                      <c:h val="0.17584841628959277"/>
                    </c:manualLayout>
                  </c15:layout>
                  <c15:dlblFieldTable/>
                  <c15:showDataLabelsRange val="0"/>
                </c:ext>
                <c:ext xmlns:c16="http://schemas.microsoft.com/office/drawing/2014/chart" uri="{C3380CC4-5D6E-409C-BE32-E72D297353CC}">
                  <c16:uniqueId val="{00000001-6953-45C5-AA4E-D67A7F25F653}"/>
                </c:ext>
              </c:extLst>
            </c:dLbl>
            <c:dLbl>
              <c:idx val="1"/>
              <c:layout>
                <c:manualLayout>
                  <c:x val="-8.5951594181236102E-2"/>
                  <c:y val="-7.3529495707501225E-2"/>
                </c:manualLayout>
              </c:layout>
              <c:tx>
                <c:rich>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fld id="{09D0A4A6-5BEE-47B5-8357-2754F5FD51DB}" type="CATEGORYNAME">
                      <a:rPr lang="en-US" b="1"/>
                      <a:pPr>
                        <a:defRPr>
                          <a:ln>
                            <a:noFill/>
                          </a:ln>
                          <a:solidFill>
                            <a:srgbClr val="201B15"/>
                          </a:solidFill>
                        </a:defRPr>
                      </a:pPr>
                      <a:t>[CATEGORY NAME]</a:t>
                    </a:fld>
                    <a:r>
                      <a:rPr lang="en-US" b="1" baseline="0"/>
                      <a:t>
</a:t>
                    </a:r>
                    <a:fld id="{EFF49928-2642-4AEB-8006-97C5E07A203B}" type="PERCENTAGE">
                      <a:rPr lang="en-US" b="1" baseline="0"/>
                      <a:pPr>
                        <a:defRPr>
                          <a:ln>
                            <a:noFill/>
                          </a:ln>
                          <a:solidFill>
                            <a:srgbClr val="201B15"/>
                          </a:solidFill>
                        </a:defRPr>
                      </a:pPr>
                      <a:t>[PERCENTAGE]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864705882352937"/>
                      <c:h val="0.17584841628959277"/>
                    </c:manualLayout>
                  </c15:layout>
                  <c15:dlblFieldTable/>
                  <c15:showDataLabelsRange val="0"/>
                </c:ext>
                <c:ext xmlns:c16="http://schemas.microsoft.com/office/drawing/2014/chart" uri="{C3380CC4-5D6E-409C-BE32-E72D297353CC}">
                  <c16:uniqueId val="{00000003-6953-45C5-AA4E-D67A7F25F6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4-6953-45C5-AA4E-D67A7F25F65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21"/>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Miles Traveled by Category</a:t>
            </a:r>
          </a:p>
        </c:rich>
      </c:tx>
      <c:layout>
        <c:manualLayout>
          <c:xMode val="edge"/>
          <c:yMode val="edge"/>
          <c:x val="0.16601895657013768"/>
          <c:y val="3.2857332755130298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972487145280804"/>
              <c:y val="-0.2216836608484850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15:layout>
                <c:manualLayout>
                  <c:w val="0.21161225208755843"/>
                  <c:h val="9.9557591497171971E-2"/>
                </c:manualLayout>
              </c15:layout>
            </c:ext>
          </c:extLst>
        </c:dLbl>
      </c:pivotFmt>
      <c:pivotFmt>
        <c:idx val="10"/>
        <c:spPr>
          <a:solidFill>
            <a:schemeClr val="accent1"/>
          </a:solidFill>
          <a:ln w="19050">
            <a:solidFill>
              <a:schemeClr val="lt1"/>
            </a:solidFill>
          </a:ln>
          <a:effectLst/>
        </c:spPr>
      </c:pivotFmt>
      <c:pivotFmt>
        <c:idx val="11"/>
        <c:spPr>
          <a:solidFill>
            <a:schemeClr val="tx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tx1"/>
          </a:solidFill>
          <a:ln w="19050">
            <a:solidFill>
              <a:schemeClr val="lt1"/>
            </a:solidFill>
          </a:ln>
          <a:effectLst/>
        </c:spPr>
        <c:dLbl>
          <c:idx val="0"/>
          <c:layout>
            <c:manualLayout>
              <c:x val="0.20494041389092077"/>
              <c:y val="-7.98115826676900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4614707328312"/>
                  <c:h val="0.2027961757487895"/>
                </c:manualLayout>
              </c15:layout>
            </c:ext>
          </c:extLst>
        </c:dLbl>
      </c:pivotFmt>
      <c:pivotFmt>
        <c:idx val="13"/>
        <c:spPr>
          <a:solidFill>
            <a:schemeClr val="tx1">
              <a:lumMod val="65000"/>
              <a:lumOff val="35000"/>
            </a:schemeClr>
          </a:solidFill>
          <a:ln w="19050">
            <a:solidFill>
              <a:schemeClr val="lt1"/>
            </a:solidFill>
          </a:ln>
          <a:effectLst/>
        </c:spPr>
        <c:dLbl>
          <c:idx val="0"/>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Lst>
        </c:dLbl>
      </c:pivotFmt>
    </c:pivotFmts>
    <c:plotArea>
      <c:layout>
        <c:manualLayout>
          <c:layoutTarget val="inner"/>
          <c:xMode val="edge"/>
          <c:yMode val="edge"/>
          <c:x val="0.27602963117765861"/>
          <c:y val="0.37382719110362556"/>
          <c:w val="0.50776666432559003"/>
          <c:h val="0.57417818027032175"/>
        </c:manualLayout>
      </c:layout>
      <c:pieChart>
        <c:varyColors val="1"/>
        <c:ser>
          <c:idx val="0"/>
          <c:order val="0"/>
          <c:tx>
            <c:strRef>
              <c:f>PivotTables!$H$5</c:f>
              <c:strCache>
                <c:ptCount val="1"/>
                <c:pt idx="0">
                  <c:v>Total</c:v>
                </c:pt>
              </c:strCache>
            </c:strRef>
          </c:tx>
          <c:spPr>
            <a:solidFill>
              <a:schemeClr val="tx1"/>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AD08-4280-B2F0-B7AA03AE112A}"/>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AD08-4280-B2F0-B7AA03AE112A}"/>
              </c:ext>
            </c:extLst>
          </c:dPt>
          <c:dLbls>
            <c:dLbl>
              <c:idx val="0"/>
              <c:layout>
                <c:manualLayout>
                  <c:x val="0.20494041389092077"/>
                  <c:y val="-7.98115826676900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4614707328312"/>
                      <c:h val="0.2027961757487895"/>
                    </c:manualLayout>
                  </c15:layout>
                </c:ext>
                <c:ext xmlns:c16="http://schemas.microsoft.com/office/drawing/2014/chart" uri="{C3380CC4-5D6E-409C-BE32-E72D297353CC}">
                  <c16:uniqueId val="{00000001-AD08-4280-B2F0-B7AA03AE112A}"/>
                </c:ext>
              </c:extLst>
            </c:dLbl>
            <c:dLbl>
              <c:idx val="1"/>
              <c:layout>
                <c:manualLayout>
                  <c:x val="-0.11174636174636175"/>
                  <c:y val="4.4458730030747934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292099792099792"/>
                      <c:h val="0.15913295692024065"/>
                    </c:manualLayout>
                  </c15:layout>
                </c:ext>
                <c:ext xmlns:c16="http://schemas.microsoft.com/office/drawing/2014/chart" uri="{C3380CC4-5D6E-409C-BE32-E72D297353CC}">
                  <c16:uniqueId val="{00000003-AD08-4280-B2F0-B7AA03AE112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201B15"/>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4-AD08-4280-B2F0-B7AA03AE112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Longest Trip</a:t>
            </a:r>
          </a:p>
        </c:rich>
      </c:tx>
      <c:layout>
        <c:manualLayout>
          <c:xMode val="edge"/>
          <c:yMode val="edge"/>
          <c:x val="0.32722020728140661"/>
          <c:y val="1.098255592359986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PivotTables!$BB$5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0"/>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PivotTables!$BA$6:$BA$17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PivotTables!$BB$6:$BB$17</c:f>
              <c:numCache>
                <c:formatCode>General</c:formatCode>
                <c:ptCount val="11"/>
                <c:pt idx="0">
                  <c:v>7.6</c:v>
                </c:pt>
                <c:pt idx="1">
                  <c:v>39.200000000000003</c:v>
                </c:pt>
                <c:pt idx="2">
                  <c:v>15.1</c:v>
                </c:pt>
                <c:pt idx="3">
                  <c:v>180.2</c:v>
                </c:pt>
                <c:pt idx="4">
                  <c:v>310.3</c:v>
                </c:pt>
                <c:pt idx="5">
                  <c:v>22.3</c:v>
                </c:pt>
                <c:pt idx="6">
                  <c:v>36.5</c:v>
                </c:pt>
                <c:pt idx="7">
                  <c:v>201</c:v>
                </c:pt>
                <c:pt idx="8">
                  <c:v>6.1</c:v>
                </c:pt>
                <c:pt idx="9">
                  <c:v>48.2</c:v>
                </c:pt>
                <c:pt idx="10">
                  <c:v>195.9</c:v>
                </c:pt>
              </c:numCache>
            </c:numRef>
          </c:val>
          <c:extLst>
            <c:ext xmlns:c16="http://schemas.microsoft.com/office/drawing/2014/chart" uri="{C3380CC4-5D6E-409C-BE32-E72D297353CC}">
              <c16:uniqueId val="{00000000-AC8B-409D-9CF6-56304B0DBB41}"/>
            </c:ext>
          </c:extLst>
        </c:ser>
        <c:dLbls>
          <c:dLblPos val="outEnd"/>
          <c:showLegendKey val="0"/>
          <c:showVal val="1"/>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726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Purpose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Traveled by Purpose</a:t>
            </a:r>
            <a:endParaRPr lang="en-US"/>
          </a:p>
        </c:rich>
      </c:tx>
      <c:layout>
        <c:manualLayout>
          <c:xMode val="edge"/>
          <c:yMode val="edge"/>
          <c:x val="0.27427077865266847"/>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PivotTables!$V$5</c:f>
              <c:strCache>
                <c:ptCount val="1"/>
                <c:pt idx="0">
                  <c:v>Total</c:v>
                </c:pt>
              </c:strCache>
            </c:strRef>
          </c:tx>
          <c:spPr>
            <a:solidFill>
              <a:schemeClr val="accent1"/>
            </a:solidFill>
            <a:ln>
              <a:noFill/>
            </a:ln>
            <a:effectLst/>
          </c:spPr>
          <c:invertIfNegative val="0"/>
          <c:cat>
            <c:strRef>
              <c:f>PivotTables!$U$6:$U$17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PivotTables!$V$6:$V$17</c:f>
              <c:numCache>
                <c:formatCode>General</c:formatCode>
                <c:ptCount val="11"/>
                <c:pt idx="0">
                  <c:v>16.5</c:v>
                </c:pt>
                <c:pt idx="1">
                  <c:v>197.00000000000003</c:v>
                </c:pt>
                <c:pt idx="2">
                  <c:v>15.1</c:v>
                </c:pt>
                <c:pt idx="3">
                  <c:v>180.2</c:v>
                </c:pt>
                <c:pt idx="4">
                  <c:v>2089.5000000000005</c:v>
                </c:pt>
                <c:pt idx="5">
                  <c:v>508.00000000000006</c:v>
                </c:pt>
                <c:pt idx="6">
                  <c:v>911.7</c:v>
                </c:pt>
                <c:pt idx="7">
                  <c:v>2841.4000000000015</c:v>
                </c:pt>
                <c:pt idx="8">
                  <c:v>18.2</c:v>
                </c:pt>
                <c:pt idx="9">
                  <c:v>523.69999999999982</c:v>
                </c:pt>
                <c:pt idx="10">
                  <c:v>4893.4999999999973</c:v>
                </c:pt>
              </c:numCache>
            </c:numRef>
          </c:val>
          <c:extLst>
            <c:ext xmlns:c16="http://schemas.microsoft.com/office/drawing/2014/chart" uri="{C3380CC4-5D6E-409C-BE32-E72D297353CC}">
              <c16:uniqueId val="{00000000-7C08-42A2-AEE4-C47B2F93C7F2}"/>
            </c:ext>
          </c:extLst>
        </c:ser>
        <c:dLbls>
          <c:showLegendKey val="0"/>
          <c:showVal val="0"/>
          <c:showCatName val="0"/>
          <c:showSerName val="0"/>
          <c:showPercent val="0"/>
          <c:showBubbleSize val="0"/>
        </c:dLbls>
        <c:gapWidth val="219"/>
        <c:overlap val="-27"/>
        <c:axId val="578203056"/>
        <c:axId val="578215056"/>
      </c:barChart>
      <c:catAx>
        <c:axId val="5782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5056"/>
        <c:crosses val="autoZero"/>
        <c:auto val="1"/>
        <c:lblAlgn val="ctr"/>
        <c:lblOffset val="100"/>
        <c:noMultiLvlLbl val="0"/>
      </c:catAx>
      <c:valAx>
        <c:axId val="5782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Analysis.xlsx]PivotTables!Distance Traveled by Time of 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noProof="0">
                <a:ln>
                  <a:noFill/>
                </a:ln>
                <a:solidFill>
                  <a:schemeClr val="bg2">
                    <a:lumMod val="50000"/>
                  </a:schemeClr>
                </a:solidFill>
                <a:effectLst/>
                <a:uLnTx/>
                <a:uFillTx/>
                <a:latin typeface="Aptos Narrow" panose="02110004020202020204"/>
              </a:rPr>
              <a:t>Distance Traveled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PivotTables!$AC$5</c:f>
              <c:strCache>
                <c:ptCount val="1"/>
                <c:pt idx="0">
                  <c:v>Total</c:v>
                </c:pt>
              </c:strCache>
            </c:strRef>
          </c:tx>
          <c:spPr>
            <a:ln w="28575" cap="rnd">
              <a:solidFill>
                <a:schemeClr val="accent1"/>
              </a:solidFill>
              <a:round/>
            </a:ln>
            <a:effectLst/>
          </c:spPr>
          <c:marker>
            <c:symbol val="none"/>
          </c:marker>
          <c:cat>
            <c:strRef>
              <c:f>PivotTables!$AB$6:$AB$10</c:f>
              <c:strCache>
                <c:ptCount val="4"/>
                <c:pt idx="0">
                  <c:v>Afternoon</c:v>
                </c:pt>
                <c:pt idx="1">
                  <c:v>Evening</c:v>
                </c:pt>
                <c:pt idx="2">
                  <c:v>Morning</c:v>
                </c:pt>
                <c:pt idx="3">
                  <c:v>Night</c:v>
                </c:pt>
              </c:strCache>
            </c:strRef>
          </c:cat>
          <c:val>
            <c:numRef>
              <c:f>PivotTables!$AC$6:$AC$10</c:f>
              <c:numCache>
                <c:formatCode>General</c:formatCode>
                <c:ptCount val="4"/>
                <c:pt idx="0">
                  <c:v>5387.8000000000029</c:v>
                </c:pt>
                <c:pt idx="1">
                  <c:v>4407.2000000000016</c:v>
                </c:pt>
                <c:pt idx="2">
                  <c:v>2035.4999999999998</c:v>
                </c:pt>
                <c:pt idx="3">
                  <c:v>364.3</c:v>
                </c:pt>
              </c:numCache>
            </c:numRef>
          </c:val>
          <c:smooth val="0"/>
          <c:extLst>
            <c:ext xmlns:c16="http://schemas.microsoft.com/office/drawing/2014/chart" uri="{C3380CC4-5D6E-409C-BE32-E72D297353CC}">
              <c16:uniqueId val="{00000000-689B-4380-9A86-84172CB00EFF}"/>
            </c:ext>
          </c:extLst>
        </c:ser>
        <c:dLbls>
          <c:showLegendKey val="0"/>
          <c:showVal val="0"/>
          <c:showCatName val="0"/>
          <c:showSerName val="0"/>
          <c:showPercent val="0"/>
          <c:showBubbleSize val="0"/>
        </c:dLbls>
        <c:smooth val="0"/>
        <c:axId val="1199247231"/>
        <c:axId val="1199247711"/>
      </c:lineChart>
      <c:catAx>
        <c:axId val="119924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711"/>
        <c:crosses val="autoZero"/>
        <c:auto val="1"/>
        <c:lblAlgn val="ctr"/>
        <c:lblOffset val="100"/>
        <c:noMultiLvlLbl val="0"/>
      </c:catAx>
      <c:valAx>
        <c:axId val="11992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4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Count by 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PivotTables!$AJ$5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80-4BC0-8F75-E6B032942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80-4BC0-8F75-E6B032942E80}"/>
              </c:ext>
            </c:extLst>
          </c:dPt>
          <c:cat>
            <c:strRef>
              <c:f>PivotTables!$AI$6:$AI$8</c:f>
              <c:strCache>
                <c:ptCount val="2"/>
                <c:pt idx="0">
                  <c:v>Business</c:v>
                </c:pt>
                <c:pt idx="1">
                  <c:v>Personal</c:v>
                </c:pt>
              </c:strCache>
            </c:strRef>
          </c:cat>
          <c:val>
            <c:numRef>
              <c:f>PivotTables!$AJ$6:$AJ$8</c:f>
              <c:numCache>
                <c:formatCode>General</c:formatCode>
                <c:ptCount val="2"/>
                <c:pt idx="0">
                  <c:v>1077</c:v>
                </c:pt>
                <c:pt idx="1">
                  <c:v>77</c:v>
                </c:pt>
              </c:numCache>
            </c:numRef>
          </c:val>
          <c:extLst>
            <c:ext xmlns:c16="http://schemas.microsoft.com/office/drawing/2014/chart" uri="{C3380CC4-5D6E-409C-BE32-E72D297353CC}">
              <c16:uniqueId val="{00000000-B999-4723-9C9A-84C0495722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Trips by Category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Trips by Category</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PivotTables!$AO$5</c:f>
              <c:strCache>
                <c:ptCount val="1"/>
                <c:pt idx="0">
                  <c:v>Total</c:v>
                </c:pt>
              </c:strCache>
            </c:strRef>
          </c:tx>
          <c:spPr>
            <a:solidFill>
              <a:schemeClr val="accent1"/>
            </a:solidFill>
            <a:ln>
              <a:noFill/>
            </a:ln>
            <a:effectLst/>
          </c:spPr>
          <c:invertIfNegative val="0"/>
          <c:cat>
            <c:strRef>
              <c:f>PivotTables!$AN$6:$AN$8</c:f>
              <c:strCache>
                <c:ptCount val="2"/>
                <c:pt idx="0">
                  <c:v>Business</c:v>
                </c:pt>
                <c:pt idx="1">
                  <c:v>Personal</c:v>
                </c:pt>
              </c:strCache>
            </c:strRef>
          </c:cat>
          <c:val>
            <c:numRef>
              <c:f>PivotTables!$AO$6:$AO$8</c:f>
              <c:numCache>
                <c:formatCode>General</c:formatCode>
                <c:ptCount val="2"/>
                <c:pt idx="0">
                  <c:v>310.3</c:v>
                </c:pt>
                <c:pt idx="1">
                  <c:v>180.2</c:v>
                </c:pt>
              </c:numCache>
            </c:numRef>
          </c:val>
          <c:extLst>
            <c:ext xmlns:c16="http://schemas.microsoft.com/office/drawing/2014/chart" uri="{C3380CC4-5D6E-409C-BE32-E72D297353CC}">
              <c16:uniqueId val="{00000000-4A12-4D26-B23E-905FA24F98A3}"/>
            </c:ext>
          </c:extLst>
        </c:ser>
        <c:dLbls>
          <c:showLegendKey val="0"/>
          <c:showVal val="0"/>
          <c:showCatName val="0"/>
          <c:showSerName val="0"/>
          <c:showPercent val="0"/>
          <c:showBubbleSize val="0"/>
        </c:dLbls>
        <c:gapWidth val="219"/>
        <c:overlap val="-27"/>
        <c:axId val="1299740911"/>
        <c:axId val="1299742351"/>
      </c:barChart>
      <c:catAx>
        <c:axId val="129974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2351"/>
        <c:crosses val="autoZero"/>
        <c:auto val="1"/>
        <c:lblAlgn val="ctr"/>
        <c:lblOffset val="100"/>
        <c:noMultiLvlLbl val="0"/>
      </c:catAx>
      <c:valAx>
        <c:axId val="12997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7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Analysis.xlsx]PivotTables!Trip Lengths for Business and Personal Categories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Miles Traveled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PivotTables!$H$5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51-47C0-AD81-08F003C648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51-47C0-AD81-08F003C648F3}"/>
              </c:ext>
            </c:extLst>
          </c:dPt>
          <c:cat>
            <c:strRef>
              <c:f>PivotTables!$G$6:$G$8</c:f>
              <c:strCache>
                <c:ptCount val="2"/>
                <c:pt idx="0">
                  <c:v>Business</c:v>
                </c:pt>
                <c:pt idx="1">
                  <c:v>Personal</c:v>
                </c:pt>
              </c:strCache>
            </c:strRef>
          </c:cat>
          <c:val>
            <c:numRef>
              <c:f>PivotTables!$H$6:$H$8</c:f>
              <c:numCache>
                <c:formatCode>General</c:formatCode>
                <c:ptCount val="2"/>
                <c:pt idx="0">
                  <c:v>11477.099999999989</c:v>
                </c:pt>
                <c:pt idx="1">
                  <c:v>717.69999999999982</c:v>
                </c:pt>
              </c:numCache>
            </c:numRef>
          </c:val>
          <c:extLst>
            <c:ext xmlns:c16="http://schemas.microsoft.com/office/drawing/2014/chart" uri="{C3380CC4-5D6E-409C-BE32-E72D297353CC}">
              <c16:uniqueId val="{00000000-CFD3-45ED-8E20-23A0D9ABEE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Analysis.xlsx]PivotTables!Average Trip Length by Purpose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lumMod val="50000"/>
                  </a:schemeClr>
                </a:solidFill>
              </a:rPr>
              <a:t>Average Trip Length by 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c:f>
              <c:strCache>
                <c:ptCount val="1"/>
                <c:pt idx="0">
                  <c:v>Total</c:v>
                </c:pt>
              </c:strCache>
            </c:strRef>
          </c:tx>
          <c:spPr>
            <a:solidFill>
              <a:schemeClr val="accent1"/>
            </a:solidFill>
            <a:ln>
              <a:noFill/>
            </a:ln>
            <a:effectLst/>
          </c:spPr>
          <c:invertIfNegative val="0"/>
          <c:cat>
            <c:strRef>
              <c:f>PivotTables!$N$6:$N$8</c:f>
              <c:strCache>
                <c:ptCount val="2"/>
                <c:pt idx="0">
                  <c:v>Business</c:v>
                </c:pt>
                <c:pt idx="1">
                  <c:v>Personal</c:v>
                </c:pt>
              </c:strCache>
            </c:strRef>
          </c:cat>
          <c:val>
            <c:numRef>
              <c:f>PivotTables!$O$6:$O$8</c:f>
              <c:numCache>
                <c:formatCode>General</c:formatCode>
                <c:ptCount val="2"/>
                <c:pt idx="0">
                  <c:v>10.656545961002776</c:v>
                </c:pt>
                <c:pt idx="1">
                  <c:v>9.3207792207792188</c:v>
                </c:pt>
              </c:numCache>
            </c:numRef>
          </c:val>
          <c:extLst>
            <c:ext xmlns:c16="http://schemas.microsoft.com/office/drawing/2014/chart" uri="{C3380CC4-5D6E-409C-BE32-E72D297353CC}">
              <c16:uniqueId val="{00000000-84AC-40D5-B174-01E48720D9E9}"/>
            </c:ext>
          </c:extLst>
        </c:ser>
        <c:dLbls>
          <c:showLegendKey val="0"/>
          <c:showVal val="0"/>
          <c:showCatName val="0"/>
          <c:showSerName val="0"/>
          <c:showPercent val="0"/>
          <c:showBubbleSize val="0"/>
        </c:dLbls>
        <c:gapWidth val="219"/>
        <c:overlap val="-27"/>
        <c:axId val="1496834543"/>
        <c:axId val="1496837903"/>
      </c:barChart>
      <c:catAx>
        <c:axId val="14968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7903"/>
        <c:crosses val="autoZero"/>
        <c:auto val="1"/>
        <c:lblAlgn val="ctr"/>
        <c:lblOffset val="100"/>
        <c:noMultiLvlLbl val="0"/>
      </c:catAx>
      <c:valAx>
        <c:axId val="14968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Analysis.xlsx]PivotTables!Peak Travel Hours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Travel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PivotTables!$AV$5</c:f>
              <c:strCache>
                <c:ptCount val="1"/>
                <c:pt idx="0">
                  <c:v>Total</c:v>
                </c:pt>
              </c:strCache>
            </c:strRef>
          </c:tx>
          <c:spPr>
            <a:ln w="28575" cap="rnd">
              <a:solidFill>
                <a:schemeClr val="accent1"/>
              </a:solidFill>
              <a:round/>
            </a:ln>
            <a:effectLst/>
          </c:spPr>
          <c:marker>
            <c:symbol val="none"/>
          </c:marker>
          <c:cat>
            <c:strRef>
              <c:f>PivotTables!$AU$6:$AU$11</c:f>
              <c:strCache>
                <c:ptCount val="5"/>
                <c:pt idx="0">
                  <c:v>12 AM</c:v>
                </c:pt>
                <c:pt idx="1">
                  <c:v>1 AM</c:v>
                </c:pt>
                <c:pt idx="2">
                  <c:v>2 AM</c:v>
                </c:pt>
                <c:pt idx="3">
                  <c:v>3 AM</c:v>
                </c:pt>
                <c:pt idx="4">
                  <c:v>5 AM</c:v>
                </c:pt>
              </c:strCache>
            </c:strRef>
          </c:cat>
          <c:val>
            <c:numRef>
              <c:f>PivotTables!$AV$6:$AV$11</c:f>
              <c:numCache>
                <c:formatCode>General</c:formatCode>
                <c:ptCount val="5"/>
                <c:pt idx="0">
                  <c:v>1100</c:v>
                </c:pt>
                <c:pt idx="1">
                  <c:v>29</c:v>
                </c:pt>
                <c:pt idx="2">
                  <c:v>20</c:v>
                </c:pt>
                <c:pt idx="3">
                  <c:v>3</c:v>
                </c:pt>
                <c:pt idx="4">
                  <c:v>2</c:v>
                </c:pt>
              </c:numCache>
            </c:numRef>
          </c:val>
          <c:smooth val="0"/>
          <c:extLst>
            <c:ext xmlns:c16="http://schemas.microsoft.com/office/drawing/2014/chart" uri="{C3380CC4-5D6E-409C-BE32-E72D297353CC}">
              <c16:uniqueId val="{00000000-B229-49F4-86B8-B265CDFA803B}"/>
            </c:ext>
          </c:extLst>
        </c:ser>
        <c:dLbls>
          <c:showLegendKey val="0"/>
          <c:showVal val="0"/>
          <c:showCatName val="0"/>
          <c:showSerName val="0"/>
          <c:showPercent val="0"/>
          <c:showBubbleSize val="0"/>
        </c:dLbls>
        <c:smooth val="0"/>
        <c:axId val="1496859983"/>
        <c:axId val="1496860463"/>
      </c:lineChart>
      <c:catAx>
        <c:axId val="14968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60463"/>
        <c:crosses val="autoZero"/>
        <c:auto val="1"/>
        <c:lblAlgn val="ctr"/>
        <c:lblOffset val="100"/>
        <c:noMultiLvlLbl val="0"/>
      </c:catAx>
      <c:valAx>
        <c:axId val="14968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 Analysis.xlsx]PivotTables!Longest Trip</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0" cap="none" spc="0" normalizeH="0" baseline="0">
                <a:ln>
                  <a:noFill/>
                </a:ln>
                <a:solidFill>
                  <a:schemeClr val="bg2">
                    <a:lumMod val="50000"/>
                  </a:schemeClr>
                </a:solidFill>
                <a:effectLst/>
                <a:uLnTx/>
                <a:uFillTx/>
                <a:latin typeface="Aptos Narrow" panose="02110004020202020204"/>
              </a:rPr>
              <a:t>Longest Trip</a:t>
            </a:r>
            <a:endParaRPr kumimoji="0" lang="en-US" sz="1400" b="0" i="0" u="none" strike="noStrike" kern="0" cap="none" spc="0" normalizeH="0" baseline="0" noProof="0">
              <a:ln>
                <a:noFill/>
              </a:ln>
              <a:solidFill>
                <a:schemeClr val="bg2">
                  <a:lumMod val="50000"/>
                </a:schemeClr>
              </a:solidFill>
              <a:effectLst/>
              <a:uLnTx/>
              <a:uFillTx/>
              <a:latin typeface="Aptos Narrow" panose="0211000402020202020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PivotTables!$BB$5</c:f>
              <c:strCache>
                <c:ptCount val="1"/>
                <c:pt idx="0">
                  <c:v>Total</c:v>
                </c:pt>
              </c:strCache>
            </c:strRef>
          </c:tx>
          <c:spPr>
            <a:solidFill>
              <a:schemeClr val="accent1"/>
            </a:solidFill>
            <a:ln>
              <a:noFill/>
            </a:ln>
            <a:effectLst/>
          </c:spPr>
          <c:invertIfNegative val="0"/>
          <c:cat>
            <c:strRef>
              <c:f>PivotTables!$BA$6:$BA$17</c:f>
              <c:strCache>
                <c:ptCount val="11"/>
                <c:pt idx="0">
                  <c:v>Airport/Travel</c:v>
                </c:pt>
                <c:pt idx="1">
                  <c:v>Between Offices</c:v>
                </c:pt>
                <c:pt idx="2">
                  <c:v>Charity ($)</c:v>
                </c:pt>
                <c:pt idx="3">
                  <c:v>Commute</c:v>
                </c:pt>
                <c:pt idx="4">
                  <c:v>Customer Visit</c:v>
                </c:pt>
                <c:pt idx="5">
                  <c:v>Errand/Supplies</c:v>
                </c:pt>
                <c:pt idx="6">
                  <c:v>Meal/Entertain</c:v>
                </c:pt>
                <c:pt idx="7">
                  <c:v>Meeting</c:v>
                </c:pt>
                <c:pt idx="8">
                  <c:v>Moving</c:v>
                </c:pt>
                <c:pt idx="9">
                  <c:v>Temporary Site</c:v>
                </c:pt>
                <c:pt idx="10">
                  <c:v>Unknown</c:v>
                </c:pt>
              </c:strCache>
            </c:strRef>
          </c:cat>
          <c:val>
            <c:numRef>
              <c:f>PivotTables!$BB$6:$BB$17</c:f>
              <c:numCache>
                <c:formatCode>General</c:formatCode>
                <c:ptCount val="11"/>
                <c:pt idx="0">
                  <c:v>7.6</c:v>
                </c:pt>
                <c:pt idx="1">
                  <c:v>39.200000000000003</c:v>
                </c:pt>
                <c:pt idx="2">
                  <c:v>15.1</c:v>
                </c:pt>
                <c:pt idx="3">
                  <c:v>180.2</c:v>
                </c:pt>
                <c:pt idx="4">
                  <c:v>310.3</c:v>
                </c:pt>
                <c:pt idx="5">
                  <c:v>22.3</c:v>
                </c:pt>
                <c:pt idx="6">
                  <c:v>36.5</c:v>
                </c:pt>
                <c:pt idx="7">
                  <c:v>201</c:v>
                </c:pt>
                <c:pt idx="8">
                  <c:v>6.1</c:v>
                </c:pt>
                <c:pt idx="9">
                  <c:v>48.2</c:v>
                </c:pt>
                <c:pt idx="10">
                  <c:v>195.9</c:v>
                </c:pt>
              </c:numCache>
            </c:numRef>
          </c:val>
          <c:extLst>
            <c:ext xmlns:c16="http://schemas.microsoft.com/office/drawing/2014/chart" uri="{C3380CC4-5D6E-409C-BE32-E72D297353CC}">
              <c16:uniqueId val="{00000002-70ED-445A-9146-5983F168F8FC}"/>
            </c:ext>
          </c:extLst>
        </c:ser>
        <c:dLbls>
          <c:showLegendKey val="0"/>
          <c:showVal val="0"/>
          <c:showCatName val="0"/>
          <c:showSerName val="0"/>
          <c:showPercent val="0"/>
          <c:showBubbleSize val="0"/>
        </c:dLbls>
        <c:gapWidth val="182"/>
        <c:axId val="1272619375"/>
        <c:axId val="1272625135"/>
      </c:barChart>
      <c:catAx>
        <c:axId val="12726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25135"/>
        <c:crosses val="autoZero"/>
        <c:auto val="1"/>
        <c:lblAlgn val="ctr"/>
        <c:lblOffset val="100"/>
        <c:noMultiLvlLbl val="0"/>
      </c:catAx>
      <c:valAx>
        <c:axId val="127262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327660</xdr:colOff>
      <xdr:row>17</xdr:row>
      <xdr:rowOff>114300</xdr:rowOff>
    </xdr:from>
    <xdr:to>
      <xdr:col>4</xdr:col>
      <xdr:colOff>1310640</xdr:colOff>
      <xdr:row>34</xdr:row>
      <xdr:rowOff>53340</xdr:rowOff>
    </xdr:to>
    <xdr:graphicFrame macro="">
      <xdr:nvGraphicFramePr>
        <xdr:cNvPr id="2" name="Chart 1">
          <a:extLst>
            <a:ext uri="{FF2B5EF4-FFF2-40B4-BE49-F238E27FC236}">
              <a16:creationId xmlns:a16="http://schemas.microsoft.com/office/drawing/2014/main" id="{9DB33BAF-EF77-2E97-0CF6-6C4C58DA4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350520</xdr:colOff>
      <xdr:row>0</xdr:row>
      <xdr:rowOff>121920</xdr:rowOff>
    </xdr:from>
    <xdr:to>
      <xdr:col>3</xdr:col>
      <xdr:colOff>464820</xdr:colOff>
      <xdr:row>2</xdr:row>
      <xdr:rowOff>175260</xdr:rowOff>
    </xdr:to>
    <xdr:sp macro="" textlink="">
      <xdr:nvSpPr>
        <xdr:cNvPr id="3" name="TextBox 2">
          <a:extLst>
            <a:ext uri="{FF2B5EF4-FFF2-40B4-BE49-F238E27FC236}">
              <a16:creationId xmlns:a16="http://schemas.microsoft.com/office/drawing/2014/main" id="{E2E35B06-867B-1B1C-9A8E-9FB7D396722A}"/>
            </a:ext>
          </a:extLst>
        </xdr:cNvPr>
        <xdr:cNvSpPr txBox="1"/>
      </xdr:nvSpPr>
      <xdr:spPr>
        <a:xfrm>
          <a:off x="350520" y="121920"/>
          <a:ext cx="2537460" cy="419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lumMod val="85000"/>
                </a:schemeClr>
              </a:solidFill>
            </a:rPr>
            <a:t>Most Common Purposes</a:t>
          </a:r>
          <a:endParaRPr lang="en-US" sz="1600" kern="1200">
            <a:solidFill>
              <a:schemeClr val="bg1">
                <a:lumMod val="85000"/>
              </a:schemeClr>
            </a:solidFill>
          </a:endParaRPr>
        </a:p>
      </xdr:txBody>
    </xdr:sp>
    <xdr:clientData/>
  </xdr:twoCellAnchor>
  <xdr:twoCellAnchor>
    <xdr:from>
      <xdr:col>6</xdr:col>
      <xdr:colOff>693420</xdr:colOff>
      <xdr:row>1</xdr:row>
      <xdr:rowOff>38100</xdr:rowOff>
    </xdr:from>
    <xdr:to>
      <xdr:col>11</xdr:col>
      <xdr:colOff>133350</xdr:colOff>
      <xdr:row>3</xdr:row>
      <xdr:rowOff>57150</xdr:rowOff>
    </xdr:to>
    <xdr:sp macro="" textlink="">
      <xdr:nvSpPr>
        <xdr:cNvPr id="7" name="TextBox 6">
          <a:extLst>
            <a:ext uri="{FF2B5EF4-FFF2-40B4-BE49-F238E27FC236}">
              <a16:creationId xmlns:a16="http://schemas.microsoft.com/office/drawing/2014/main" id="{8546C06B-A338-4BF2-8BF5-3848FFA7F43B}"/>
            </a:ext>
          </a:extLst>
        </xdr:cNvPr>
        <xdr:cNvSpPr txBox="1"/>
      </xdr:nvSpPr>
      <xdr:spPr>
        <a:xfrm>
          <a:off x="14047470" y="219075"/>
          <a:ext cx="3564255"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Miles Traveled by Category</a:t>
          </a:r>
        </a:p>
      </xdr:txBody>
    </xdr:sp>
    <xdr:clientData/>
  </xdr:twoCellAnchor>
  <xdr:twoCellAnchor>
    <xdr:from>
      <xdr:col>21</xdr:col>
      <xdr:colOff>8466</xdr:colOff>
      <xdr:row>0</xdr:row>
      <xdr:rowOff>169333</xdr:rowOff>
    </xdr:from>
    <xdr:to>
      <xdr:col>25</xdr:col>
      <xdr:colOff>480906</xdr:colOff>
      <xdr:row>2</xdr:row>
      <xdr:rowOff>176954</xdr:rowOff>
    </xdr:to>
    <xdr:sp macro="" textlink="">
      <xdr:nvSpPr>
        <xdr:cNvPr id="8" name="TextBox 7">
          <a:extLst>
            <a:ext uri="{FF2B5EF4-FFF2-40B4-BE49-F238E27FC236}">
              <a16:creationId xmlns:a16="http://schemas.microsoft.com/office/drawing/2014/main" id="{69D9D720-4607-4FCB-9FC3-0EA4B3DBE0D3}"/>
            </a:ext>
          </a:extLst>
        </xdr:cNvPr>
        <xdr:cNvSpPr txBox="1"/>
      </xdr:nvSpPr>
      <xdr:spPr>
        <a:xfrm>
          <a:off x="18592799" y="169333"/>
          <a:ext cx="29108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Distance Traveled by Purpose</a:t>
          </a:r>
        </a:p>
      </xdr:txBody>
    </xdr:sp>
    <xdr:clientData/>
  </xdr:twoCellAnchor>
  <xdr:twoCellAnchor>
    <xdr:from>
      <xdr:col>20</xdr:col>
      <xdr:colOff>228600</xdr:colOff>
      <xdr:row>17</xdr:row>
      <xdr:rowOff>88900</xdr:rowOff>
    </xdr:from>
    <xdr:to>
      <xdr:col>25</xdr:col>
      <xdr:colOff>508000</xdr:colOff>
      <xdr:row>32</xdr:row>
      <xdr:rowOff>38100</xdr:rowOff>
    </xdr:to>
    <xdr:graphicFrame macro="">
      <xdr:nvGraphicFramePr>
        <xdr:cNvPr id="9" name="Chart 8">
          <a:extLst>
            <a:ext uri="{FF2B5EF4-FFF2-40B4-BE49-F238E27FC236}">
              <a16:creationId xmlns:a16="http://schemas.microsoft.com/office/drawing/2014/main" id="{860100A8-3F0B-2E1A-B3C0-6C84EF36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25400</xdr:colOff>
      <xdr:row>11</xdr:row>
      <xdr:rowOff>135467</xdr:rowOff>
    </xdr:from>
    <xdr:to>
      <xdr:col>32</xdr:col>
      <xdr:colOff>143932</xdr:colOff>
      <xdr:row>25</xdr:row>
      <xdr:rowOff>114299</xdr:rowOff>
    </xdr:to>
    <xdr:graphicFrame macro="">
      <xdr:nvGraphicFramePr>
        <xdr:cNvPr id="10" name="Chart 9">
          <a:extLst>
            <a:ext uri="{FF2B5EF4-FFF2-40B4-BE49-F238E27FC236}">
              <a16:creationId xmlns:a16="http://schemas.microsoft.com/office/drawing/2014/main" id="{28F63D0D-4F30-742D-D97E-625AD42CA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245533</xdr:colOff>
      <xdr:row>0</xdr:row>
      <xdr:rowOff>169334</xdr:rowOff>
    </xdr:from>
    <xdr:to>
      <xdr:col>32</xdr:col>
      <xdr:colOff>353906</xdr:colOff>
      <xdr:row>2</xdr:row>
      <xdr:rowOff>176955</xdr:rowOff>
    </xdr:to>
    <xdr:sp macro="" textlink="">
      <xdr:nvSpPr>
        <xdr:cNvPr id="11" name="TextBox 10">
          <a:extLst>
            <a:ext uri="{FF2B5EF4-FFF2-40B4-BE49-F238E27FC236}">
              <a16:creationId xmlns:a16="http://schemas.microsoft.com/office/drawing/2014/main" id="{77F831F5-1722-4A66-85F4-BB0958DF88C7}"/>
            </a:ext>
          </a:extLst>
        </xdr:cNvPr>
        <xdr:cNvSpPr txBox="1"/>
      </xdr:nvSpPr>
      <xdr:spPr>
        <a:xfrm>
          <a:off x="23816733" y="169334"/>
          <a:ext cx="3749040" cy="38015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Distance Traveled by Time of Day</a:t>
          </a:r>
        </a:p>
      </xdr:txBody>
    </xdr:sp>
    <xdr:clientData/>
  </xdr:twoCellAnchor>
  <xdr:twoCellAnchor>
    <xdr:from>
      <xdr:col>34</xdr:col>
      <xdr:colOff>423334</xdr:colOff>
      <xdr:row>0</xdr:row>
      <xdr:rowOff>143934</xdr:rowOff>
    </xdr:from>
    <xdr:to>
      <xdr:col>37</xdr:col>
      <xdr:colOff>381000</xdr:colOff>
      <xdr:row>2</xdr:row>
      <xdr:rowOff>143934</xdr:rowOff>
    </xdr:to>
    <xdr:sp macro="" textlink="">
      <xdr:nvSpPr>
        <xdr:cNvPr id="12" name="TextBox 11">
          <a:extLst>
            <a:ext uri="{FF2B5EF4-FFF2-40B4-BE49-F238E27FC236}">
              <a16:creationId xmlns:a16="http://schemas.microsoft.com/office/drawing/2014/main" id="{C77062D6-DD55-44ED-A0FA-E30205C385B3}"/>
            </a:ext>
          </a:extLst>
        </xdr:cNvPr>
        <xdr:cNvSpPr txBox="1"/>
      </xdr:nvSpPr>
      <xdr:spPr>
        <a:xfrm>
          <a:off x="28854401" y="143934"/>
          <a:ext cx="2870199" cy="37253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noProof="0">
              <a:solidFill>
                <a:schemeClr val="bg1">
                  <a:lumMod val="85000"/>
                </a:schemeClr>
              </a:solidFill>
              <a:latin typeface="+mn-lt"/>
              <a:ea typeface="+mn-ea"/>
              <a:cs typeface="+mn-cs"/>
            </a:rPr>
            <a:t>Trip Count by Category</a:t>
          </a:r>
        </a:p>
      </xdr:txBody>
    </xdr:sp>
    <xdr:clientData/>
  </xdr:twoCellAnchor>
  <xdr:twoCellAnchor>
    <xdr:from>
      <xdr:col>34</xdr:col>
      <xdr:colOff>177799</xdr:colOff>
      <xdr:row>8</xdr:row>
      <xdr:rowOff>135468</xdr:rowOff>
    </xdr:from>
    <xdr:to>
      <xdr:col>37</xdr:col>
      <xdr:colOff>372533</xdr:colOff>
      <xdr:row>20</xdr:row>
      <xdr:rowOff>135468</xdr:rowOff>
    </xdr:to>
    <xdr:graphicFrame macro="">
      <xdr:nvGraphicFramePr>
        <xdr:cNvPr id="13" name="Chart 12">
          <a:extLst>
            <a:ext uri="{FF2B5EF4-FFF2-40B4-BE49-F238E27FC236}">
              <a16:creationId xmlns:a16="http://schemas.microsoft.com/office/drawing/2014/main" id="{99B71162-A9C1-060F-4B32-F039AF66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372533</xdr:colOff>
      <xdr:row>0</xdr:row>
      <xdr:rowOff>152400</xdr:rowOff>
    </xdr:from>
    <xdr:to>
      <xdr:col>44</xdr:col>
      <xdr:colOff>575733</xdr:colOff>
      <xdr:row>2</xdr:row>
      <xdr:rowOff>143934</xdr:rowOff>
    </xdr:to>
    <xdr:sp macro="" textlink="">
      <xdr:nvSpPr>
        <xdr:cNvPr id="14" name="TextBox 13">
          <a:extLst>
            <a:ext uri="{FF2B5EF4-FFF2-40B4-BE49-F238E27FC236}">
              <a16:creationId xmlns:a16="http://schemas.microsoft.com/office/drawing/2014/main" id="{5491A8F7-63E9-4B4B-88DB-3813E9887ABA}"/>
            </a:ext>
          </a:extLst>
        </xdr:cNvPr>
        <xdr:cNvSpPr txBox="1"/>
      </xdr:nvSpPr>
      <xdr:spPr>
        <a:xfrm>
          <a:off x="32935333" y="152400"/>
          <a:ext cx="3251200" cy="36406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Trips by Category</a:t>
          </a:r>
          <a:endParaRPr lang="en-US" sz="1600" noProof="0">
            <a:solidFill>
              <a:schemeClr val="bg1">
                <a:lumMod val="85000"/>
              </a:schemeClr>
            </a:solidFill>
            <a:latin typeface="+mn-lt"/>
            <a:ea typeface="+mn-ea"/>
            <a:cs typeface="+mn-cs"/>
          </a:endParaRPr>
        </a:p>
      </xdr:txBody>
    </xdr:sp>
    <xdr:clientData/>
  </xdr:twoCellAnchor>
  <xdr:twoCellAnchor>
    <xdr:from>
      <xdr:col>39</xdr:col>
      <xdr:colOff>169333</xdr:colOff>
      <xdr:row>9</xdr:row>
      <xdr:rowOff>110067</xdr:rowOff>
    </xdr:from>
    <xdr:to>
      <xdr:col>44</xdr:col>
      <xdr:colOff>685799</xdr:colOff>
      <xdr:row>23</xdr:row>
      <xdr:rowOff>80434</xdr:rowOff>
    </xdr:to>
    <xdr:graphicFrame macro="">
      <xdr:nvGraphicFramePr>
        <xdr:cNvPr id="15" name="Chart 14">
          <a:extLst>
            <a:ext uri="{FF2B5EF4-FFF2-40B4-BE49-F238E27FC236}">
              <a16:creationId xmlns:a16="http://schemas.microsoft.com/office/drawing/2014/main" id="{4052D5F9-2F1A-63E3-5AE2-901FA1796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447675</xdr:colOff>
      <xdr:row>0</xdr:row>
      <xdr:rowOff>161925</xdr:rowOff>
    </xdr:from>
    <xdr:to>
      <xdr:col>49</xdr:col>
      <xdr:colOff>542925</xdr:colOff>
      <xdr:row>2</xdr:row>
      <xdr:rowOff>158751</xdr:rowOff>
    </xdr:to>
    <xdr:sp macro="" textlink="">
      <xdr:nvSpPr>
        <xdr:cNvPr id="16" name="TextBox 15">
          <a:extLst>
            <a:ext uri="{FF2B5EF4-FFF2-40B4-BE49-F238E27FC236}">
              <a16:creationId xmlns:a16="http://schemas.microsoft.com/office/drawing/2014/main" id="{9F86E633-F32E-4739-B442-8841F68E58CC}"/>
            </a:ext>
          </a:extLst>
        </xdr:cNvPr>
        <xdr:cNvSpPr txBox="1"/>
      </xdr:nvSpPr>
      <xdr:spPr>
        <a:xfrm>
          <a:off x="44100750" y="161925"/>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Peak Travel Hours</a:t>
          </a:r>
          <a:endParaRPr lang="en-US" sz="1600" noProof="0">
            <a:solidFill>
              <a:schemeClr val="bg1">
                <a:lumMod val="85000"/>
              </a:schemeClr>
            </a:solidFill>
            <a:latin typeface="+mn-lt"/>
            <a:ea typeface="+mn-ea"/>
            <a:cs typeface="+mn-cs"/>
          </a:endParaRPr>
        </a:p>
      </xdr:txBody>
    </xdr:sp>
    <xdr:clientData/>
  </xdr:twoCellAnchor>
  <xdr:twoCellAnchor>
    <xdr:from>
      <xdr:col>6</xdr:col>
      <xdr:colOff>152401</xdr:colOff>
      <xdr:row>11</xdr:row>
      <xdr:rowOff>0</xdr:rowOff>
    </xdr:from>
    <xdr:to>
      <xdr:col>11</xdr:col>
      <xdr:colOff>361950</xdr:colOff>
      <xdr:row>24</xdr:row>
      <xdr:rowOff>28575</xdr:rowOff>
    </xdr:to>
    <xdr:graphicFrame macro="">
      <xdr:nvGraphicFramePr>
        <xdr:cNvPr id="17" name="Chart 16">
          <a:extLst>
            <a:ext uri="{FF2B5EF4-FFF2-40B4-BE49-F238E27FC236}">
              <a16:creationId xmlns:a16="http://schemas.microsoft.com/office/drawing/2014/main" id="{E27E8543-0175-B73B-E1F4-39E68A5BA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733425</xdr:colOff>
      <xdr:row>0</xdr:row>
      <xdr:rowOff>133351</xdr:rowOff>
    </xdr:from>
    <xdr:to>
      <xdr:col>18</xdr:col>
      <xdr:colOff>276226</xdr:colOff>
      <xdr:row>2</xdr:row>
      <xdr:rowOff>152401</xdr:rowOff>
    </xdr:to>
    <xdr:sp macro="" textlink="">
      <xdr:nvSpPr>
        <xdr:cNvPr id="18" name="TextBox 17">
          <a:extLst>
            <a:ext uri="{FF2B5EF4-FFF2-40B4-BE49-F238E27FC236}">
              <a16:creationId xmlns:a16="http://schemas.microsoft.com/office/drawing/2014/main" id="{BD9E3ECA-7D37-4DED-8DBB-3D414F18E7F2}"/>
            </a:ext>
          </a:extLst>
        </xdr:cNvPr>
        <xdr:cNvSpPr txBox="1"/>
      </xdr:nvSpPr>
      <xdr:spPr>
        <a:xfrm>
          <a:off x="20097750" y="133351"/>
          <a:ext cx="3533776" cy="381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bg1">
                  <a:lumMod val="85000"/>
                </a:schemeClr>
              </a:solidFill>
              <a:latin typeface="+mn-lt"/>
              <a:ea typeface="+mn-ea"/>
              <a:cs typeface="+mn-cs"/>
            </a:rPr>
            <a:t>Average Trip Length by Purpose</a:t>
          </a:r>
        </a:p>
      </xdr:txBody>
    </xdr:sp>
    <xdr:clientData/>
  </xdr:twoCellAnchor>
  <xdr:twoCellAnchor>
    <xdr:from>
      <xdr:col>13</xdr:col>
      <xdr:colOff>304800</xdr:colOff>
      <xdr:row>11</xdr:row>
      <xdr:rowOff>9525</xdr:rowOff>
    </xdr:from>
    <xdr:to>
      <xdr:col>18</xdr:col>
      <xdr:colOff>171450</xdr:colOff>
      <xdr:row>22</xdr:row>
      <xdr:rowOff>85725</xdr:rowOff>
    </xdr:to>
    <xdr:graphicFrame macro="">
      <xdr:nvGraphicFramePr>
        <xdr:cNvPr id="19" name="Chart 18">
          <a:extLst>
            <a:ext uri="{FF2B5EF4-FFF2-40B4-BE49-F238E27FC236}">
              <a16:creationId xmlns:a16="http://schemas.microsoft.com/office/drawing/2014/main" id="{9922176D-829A-F754-C130-2445A58DD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266700</xdr:colOff>
      <xdr:row>14</xdr:row>
      <xdr:rowOff>76200</xdr:rowOff>
    </xdr:from>
    <xdr:to>
      <xdr:col>50</xdr:col>
      <xdr:colOff>523875</xdr:colOff>
      <xdr:row>27</xdr:row>
      <xdr:rowOff>152400</xdr:rowOff>
    </xdr:to>
    <xdr:graphicFrame macro="">
      <xdr:nvGraphicFramePr>
        <xdr:cNvPr id="20" name="Peak Travel Hours">
          <a:extLst>
            <a:ext uri="{FF2B5EF4-FFF2-40B4-BE49-F238E27FC236}">
              <a16:creationId xmlns:a16="http://schemas.microsoft.com/office/drawing/2014/main" id="{B7F4045C-28DE-30E3-9094-7A4544D2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457200</xdr:colOff>
      <xdr:row>0</xdr:row>
      <xdr:rowOff>114300</xdr:rowOff>
    </xdr:from>
    <xdr:to>
      <xdr:col>57</xdr:col>
      <xdr:colOff>400050</xdr:colOff>
      <xdr:row>2</xdr:row>
      <xdr:rowOff>111126</xdr:rowOff>
    </xdr:to>
    <xdr:sp macro="" textlink="">
      <xdr:nvSpPr>
        <xdr:cNvPr id="21" name="TextBox 20">
          <a:extLst>
            <a:ext uri="{FF2B5EF4-FFF2-40B4-BE49-F238E27FC236}">
              <a16:creationId xmlns:a16="http://schemas.microsoft.com/office/drawing/2014/main" id="{DFE3B0CB-1E8F-4082-8DFE-46F80BF9AA0E}"/>
            </a:ext>
          </a:extLst>
        </xdr:cNvPr>
        <xdr:cNvSpPr txBox="1"/>
      </xdr:nvSpPr>
      <xdr:spPr>
        <a:xfrm>
          <a:off x="48834675" y="114300"/>
          <a:ext cx="2990850" cy="3587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a:solidFill>
                <a:schemeClr val="bg1">
                  <a:lumMod val="85000"/>
                </a:schemeClr>
              </a:solidFill>
              <a:latin typeface="+mn-lt"/>
              <a:ea typeface="+mn-ea"/>
              <a:cs typeface="+mn-cs"/>
            </a:rPr>
            <a:t>Longest Trip</a:t>
          </a:r>
          <a:endParaRPr lang="en-US" sz="1600" noProof="0">
            <a:solidFill>
              <a:schemeClr val="bg1">
                <a:lumMod val="85000"/>
              </a:schemeClr>
            </a:solidFill>
            <a:latin typeface="+mn-lt"/>
            <a:ea typeface="+mn-ea"/>
            <a:cs typeface="+mn-cs"/>
          </a:endParaRPr>
        </a:p>
      </xdr:txBody>
    </xdr:sp>
    <xdr:clientData/>
  </xdr:twoCellAnchor>
  <xdr:twoCellAnchor>
    <xdr:from>
      <xdr:col>52</xdr:col>
      <xdr:colOff>152400</xdr:colOff>
      <xdr:row>21</xdr:row>
      <xdr:rowOff>66675</xdr:rowOff>
    </xdr:from>
    <xdr:to>
      <xdr:col>57</xdr:col>
      <xdr:colOff>523875</xdr:colOff>
      <xdr:row>35</xdr:row>
      <xdr:rowOff>38100</xdr:rowOff>
    </xdr:to>
    <xdr:graphicFrame macro="">
      <xdr:nvGraphicFramePr>
        <xdr:cNvPr id="22" name="Chart 21">
          <a:extLst>
            <a:ext uri="{FF2B5EF4-FFF2-40B4-BE49-F238E27FC236}">
              <a16:creationId xmlns:a16="http://schemas.microsoft.com/office/drawing/2014/main" id="{96B20C5A-FB38-BD5A-818F-FD5EB4C79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54</xdr:col>
      <xdr:colOff>600074</xdr:colOff>
      <xdr:row>4</xdr:row>
      <xdr:rowOff>154307</xdr:rowOff>
    </xdr:from>
    <xdr:to>
      <xdr:col>57</xdr:col>
      <xdr:colOff>144779</xdr:colOff>
      <xdr:row>10</xdr:row>
      <xdr:rowOff>38101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1303FC5E-D63B-A722-1A2D-D48E990545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015899" y="878207"/>
              <a:ext cx="1544955" cy="912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533400</xdr:colOff>
      <xdr:row>10</xdr:row>
      <xdr:rowOff>72390</xdr:rowOff>
    </xdr:from>
    <xdr:to>
      <xdr:col>59</xdr:col>
      <xdr:colOff>537210</xdr:colOff>
      <xdr:row>18</xdr:row>
      <xdr:rowOff>72390</xdr:rowOff>
    </xdr:to>
    <mc:AlternateContent xmlns:mc="http://schemas.openxmlformats.org/markup-compatibility/2006" xmlns:tsle="http://schemas.microsoft.com/office/drawing/2012/timeslicer">
      <mc:Choice Requires="tsle">
        <xdr:graphicFrame macro="">
          <xdr:nvGraphicFramePr>
            <xdr:cNvPr id="24" name="START_DATE">
              <a:extLst>
                <a:ext uri="{FF2B5EF4-FFF2-40B4-BE49-F238E27FC236}">
                  <a16:creationId xmlns:a16="http://schemas.microsoft.com/office/drawing/2014/main" id="{DF1ED994-6385-DC5F-794F-83F3B611BDAE}"/>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50949225" y="18821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58</xdr:col>
      <xdr:colOff>66675</xdr:colOff>
      <xdr:row>18</xdr:row>
      <xdr:rowOff>118110</xdr:rowOff>
    </xdr:from>
    <xdr:to>
      <xdr:col>60</xdr:col>
      <xdr:colOff>411479</xdr:colOff>
      <xdr:row>38</xdr:row>
      <xdr:rowOff>104775</xdr:rowOff>
    </xdr:to>
    <mc:AlternateContent xmlns:mc="http://schemas.openxmlformats.org/markup-compatibility/2006" xmlns:a14="http://schemas.microsoft.com/office/drawing/2010/main">
      <mc:Choice Requires="a14">
        <xdr:graphicFrame macro="">
          <xdr:nvGraphicFramePr>
            <xdr:cNvPr id="25" name="PURPOSE">
              <a:extLst>
                <a:ext uri="{FF2B5EF4-FFF2-40B4-BE49-F238E27FC236}">
                  <a16:creationId xmlns:a16="http://schemas.microsoft.com/office/drawing/2014/main" id="{3910AF64-A64B-DA63-5B4B-1F0D032DCEC9}"/>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52920900" y="3375660"/>
              <a:ext cx="1678304" cy="3415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59</xdr:col>
      <xdr:colOff>594360</xdr:colOff>
      <xdr:row>3</xdr:row>
      <xdr:rowOff>140971</xdr:rowOff>
    </xdr:from>
    <xdr:to>
      <xdr:col>62</xdr:col>
      <xdr:colOff>422910</xdr:colOff>
      <xdr:row>15</xdr:row>
      <xdr:rowOff>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5F08FC83-5DDA-7AFD-812B-1601F176A6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1667410" y="655321"/>
              <a:ext cx="1828800" cy="191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48259</xdr:rowOff>
    </xdr:from>
    <xdr:to>
      <xdr:col>21</xdr:col>
      <xdr:colOff>22861</xdr:colOff>
      <xdr:row>35</xdr:row>
      <xdr:rowOff>152400</xdr:rowOff>
    </xdr:to>
    <xdr:sp macro="" textlink="">
      <xdr:nvSpPr>
        <xdr:cNvPr id="2" name="Rectangle: Rounded Corners 1">
          <a:extLst>
            <a:ext uri="{FF2B5EF4-FFF2-40B4-BE49-F238E27FC236}">
              <a16:creationId xmlns:a16="http://schemas.microsoft.com/office/drawing/2014/main" id="{D0C8204C-17E4-F7B7-BBAA-5CBA1D4B1CCD}"/>
            </a:ext>
          </a:extLst>
        </xdr:cNvPr>
        <xdr:cNvSpPr/>
      </xdr:nvSpPr>
      <xdr:spPr>
        <a:xfrm>
          <a:off x="38101" y="48259"/>
          <a:ext cx="14066520" cy="6238241"/>
        </a:xfrm>
        <a:prstGeom prst="rect">
          <a:avLst/>
        </a:prstGeom>
        <a:solidFill>
          <a:schemeClr val="tx1">
            <a:lumMod val="95000"/>
            <a:lumOff val="5000"/>
          </a:schemeClr>
        </a:solidFill>
        <a:ln>
          <a:solidFill>
            <a:srgbClr val="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kern="1200"/>
        </a:p>
      </xdr:txBody>
    </xdr:sp>
    <xdr:clientData/>
  </xdr:twoCellAnchor>
  <xdr:twoCellAnchor>
    <xdr:from>
      <xdr:col>7</xdr:col>
      <xdr:colOff>249768</xdr:colOff>
      <xdr:row>0</xdr:row>
      <xdr:rowOff>50801</xdr:rowOff>
    </xdr:from>
    <xdr:to>
      <xdr:col>12</xdr:col>
      <xdr:colOff>215900</xdr:colOff>
      <xdr:row>3</xdr:row>
      <xdr:rowOff>106681</xdr:rowOff>
    </xdr:to>
    <xdr:sp macro="" textlink="">
      <xdr:nvSpPr>
        <xdr:cNvPr id="3" name="Rectangle: Rounded Corners 2">
          <a:extLst>
            <a:ext uri="{FF2B5EF4-FFF2-40B4-BE49-F238E27FC236}">
              <a16:creationId xmlns:a16="http://schemas.microsoft.com/office/drawing/2014/main" id="{13F6C198-3861-45AD-A42A-E79872401457}"/>
            </a:ext>
          </a:extLst>
        </xdr:cNvPr>
        <xdr:cNvSpPr/>
      </xdr:nvSpPr>
      <xdr:spPr>
        <a:xfrm>
          <a:off x="4943688" y="50801"/>
          <a:ext cx="3318932" cy="58166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2400" b="1" kern="1200">
              <a:solidFill>
                <a:schemeClr val="bg1"/>
              </a:solidFill>
            </a:rPr>
            <a:t>Uber</a:t>
          </a:r>
          <a:r>
            <a:rPr lang="en-US" sz="2400" b="1" kern="1200" baseline="0">
              <a:solidFill>
                <a:schemeClr val="bg1"/>
              </a:solidFill>
            </a:rPr>
            <a:t> 2016 Analysis</a:t>
          </a:r>
          <a:endParaRPr lang="en-US" sz="2400" b="1" kern="1200">
            <a:solidFill>
              <a:schemeClr val="bg1"/>
            </a:solidFill>
          </a:endParaRPr>
        </a:p>
      </xdr:txBody>
    </xdr:sp>
    <xdr:clientData/>
  </xdr:twoCellAnchor>
  <xdr:twoCellAnchor>
    <xdr:from>
      <xdr:col>0</xdr:col>
      <xdr:colOff>59267</xdr:colOff>
      <xdr:row>23</xdr:row>
      <xdr:rowOff>83820</xdr:rowOff>
    </xdr:from>
    <xdr:to>
      <xdr:col>5</xdr:col>
      <xdr:colOff>296334</xdr:colOff>
      <xdr:row>35</xdr:row>
      <xdr:rowOff>113938</xdr:rowOff>
    </xdr:to>
    <xdr:graphicFrame macro="">
      <xdr:nvGraphicFramePr>
        <xdr:cNvPr id="5" name="Peak Travel Hours">
          <a:extLst>
            <a:ext uri="{FF2B5EF4-FFF2-40B4-BE49-F238E27FC236}">
              <a16:creationId xmlns:a16="http://schemas.microsoft.com/office/drawing/2014/main" id="{E4730764-B38A-438A-8B11-02736C95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329355</xdr:colOff>
      <xdr:row>23</xdr:row>
      <xdr:rowOff>76200</xdr:rowOff>
    </xdr:from>
    <xdr:to>
      <xdr:col>10</xdr:col>
      <xdr:colOff>586740</xdr:colOff>
      <xdr:row>35</xdr:row>
      <xdr:rowOff>129540</xdr:rowOff>
    </xdr:to>
    <xdr:graphicFrame macro="">
      <xdr:nvGraphicFramePr>
        <xdr:cNvPr id="6" name="Chart 5">
          <a:extLst>
            <a:ext uri="{FF2B5EF4-FFF2-40B4-BE49-F238E27FC236}">
              <a16:creationId xmlns:a16="http://schemas.microsoft.com/office/drawing/2014/main" id="{1AA297E7-6C51-4B3D-B9A7-40093418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352215</xdr:colOff>
      <xdr:row>11</xdr:row>
      <xdr:rowOff>15240</xdr:rowOff>
    </xdr:from>
    <xdr:to>
      <xdr:col>10</xdr:col>
      <xdr:colOff>601981</xdr:colOff>
      <xdr:row>22</xdr:row>
      <xdr:rowOff>172205</xdr:rowOff>
    </xdr:to>
    <xdr:graphicFrame macro="">
      <xdr:nvGraphicFramePr>
        <xdr:cNvPr id="7" name="Chart 6">
          <a:extLst>
            <a:ext uri="{FF2B5EF4-FFF2-40B4-BE49-F238E27FC236}">
              <a16:creationId xmlns:a16="http://schemas.microsoft.com/office/drawing/2014/main" id="{504655D2-74BC-4D2D-AC1C-876AF642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xdr:colOff>
      <xdr:row>0</xdr:row>
      <xdr:rowOff>77895</xdr:rowOff>
    </xdr:from>
    <xdr:to>
      <xdr:col>2</xdr:col>
      <xdr:colOff>281942</xdr:colOff>
      <xdr:row>5</xdr:row>
      <xdr:rowOff>68580</xdr:rowOff>
    </xdr:to>
    <xdr:grpSp>
      <xdr:nvGrpSpPr>
        <xdr:cNvPr id="11" name="Group 10">
          <a:extLst>
            <a:ext uri="{FF2B5EF4-FFF2-40B4-BE49-F238E27FC236}">
              <a16:creationId xmlns:a16="http://schemas.microsoft.com/office/drawing/2014/main" id="{59874C1B-578F-4477-939C-CEDCF7F8A83B}"/>
            </a:ext>
          </a:extLst>
        </xdr:cNvPr>
        <xdr:cNvGrpSpPr>
          <a:grpSpLocks/>
        </xdr:cNvGrpSpPr>
      </xdr:nvGrpSpPr>
      <xdr:grpSpPr>
        <a:xfrm>
          <a:off x="60959" y="77895"/>
          <a:ext cx="1562103" cy="866985"/>
          <a:chOff x="3763613" y="660961"/>
          <a:chExt cx="2354332" cy="1221628"/>
        </a:xfrm>
        <a:solidFill>
          <a:schemeClr val="tx1">
            <a:lumMod val="95000"/>
            <a:lumOff val="5000"/>
          </a:schemeClr>
        </a:solidFill>
        <a:effectLst/>
      </xdr:grpSpPr>
      <xdr:sp macro="" textlink="UberDataset!P14">
        <xdr:nvSpPr>
          <xdr:cNvPr id="12" name="Rectangle: Rounded Corners 11">
            <a:extLst>
              <a:ext uri="{FF2B5EF4-FFF2-40B4-BE49-F238E27FC236}">
                <a16:creationId xmlns:a16="http://schemas.microsoft.com/office/drawing/2014/main" id="{B7A4F27D-E906-30FA-2DDA-DB3EAFE87806}"/>
              </a:ext>
            </a:extLst>
          </xdr:cNvPr>
          <xdr:cNvSpPr/>
        </xdr:nvSpPr>
        <xdr:spPr>
          <a:xfrm>
            <a:off x="3763613" y="660961"/>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647F598D-2AA0-44C5-AC8A-E77C5C95EFC9}" type="TxLink">
              <a:rPr lang="en-US" sz="1400" b="1" i="0" u="none" strike="noStrike" kern="1200">
                <a:solidFill>
                  <a:schemeClr val="bg1"/>
                </a:solidFill>
                <a:latin typeface="Aptos Narrow"/>
              </a:rPr>
              <a:pPr algn="ctr"/>
              <a:t>1077</a:t>
            </a:fld>
            <a:endParaRPr lang="en-US" sz="7200" b="1" kern="1200">
              <a:solidFill>
                <a:schemeClr val="bg1"/>
              </a:solidFill>
            </a:endParaRPr>
          </a:p>
        </xdr:txBody>
      </xdr:sp>
      <xdr:sp macro="" textlink="">
        <xdr:nvSpPr>
          <xdr:cNvPr id="13" name="TextBox 12">
            <a:extLst>
              <a:ext uri="{FF2B5EF4-FFF2-40B4-BE49-F238E27FC236}">
                <a16:creationId xmlns:a16="http://schemas.microsoft.com/office/drawing/2014/main" id="{B402E5CF-92C5-845A-CCE2-51B6EC200425}"/>
              </a:ext>
            </a:extLst>
          </xdr:cNvPr>
          <xdr:cNvSpPr txBox="1"/>
        </xdr:nvSpPr>
        <xdr:spPr>
          <a:xfrm>
            <a:off x="3849495" y="743983"/>
            <a:ext cx="2204474" cy="6909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Trip Count of Business </a:t>
            </a:r>
          </a:p>
        </xdr:txBody>
      </xdr:sp>
    </xdr:grpSp>
    <xdr:clientData/>
  </xdr:twoCellAnchor>
  <xdr:twoCellAnchor>
    <xdr:from>
      <xdr:col>2</xdr:col>
      <xdr:colOff>298025</xdr:colOff>
      <xdr:row>0</xdr:row>
      <xdr:rowOff>65196</xdr:rowOff>
    </xdr:from>
    <xdr:to>
      <xdr:col>4</xdr:col>
      <xdr:colOff>525609</xdr:colOff>
      <xdr:row>5</xdr:row>
      <xdr:rowOff>53340</xdr:rowOff>
    </xdr:to>
    <xdr:grpSp>
      <xdr:nvGrpSpPr>
        <xdr:cNvPr id="17" name="Group 16">
          <a:extLst>
            <a:ext uri="{FF2B5EF4-FFF2-40B4-BE49-F238E27FC236}">
              <a16:creationId xmlns:a16="http://schemas.microsoft.com/office/drawing/2014/main" id="{F8E9E87D-BE95-4324-9793-F52DAB6881CD}"/>
            </a:ext>
          </a:extLst>
        </xdr:cNvPr>
        <xdr:cNvGrpSpPr/>
      </xdr:nvGrpSpPr>
      <xdr:grpSpPr>
        <a:xfrm>
          <a:off x="1639145" y="65196"/>
          <a:ext cx="1568704" cy="864444"/>
          <a:chOff x="3763613" y="660960"/>
          <a:chExt cx="2354332" cy="1221628"/>
        </a:xfrm>
        <a:solidFill>
          <a:schemeClr val="tx1"/>
        </a:solidFill>
        <a:effectLst/>
      </xdr:grpSpPr>
      <xdr:sp macro="" textlink="UberDataset!P15">
        <xdr:nvSpPr>
          <xdr:cNvPr id="18" name="Rectangle: Rounded Corners 17">
            <a:extLst>
              <a:ext uri="{FF2B5EF4-FFF2-40B4-BE49-F238E27FC236}">
                <a16:creationId xmlns:a16="http://schemas.microsoft.com/office/drawing/2014/main" id="{CEDA4729-9974-8678-30E1-607488AC3AA5}"/>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7E11EC87-E5CD-448B-98A4-645DEE1B1A6D}" type="TxLink">
              <a:rPr lang="en-US" sz="1400" b="1" i="0" u="none" strike="noStrike" kern="1200">
                <a:solidFill>
                  <a:schemeClr val="bg1"/>
                </a:solidFill>
                <a:latin typeface="Aptos Narrow"/>
              </a:rPr>
              <a:pPr algn="ctr"/>
              <a:t>77</a:t>
            </a:fld>
            <a:endParaRPr lang="en-US" sz="11500" b="1" kern="1200">
              <a:solidFill>
                <a:schemeClr val="bg1"/>
              </a:solidFill>
            </a:endParaRPr>
          </a:p>
        </xdr:txBody>
      </xdr:sp>
      <xdr:sp macro="" textlink="">
        <xdr:nvSpPr>
          <xdr:cNvPr id="19" name="TextBox 18">
            <a:extLst>
              <a:ext uri="{FF2B5EF4-FFF2-40B4-BE49-F238E27FC236}">
                <a16:creationId xmlns:a16="http://schemas.microsoft.com/office/drawing/2014/main" id="{76376872-5B05-AA23-2325-DB776634F2AC}"/>
              </a:ext>
            </a:extLst>
          </xdr:cNvPr>
          <xdr:cNvSpPr txBox="1"/>
        </xdr:nvSpPr>
        <xdr:spPr>
          <a:xfrm>
            <a:off x="3830962" y="751891"/>
            <a:ext cx="2184622" cy="6830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Trip Count of </a:t>
            </a:r>
            <a:r>
              <a:rPr lang="en-US" sz="1200" b="1" kern="1200">
                <a:solidFill>
                  <a:schemeClr val="bg1"/>
                </a:solidFill>
                <a:latin typeface="+mn-lt"/>
                <a:ea typeface="+mn-ea"/>
                <a:cs typeface="+mn-cs"/>
              </a:rPr>
              <a:t>Personal</a:t>
            </a:r>
            <a:r>
              <a:rPr lang="en-US" sz="1200" b="1" kern="1200">
                <a:solidFill>
                  <a:schemeClr val="bg1"/>
                </a:solidFill>
              </a:rPr>
              <a:t> </a:t>
            </a:r>
          </a:p>
        </xdr:txBody>
      </xdr:sp>
    </xdr:grpSp>
    <xdr:clientData/>
  </xdr:twoCellAnchor>
  <xdr:twoCellAnchor>
    <xdr:from>
      <xdr:col>0</xdr:col>
      <xdr:colOff>61808</xdr:colOff>
      <xdr:row>5</xdr:row>
      <xdr:rowOff>88055</xdr:rowOff>
    </xdr:from>
    <xdr:to>
      <xdr:col>2</xdr:col>
      <xdr:colOff>287699</xdr:colOff>
      <xdr:row>10</xdr:row>
      <xdr:rowOff>68580</xdr:rowOff>
    </xdr:to>
    <xdr:grpSp>
      <xdr:nvGrpSpPr>
        <xdr:cNvPr id="26" name="Group 25">
          <a:extLst>
            <a:ext uri="{FF2B5EF4-FFF2-40B4-BE49-F238E27FC236}">
              <a16:creationId xmlns:a16="http://schemas.microsoft.com/office/drawing/2014/main" id="{439D8A84-4F4D-4FF8-AD8A-8A12152C779E}"/>
            </a:ext>
          </a:extLst>
        </xdr:cNvPr>
        <xdr:cNvGrpSpPr/>
      </xdr:nvGrpSpPr>
      <xdr:grpSpPr>
        <a:xfrm>
          <a:off x="61808" y="964355"/>
          <a:ext cx="1567011" cy="856825"/>
          <a:chOff x="3763612" y="660960"/>
          <a:chExt cx="2354331" cy="1221628"/>
        </a:xfrm>
        <a:solidFill>
          <a:schemeClr val="tx1"/>
        </a:solidFill>
        <a:effectLst/>
      </xdr:grpSpPr>
      <xdr:sp macro="" textlink="UberDataset!P17">
        <xdr:nvSpPr>
          <xdr:cNvPr id="27" name="Rectangle: Rounded Corners 26">
            <a:extLst>
              <a:ext uri="{FF2B5EF4-FFF2-40B4-BE49-F238E27FC236}">
                <a16:creationId xmlns:a16="http://schemas.microsoft.com/office/drawing/2014/main" id="{DEECB8C2-3F9C-DB0C-D571-02BC09A2A863}"/>
              </a:ext>
            </a:extLst>
          </xdr:cNvPr>
          <xdr:cNvSpPr/>
        </xdr:nvSpPr>
        <xdr:spPr>
          <a:xfrm>
            <a:off x="3763612" y="660960"/>
            <a:ext cx="2354331"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6FA0F055-2A59-4DE7-9BDA-87A8E5E40156}" type="TxLink">
              <a:rPr lang="en-US" sz="1400" b="1" i="0" u="none" strike="noStrike" kern="1200">
                <a:solidFill>
                  <a:schemeClr val="bg1"/>
                </a:solidFill>
                <a:latin typeface="Aptos Narrow"/>
              </a:rPr>
              <a:pPr algn="ctr"/>
              <a:t>310.3</a:t>
            </a:fld>
            <a:endParaRPr lang="en-US" sz="11500" b="1" kern="1200">
              <a:solidFill>
                <a:schemeClr val="bg1"/>
              </a:solidFill>
            </a:endParaRPr>
          </a:p>
        </xdr:txBody>
      </xdr:sp>
      <xdr:sp macro="" textlink="">
        <xdr:nvSpPr>
          <xdr:cNvPr id="28" name="TextBox 27">
            <a:extLst>
              <a:ext uri="{FF2B5EF4-FFF2-40B4-BE49-F238E27FC236}">
                <a16:creationId xmlns:a16="http://schemas.microsoft.com/office/drawing/2014/main" id="{2443C170-13D0-20D6-78E4-829ED0702ACD}"/>
              </a:ext>
            </a:extLst>
          </xdr:cNvPr>
          <xdr:cNvSpPr txBox="1"/>
        </xdr:nvSpPr>
        <xdr:spPr>
          <a:xfrm>
            <a:off x="3842476" y="730972"/>
            <a:ext cx="2173104" cy="69212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Longest Trip of Business </a:t>
            </a:r>
          </a:p>
        </xdr:txBody>
      </xdr:sp>
    </xdr:grpSp>
    <xdr:clientData/>
  </xdr:twoCellAnchor>
  <xdr:twoCellAnchor>
    <xdr:from>
      <xdr:col>2</xdr:col>
      <xdr:colOff>312419</xdr:colOff>
      <xdr:row>5</xdr:row>
      <xdr:rowOff>99059</xdr:rowOff>
    </xdr:from>
    <xdr:to>
      <xdr:col>4</xdr:col>
      <xdr:colOff>538310</xdr:colOff>
      <xdr:row>10</xdr:row>
      <xdr:rowOff>60960</xdr:rowOff>
    </xdr:to>
    <xdr:grpSp>
      <xdr:nvGrpSpPr>
        <xdr:cNvPr id="29" name="Group 28">
          <a:extLst>
            <a:ext uri="{FF2B5EF4-FFF2-40B4-BE49-F238E27FC236}">
              <a16:creationId xmlns:a16="http://schemas.microsoft.com/office/drawing/2014/main" id="{59005D12-B3FE-4F81-BC0F-1FB00CA969B1}"/>
            </a:ext>
          </a:extLst>
        </xdr:cNvPr>
        <xdr:cNvGrpSpPr/>
      </xdr:nvGrpSpPr>
      <xdr:grpSpPr>
        <a:xfrm>
          <a:off x="1653539" y="975359"/>
          <a:ext cx="1567011" cy="838201"/>
          <a:chOff x="3763613" y="660960"/>
          <a:chExt cx="2354332" cy="1221628"/>
        </a:xfrm>
        <a:solidFill>
          <a:schemeClr val="tx1"/>
        </a:solidFill>
        <a:effectLst/>
      </xdr:grpSpPr>
      <xdr:sp macro="" textlink="UberDataset!P18">
        <xdr:nvSpPr>
          <xdr:cNvPr id="30" name="Rectangle: Rounded Corners 29">
            <a:extLst>
              <a:ext uri="{FF2B5EF4-FFF2-40B4-BE49-F238E27FC236}">
                <a16:creationId xmlns:a16="http://schemas.microsoft.com/office/drawing/2014/main" id="{10AA7F8D-810D-FA3A-6C8F-057915733503}"/>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AA02CCBD-0A73-4522-89E3-23D6C31AF412}" type="TxLink">
              <a:rPr lang="en-US" sz="1400" b="1" i="0" u="none" strike="noStrike" kern="1200">
                <a:solidFill>
                  <a:schemeClr val="bg1"/>
                </a:solidFill>
                <a:latin typeface="Aptos Narrow"/>
              </a:rPr>
              <a:pPr algn="ctr"/>
              <a:t>180.2</a:t>
            </a:fld>
            <a:endParaRPr lang="en-US" sz="23900" b="1" kern="1200">
              <a:solidFill>
                <a:schemeClr val="bg1"/>
              </a:solidFill>
            </a:endParaRPr>
          </a:p>
        </xdr:txBody>
      </xdr:sp>
      <xdr:sp macro="" textlink="">
        <xdr:nvSpPr>
          <xdr:cNvPr id="31" name="TextBox 30">
            <a:extLst>
              <a:ext uri="{FF2B5EF4-FFF2-40B4-BE49-F238E27FC236}">
                <a16:creationId xmlns:a16="http://schemas.microsoft.com/office/drawing/2014/main" id="{28DF352B-BF54-7D34-99A5-B1E6C4FEB251}"/>
              </a:ext>
            </a:extLst>
          </xdr:cNvPr>
          <xdr:cNvSpPr txBox="1"/>
        </xdr:nvSpPr>
        <xdr:spPr>
          <a:xfrm>
            <a:off x="3849493" y="743983"/>
            <a:ext cx="2204474" cy="6909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Longest Trip of Personal </a:t>
            </a:r>
          </a:p>
        </xdr:txBody>
      </xdr:sp>
    </xdr:grpSp>
    <xdr:clientData/>
  </xdr:twoCellAnchor>
  <xdr:twoCellAnchor>
    <xdr:from>
      <xdr:col>4</xdr:col>
      <xdr:colOff>540175</xdr:colOff>
      <xdr:row>0</xdr:row>
      <xdr:rowOff>65194</xdr:rowOff>
    </xdr:from>
    <xdr:to>
      <xdr:col>6</xdr:col>
      <xdr:colOff>609600</xdr:colOff>
      <xdr:row>5</xdr:row>
      <xdr:rowOff>45720</xdr:rowOff>
    </xdr:to>
    <xdr:grpSp>
      <xdr:nvGrpSpPr>
        <xdr:cNvPr id="32" name="Group 31">
          <a:extLst>
            <a:ext uri="{FF2B5EF4-FFF2-40B4-BE49-F238E27FC236}">
              <a16:creationId xmlns:a16="http://schemas.microsoft.com/office/drawing/2014/main" id="{76798D18-8AFB-460C-A45F-C7F299BF34A2}"/>
            </a:ext>
          </a:extLst>
        </xdr:cNvPr>
        <xdr:cNvGrpSpPr/>
      </xdr:nvGrpSpPr>
      <xdr:grpSpPr>
        <a:xfrm>
          <a:off x="3222415" y="65194"/>
          <a:ext cx="1410545" cy="856826"/>
          <a:chOff x="3763613" y="660960"/>
          <a:chExt cx="2354332" cy="1221628"/>
        </a:xfrm>
        <a:solidFill>
          <a:schemeClr val="tx1"/>
        </a:solidFill>
        <a:effectLst/>
      </xdr:grpSpPr>
      <xdr:sp macro="" textlink="UberDataset!P11">
        <xdr:nvSpPr>
          <xdr:cNvPr id="33" name="Rectangle: Rounded Corners 32">
            <a:extLst>
              <a:ext uri="{FF2B5EF4-FFF2-40B4-BE49-F238E27FC236}">
                <a16:creationId xmlns:a16="http://schemas.microsoft.com/office/drawing/2014/main" id="{D72F73D9-FA77-2754-DF3F-912C06BB159E}"/>
              </a:ext>
            </a:extLst>
          </xdr:cNvPr>
          <xdr:cNvSpPr/>
        </xdr:nvSpPr>
        <xdr:spPr>
          <a:xfrm>
            <a:off x="3763613" y="66096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DCEB9D1A-445D-4CBA-BCB0-116576FF5FE7}" type="TxLink">
              <a:rPr lang="en-US" sz="1400" b="1" i="0" u="none" strike="noStrike" kern="1200">
                <a:solidFill>
                  <a:schemeClr val="bg1"/>
                </a:solidFill>
                <a:latin typeface="Aptos Narrow"/>
              </a:rPr>
              <a:pPr algn="ctr"/>
              <a:t>11477.1</a:t>
            </a:fld>
            <a:endParaRPr lang="en-US" sz="4800" b="1" kern="1200">
              <a:solidFill>
                <a:schemeClr val="bg1"/>
              </a:solidFill>
            </a:endParaRPr>
          </a:p>
        </xdr:txBody>
      </xdr:sp>
      <xdr:sp macro="" textlink="">
        <xdr:nvSpPr>
          <xdr:cNvPr id="34" name="TextBox 33">
            <a:extLst>
              <a:ext uri="{FF2B5EF4-FFF2-40B4-BE49-F238E27FC236}">
                <a16:creationId xmlns:a16="http://schemas.microsoft.com/office/drawing/2014/main" id="{F0279AE3-64CC-0005-15DA-8E6D89428BCA}"/>
              </a:ext>
            </a:extLst>
          </xdr:cNvPr>
          <xdr:cNvSpPr txBox="1"/>
        </xdr:nvSpPr>
        <xdr:spPr>
          <a:xfrm>
            <a:off x="3900888" y="752702"/>
            <a:ext cx="2128028" cy="6192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Total Miles of Business </a:t>
            </a:r>
          </a:p>
        </xdr:txBody>
      </xdr:sp>
    </xdr:grpSp>
    <xdr:clientData/>
  </xdr:twoCellAnchor>
  <xdr:twoCellAnchor>
    <xdr:from>
      <xdr:col>4</xdr:col>
      <xdr:colOff>557955</xdr:colOff>
      <xdr:row>5</xdr:row>
      <xdr:rowOff>72814</xdr:rowOff>
    </xdr:from>
    <xdr:to>
      <xdr:col>6</xdr:col>
      <xdr:colOff>617220</xdr:colOff>
      <xdr:row>10</xdr:row>
      <xdr:rowOff>45720</xdr:rowOff>
    </xdr:to>
    <xdr:grpSp>
      <xdr:nvGrpSpPr>
        <xdr:cNvPr id="35" name="Group 34">
          <a:extLst>
            <a:ext uri="{FF2B5EF4-FFF2-40B4-BE49-F238E27FC236}">
              <a16:creationId xmlns:a16="http://schemas.microsoft.com/office/drawing/2014/main" id="{C822EC58-4B0A-4651-A264-D7473EE6E66E}"/>
            </a:ext>
          </a:extLst>
        </xdr:cNvPr>
        <xdr:cNvGrpSpPr/>
      </xdr:nvGrpSpPr>
      <xdr:grpSpPr>
        <a:xfrm>
          <a:off x="3240195" y="949114"/>
          <a:ext cx="1400385" cy="849206"/>
          <a:chOff x="6233103" y="400030"/>
          <a:chExt cx="2354332" cy="1221628"/>
        </a:xfrm>
        <a:solidFill>
          <a:schemeClr val="tx1"/>
        </a:solidFill>
        <a:effectLst/>
      </xdr:grpSpPr>
      <xdr:sp macro="" textlink="UberDataset!P12">
        <xdr:nvSpPr>
          <xdr:cNvPr id="36" name="Rectangle: Rounded Corners 35">
            <a:extLst>
              <a:ext uri="{FF2B5EF4-FFF2-40B4-BE49-F238E27FC236}">
                <a16:creationId xmlns:a16="http://schemas.microsoft.com/office/drawing/2014/main" id="{385FB0A9-8C6E-EA1C-2367-6AEC60EC5B81}"/>
              </a:ext>
            </a:extLst>
          </xdr:cNvPr>
          <xdr:cNvSpPr/>
        </xdr:nvSpPr>
        <xdr:spPr>
          <a:xfrm>
            <a:off x="6233103" y="400030"/>
            <a:ext cx="2354332" cy="122162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kern="1200">
              <a:solidFill>
                <a:schemeClr val="bg1"/>
              </a:solidFill>
              <a:latin typeface="Aptos Narrow"/>
            </a:endParaRPr>
          </a:p>
          <a:p>
            <a:pPr algn="ctr"/>
            <a:endParaRPr lang="en-US" sz="1400" b="1" i="0" u="none" strike="noStrike" kern="1200">
              <a:solidFill>
                <a:schemeClr val="bg1"/>
              </a:solidFill>
              <a:latin typeface="Aptos Narrow"/>
            </a:endParaRPr>
          </a:p>
          <a:p>
            <a:pPr algn="ctr"/>
            <a:fld id="{33E75CD3-C9C8-4E73-802B-A248B306979F}" type="TxLink">
              <a:rPr lang="en-US" sz="1400" b="1" i="0" u="none" strike="noStrike" kern="1200">
                <a:solidFill>
                  <a:schemeClr val="bg1"/>
                </a:solidFill>
                <a:latin typeface="Aptos Narrow"/>
              </a:rPr>
              <a:pPr algn="ctr"/>
              <a:t>717.7</a:t>
            </a:fld>
            <a:endParaRPr lang="en-US" sz="7200" b="1" kern="1200">
              <a:solidFill>
                <a:schemeClr val="bg1"/>
              </a:solidFill>
            </a:endParaRPr>
          </a:p>
        </xdr:txBody>
      </xdr:sp>
      <xdr:sp macro="" textlink="">
        <xdr:nvSpPr>
          <xdr:cNvPr id="37" name="TextBox 36">
            <a:extLst>
              <a:ext uri="{FF2B5EF4-FFF2-40B4-BE49-F238E27FC236}">
                <a16:creationId xmlns:a16="http://schemas.microsoft.com/office/drawing/2014/main" id="{AB174EC4-D087-5636-BB3E-A58C77A5E3A6}"/>
              </a:ext>
            </a:extLst>
          </xdr:cNvPr>
          <xdr:cNvSpPr txBox="1"/>
        </xdr:nvSpPr>
        <xdr:spPr>
          <a:xfrm>
            <a:off x="6313888" y="470672"/>
            <a:ext cx="2171062" cy="6796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kern="1200">
                <a:solidFill>
                  <a:schemeClr val="bg1"/>
                </a:solidFill>
              </a:rPr>
              <a:t>Total Miles of Personal </a:t>
            </a:r>
          </a:p>
        </xdr:txBody>
      </xdr:sp>
    </xdr:grpSp>
    <xdr:clientData/>
  </xdr:twoCellAnchor>
  <xdr:twoCellAnchor>
    <xdr:from>
      <xdr:col>10</xdr:col>
      <xdr:colOff>632460</xdr:colOff>
      <xdr:row>23</xdr:row>
      <xdr:rowOff>83820</xdr:rowOff>
    </xdr:from>
    <xdr:to>
      <xdr:col>16</xdr:col>
      <xdr:colOff>312419</xdr:colOff>
      <xdr:row>35</xdr:row>
      <xdr:rowOff>123615</xdr:rowOff>
    </xdr:to>
    <xdr:graphicFrame macro="">
      <xdr:nvGraphicFramePr>
        <xdr:cNvPr id="42" name="Chart 41">
          <a:extLst>
            <a:ext uri="{FF2B5EF4-FFF2-40B4-BE49-F238E27FC236}">
              <a16:creationId xmlns:a16="http://schemas.microsoft.com/office/drawing/2014/main" id="{FB66F8A0-572B-4B40-B084-8C8D492C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335280</xdr:colOff>
      <xdr:row>23</xdr:row>
      <xdr:rowOff>76200</xdr:rowOff>
    </xdr:from>
    <xdr:to>
      <xdr:col>21</xdr:col>
      <xdr:colOff>11852</xdr:colOff>
      <xdr:row>35</xdr:row>
      <xdr:rowOff>122766</xdr:rowOff>
    </xdr:to>
    <xdr:graphicFrame macro="">
      <xdr:nvGraphicFramePr>
        <xdr:cNvPr id="43" name="Chart 42">
          <a:extLst>
            <a:ext uri="{FF2B5EF4-FFF2-40B4-BE49-F238E27FC236}">
              <a16:creationId xmlns:a16="http://schemas.microsoft.com/office/drawing/2014/main" id="{2F375A0A-25C5-443A-AD33-EA694641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362374</xdr:colOff>
      <xdr:row>11</xdr:row>
      <xdr:rowOff>7620</xdr:rowOff>
    </xdr:from>
    <xdr:to>
      <xdr:col>17</xdr:col>
      <xdr:colOff>464820</xdr:colOff>
      <xdr:row>23</xdr:row>
      <xdr:rowOff>6772</xdr:rowOff>
    </xdr:to>
    <xdr:graphicFrame macro="">
      <xdr:nvGraphicFramePr>
        <xdr:cNvPr id="45" name="Chart 44">
          <a:extLst>
            <a:ext uri="{FF2B5EF4-FFF2-40B4-BE49-F238E27FC236}">
              <a16:creationId xmlns:a16="http://schemas.microsoft.com/office/drawing/2014/main" id="{5AC55EBC-F049-41C3-A5DB-0793FA7D1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651933</xdr:colOff>
      <xdr:row>11</xdr:row>
      <xdr:rowOff>1</xdr:rowOff>
    </xdr:from>
    <xdr:to>
      <xdr:col>14</xdr:col>
      <xdr:colOff>304801</xdr:colOff>
      <xdr:row>23</xdr:row>
      <xdr:rowOff>7621</xdr:rowOff>
    </xdr:to>
    <xdr:graphicFrame macro="">
      <xdr:nvGraphicFramePr>
        <xdr:cNvPr id="46" name="Chart 45">
          <a:extLst>
            <a:ext uri="{FF2B5EF4-FFF2-40B4-BE49-F238E27FC236}">
              <a16:creationId xmlns:a16="http://schemas.microsoft.com/office/drawing/2014/main" id="{8D568A06-27F8-42FC-B10A-0EB70227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525780</xdr:colOff>
      <xdr:row>6</xdr:row>
      <xdr:rowOff>30480</xdr:rowOff>
    </xdr:from>
    <xdr:to>
      <xdr:col>21</xdr:col>
      <xdr:colOff>15240</xdr:colOff>
      <xdr:row>22</xdr:row>
      <xdr:rowOff>167640</xdr:rowOff>
    </xdr:to>
    <mc:AlternateContent xmlns:mc="http://schemas.openxmlformats.org/markup-compatibility/2006" xmlns:a14="http://schemas.microsoft.com/office/drawing/2010/main">
      <mc:Choice Requires="a14">
        <xdr:graphicFrame macro="">
          <xdr:nvGraphicFramePr>
            <xdr:cNvPr id="48" name="PURPOSE 2">
              <a:extLst>
                <a:ext uri="{FF2B5EF4-FFF2-40B4-BE49-F238E27FC236}">
                  <a16:creationId xmlns:a16="http://schemas.microsoft.com/office/drawing/2014/main" id="{C5800C05-1F3D-47D9-85D3-D60F6E63C4E1}"/>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11925300" y="1082040"/>
              <a:ext cx="2171700" cy="2941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175261</xdr:colOff>
      <xdr:row>0</xdr:row>
      <xdr:rowOff>68580</xdr:rowOff>
    </xdr:from>
    <xdr:to>
      <xdr:col>21</xdr:col>
      <xdr:colOff>7621</xdr:colOff>
      <xdr:row>5</xdr:row>
      <xdr:rowOff>167640</xdr:rowOff>
    </xdr:to>
    <mc:AlternateContent xmlns:mc="http://schemas.openxmlformats.org/markup-compatibility/2006" xmlns:tsle="http://schemas.microsoft.com/office/drawing/2012/timeslicer">
      <mc:Choice Requires="tsle">
        <xdr:graphicFrame macro="">
          <xdr:nvGraphicFramePr>
            <xdr:cNvPr id="49" name="START_DATE 2">
              <a:extLst>
                <a:ext uri="{FF2B5EF4-FFF2-40B4-BE49-F238E27FC236}">
                  <a16:creationId xmlns:a16="http://schemas.microsoft.com/office/drawing/2014/main" id="{972DE49A-BF7B-4D0F-BB19-A962CDE83A28}"/>
                </a:ext>
              </a:extLst>
            </xdr:cNvPr>
            <xdr:cNvGraphicFramePr/>
          </xdr:nvGraphicFramePr>
          <xdr:xfrm>
            <a:off x="0" y="0"/>
            <a:ext cx="0" cy="0"/>
          </xdr:xfrm>
          <a:graphic>
            <a:graphicData uri="http://schemas.microsoft.com/office/drawing/2012/timeslicer">
              <tsle:timeslicer name="START_DATE 2"/>
            </a:graphicData>
          </a:graphic>
        </xdr:graphicFrame>
      </mc:Choice>
      <mc:Fallback xmlns="">
        <xdr:sp macro="" textlink="">
          <xdr:nvSpPr>
            <xdr:cNvPr id="0" name=""/>
            <xdr:cNvSpPr>
              <a:spLocks noTextEdit="1"/>
            </xdr:cNvSpPr>
          </xdr:nvSpPr>
          <xdr:spPr>
            <a:xfrm>
              <a:off x="8892541" y="68580"/>
              <a:ext cx="5196840" cy="9753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175261</xdr:colOff>
      <xdr:row>6</xdr:row>
      <xdr:rowOff>50799</xdr:rowOff>
    </xdr:from>
    <xdr:to>
      <xdr:col>17</xdr:col>
      <xdr:colOff>426721</xdr:colOff>
      <xdr:row>10</xdr:row>
      <xdr:rowOff>114300</xdr:rowOff>
    </xdr:to>
    <mc:AlternateContent xmlns:mc="http://schemas.openxmlformats.org/markup-compatibility/2006" xmlns:a14="http://schemas.microsoft.com/office/drawing/2010/main">
      <mc:Choice Requires="a14">
        <xdr:graphicFrame macro="">
          <xdr:nvGraphicFramePr>
            <xdr:cNvPr id="51" name="CATEGORY 2">
              <a:extLst>
                <a:ext uri="{FF2B5EF4-FFF2-40B4-BE49-F238E27FC236}">
                  <a16:creationId xmlns:a16="http://schemas.microsoft.com/office/drawing/2014/main" id="{74D6F298-EC07-4447-8E85-834479C0057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563101" y="1102359"/>
              <a:ext cx="2263140" cy="764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72814</xdr:colOff>
      <xdr:row>11</xdr:row>
      <xdr:rowOff>40639</xdr:rowOff>
    </xdr:from>
    <xdr:to>
      <xdr:col>5</xdr:col>
      <xdr:colOff>297180</xdr:colOff>
      <xdr:row>23</xdr:row>
      <xdr:rowOff>7620</xdr:rowOff>
    </xdr:to>
    <xdr:graphicFrame macro="">
      <xdr:nvGraphicFramePr>
        <xdr:cNvPr id="9" name="Chart 8">
          <a:extLst>
            <a:ext uri="{FF2B5EF4-FFF2-40B4-BE49-F238E27FC236}">
              <a16:creationId xmlns:a16="http://schemas.microsoft.com/office/drawing/2014/main" id="{F2959795-C573-4420-977F-509A3780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495300</xdr:colOff>
      <xdr:row>3</xdr:row>
      <xdr:rowOff>49742</xdr:rowOff>
    </xdr:from>
    <xdr:to>
      <xdr:col>10</xdr:col>
      <xdr:colOff>480060</xdr:colOff>
      <xdr:row>10</xdr:row>
      <xdr:rowOff>148802</xdr:rowOff>
    </xdr:to>
    <xdr:pic>
      <xdr:nvPicPr>
        <xdr:cNvPr id="15" name="Picture 14">
          <a:extLst>
            <a:ext uri="{FF2B5EF4-FFF2-40B4-BE49-F238E27FC236}">
              <a16:creationId xmlns:a16="http://schemas.microsoft.com/office/drawing/2014/main" id="{415732E4-5795-394E-F2C2-75C9E0CEF7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59780" y="575522"/>
          <a:ext cx="1325880" cy="13258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k Ismail" refreshedDate="45673.620263078701" createdVersion="8" refreshedVersion="8" minRefreshableVersion="3" recordCount="1154" xr:uid="{90307D06-25A6-40DF-B720-1CD2BAC015BB}">
  <cacheSource type="worksheet">
    <worksheetSource ref="A1:L1155" sheet="UberDataset"/>
  </cacheSource>
  <cacheFields count="14">
    <cacheField name="START_DATE" numFmtId="22">
      <sharedItems containsSemiMixedTypes="0" containsNonDate="0" containsDate="1" containsString="0" minDate="2016-01-01T21:11:00" maxDate="2016-12-31T22:08:00" count="1154">
        <d v="2016-01-01T21:11:00"/>
        <d v="2016-01-02T01:25:00"/>
        <d v="2016-01-02T20:25:00"/>
        <d v="2016-01-05T17:31:00"/>
        <d v="2016-01-06T14:42:00"/>
        <d v="2016-01-06T17:15:00"/>
        <d v="2016-01-06T17:30:00"/>
        <d v="2016-01-07T13:27:00"/>
        <d v="2016-01-10T08:05:00"/>
        <d v="2016-01-10T12:17:00"/>
        <d v="2016-01-10T15:08:00"/>
        <d v="2016-01-10T18:18:00"/>
        <d v="2016-01-10T19:12:00"/>
        <d v="2016-01-11T08:55:00"/>
        <d v="2016-01-11T11:56:00"/>
        <d v="2016-01-11T13:32:00"/>
        <d v="2016-01-11T14:30:00"/>
        <d v="2016-01-12T12:33:00"/>
        <d v="2016-01-12T12:53:00"/>
        <d v="2016-01-12T14:42:00"/>
        <d v="2016-01-12T15:13:00"/>
        <d v="2016-01-12T15:42:00"/>
        <d v="2016-01-12T16:02:00"/>
        <d v="2016-01-13T13:54:00"/>
        <d v="2016-01-13T15:00:00"/>
        <d v="2016-01-14T16:29:00"/>
        <d v="2016-01-14T21:39:00"/>
        <d v="2016-01-15T00:41:00"/>
        <d v="2016-01-15T11:43:00"/>
        <d v="2016-01-15T13:26:00"/>
        <d v="2016-01-18T14:55:00"/>
        <d v="2016-01-18T16:13:00"/>
        <d v="2016-01-19T09:09:00"/>
        <d v="2016-01-19T10:55:00"/>
        <d v="2016-01-20T10:36:00"/>
        <d v="2016-01-20T11:48:00"/>
        <d v="2016-01-20T13:25:00"/>
        <d v="2016-01-21T14:25:00"/>
        <d v="2016-01-21T14:43:00"/>
        <d v="2016-01-21T16:01:00"/>
        <d v="2016-01-26T10:41:00"/>
        <d v="2016-01-26T12:33:00"/>
        <d v="2016-01-26T16:24:00"/>
        <d v="2016-01-26T17:17:00"/>
        <d v="2016-01-26T17:27:00"/>
        <d v="2016-01-27T09:24:00"/>
        <d v="2016-01-27T10:19:00"/>
        <d v="2016-01-27T12:34:00"/>
        <d v="2016-01-27T14:05:00"/>
        <d v="2016-01-27T14:46:00"/>
        <d v="2016-01-28T12:28:00"/>
        <d v="2016-01-28T15:11:00"/>
        <d v="2016-01-28T16:21:00"/>
        <d v="2016-01-29T09:31:00"/>
        <d v="2016-01-29T10:56:00"/>
        <d v="2016-01-29T11:43:00"/>
        <d v="2016-01-29T13:24:00"/>
        <d v="2016-01-29T18:31:00"/>
        <d v="2016-01-29T21:21:00"/>
        <d v="2016-01-30T16:21:00"/>
        <d v="2016-01-30T18:09:00"/>
        <d v="2016-02-01T10:35:00"/>
        <d v="2016-02-01T12:10:00"/>
        <d v="2016-02-01T12:56:00"/>
        <d v="2016-02-02T13:04:00"/>
        <d v="2016-02-02T13:51:00"/>
        <d v="2016-02-02T14:38:00"/>
        <d v="2016-02-04T08:40:00"/>
        <d v="2016-02-04T09:37:00"/>
        <d v="2016-02-04T10:26:00"/>
        <d v="2016-02-04T15:59:00"/>
        <d v="2016-02-04T16:35:00"/>
        <d v="2016-02-04T18:04:00"/>
        <d v="2016-02-04T20:36:00"/>
        <d v="2016-02-05T11:47:00"/>
        <d v="2016-02-05T13:22:00"/>
        <d v="2016-02-06T16:20:00"/>
        <d v="2016-02-06T18:57:00"/>
        <d v="2016-02-06T19:28:00"/>
        <d v="2016-02-07T16:49:00"/>
        <d v="2016-02-07T18:03:00"/>
        <d v="2016-02-07T18:39:00"/>
        <d v="2016-02-07T20:22:00"/>
        <d v="2016-02-08T12:57:00"/>
        <d v="2016-02-08T14:00:00"/>
        <d v="2016-02-09T10:54:00"/>
        <d v="2016-02-09T11:43:00"/>
        <d v="2016-02-09T13:36:00"/>
        <d v="2016-02-09T13:58:00"/>
        <d v="2016-02-09T18:55:00"/>
        <d v="2016-02-09T20:24:00"/>
        <d v="2016-02-11T16:28:00"/>
        <d v="2016-02-11T17:49:00"/>
        <d v="2016-02-11T18:24:00"/>
        <d v="2016-02-11T20:36:00"/>
        <d v="2016-02-12T08:21:00"/>
        <d v="2016-02-12T10:45:00"/>
        <d v="2016-02-12T11:14:00"/>
        <d v="2016-02-12T13:02:00"/>
        <d v="2016-02-12T14:49:00"/>
        <d v="2016-02-12T15:33:00"/>
        <d v="2016-02-13T14:21:00"/>
        <d v="2016-02-13T23:45:00"/>
        <d v="2016-02-14T00:50:00"/>
        <d v="2016-02-14T14:07:00"/>
        <d v="2016-02-14T14:46:00"/>
        <d v="2016-02-14T16:35:00"/>
        <d v="2016-02-14T17:06:00"/>
        <d v="2016-02-16T03:21:00"/>
        <d v="2016-02-16T08:29:00"/>
        <d v="2016-02-16T10:31:00"/>
        <d v="2016-02-16T11:32:00"/>
        <d v="2016-02-16T12:39:00"/>
        <d v="2016-02-16T13:43:00"/>
        <d v="2016-02-16T16:34:00"/>
        <d v="2016-02-16T17:17:00"/>
        <d v="2016-02-16T17:40:00"/>
        <d v="2016-02-17T13:18:00"/>
        <d v="2016-02-17T15:17:00"/>
        <d v="2016-02-17T15:33:00"/>
        <d v="2016-02-17T16:38:00"/>
        <d v="2016-02-18T08:19:00"/>
        <d v="2016-02-18T14:03:00"/>
        <d v="2016-02-18T15:16:00"/>
        <d v="2016-02-18T18:44:00"/>
        <d v="2016-02-18T19:27:00"/>
        <d v="2016-02-19T09:02:00"/>
        <d v="2016-02-19T09:21:00"/>
        <d v="2016-02-19T10:21:00"/>
        <d v="2016-02-19T11:20:00"/>
        <d v="2016-02-19T11:45:00"/>
        <d v="2016-02-19T12:09:00"/>
        <d v="2016-02-19T16:26:00"/>
        <d v="2016-02-19T17:09:00"/>
        <d v="2016-02-19T20:08:00"/>
        <d v="2016-02-19T20:34:00"/>
        <d v="2016-02-20T07:59:00"/>
        <d v="2016-02-20T10:48:00"/>
        <d v="2016-02-20T11:45:00"/>
        <d v="2016-02-20T12:41:00"/>
        <d v="2016-02-20T14:50:00"/>
        <d v="2016-02-20T16:59:00"/>
        <d v="2016-02-20T18:00:00"/>
        <d v="2016-02-20T19:28:00"/>
        <d v="2016-02-21T09:07:00"/>
        <d v="2016-02-21T11:39:00"/>
        <d v="2016-02-21T11:47:00"/>
        <d v="2016-02-21T12:13:00"/>
        <d v="2016-02-21T12:51:00"/>
        <d v="2016-02-21T13:33:00"/>
        <d v="2016-02-21T14:36:00"/>
        <d v="2016-02-21T15:14:00"/>
        <d v="2016-02-21T15:36:00"/>
        <d v="2016-02-21T16:04:00"/>
        <d v="2016-02-21T23:15:00"/>
        <d v="2016-02-22T21:54:00"/>
        <d v="2016-02-24T14:30:00"/>
        <d v="2016-02-24T15:19:00"/>
        <d v="2016-02-25T16:27:00"/>
        <d v="2016-02-25T16:47:00"/>
        <d v="2016-02-25T17:16:00"/>
        <d v="2016-02-25T18:22:00"/>
        <d v="2016-02-26T09:06:00"/>
        <d v="2016-02-26T11:05:00"/>
        <d v="2016-02-26T11:35:00"/>
        <d v="2016-02-26T13:01:00"/>
        <d v="2016-02-26T14:38:00"/>
        <d v="2016-02-26T15:00:00"/>
        <d v="2016-02-26T17:01:00"/>
        <d v="2016-02-28T05:22:00"/>
        <d v="2016-02-28T09:26:00"/>
        <d v="2016-02-29T11:07:00"/>
        <d v="2016-02-29T11:30:00"/>
        <d v="2016-02-29T12:36:00"/>
        <d v="2016-02-29T14:55:00"/>
        <d v="2016-02-29T16:40:00"/>
        <d v="2016-03-01T18:47:00"/>
        <d v="2016-03-01T21:27:00"/>
        <d v="2016-03-03T09:45:00"/>
        <d v="2016-03-03T11:04:00"/>
        <d v="2016-03-03T14:44:00"/>
        <d v="2016-03-03T15:27:00"/>
        <d v="2016-03-03T16:02:00"/>
        <d v="2016-03-04T07:47:00"/>
        <d v="2016-03-04T09:46:00"/>
        <d v="2016-03-04T11:46:00"/>
        <d v="2016-03-04T13:03:00"/>
        <d v="2016-03-04T13:40:00"/>
        <d v="2016-03-04T15:56:00"/>
        <d v="2016-03-04T16:16:00"/>
        <d v="2016-03-04T16:43:00"/>
        <d v="2016-03-04T19:02:00"/>
        <d v="2016-03-04T19:16:00"/>
        <d v="2016-03-05T11:44:00"/>
        <d v="2016-03-05T12:57:00"/>
        <d v="2016-03-05T14:08:00"/>
        <d v="2016-03-05T14:39:00"/>
        <d v="2016-03-05T16:52:00"/>
        <d v="2016-03-05T17:23:00"/>
        <d v="2016-03-07T09:10:00"/>
        <d v="2016-03-07T09:23:00"/>
        <d v="2016-03-07T12:10:00"/>
        <d v="2016-03-07T13:57:00"/>
        <d v="2016-03-07T15:19:00"/>
        <d v="2016-03-08T14:38:00"/>
        <d v="2016-03-08T15:35:00"/>
        <d v="2016-03-08T16:13:00"/>
        <d v="2016-03-10T03:36:00"/>
        <d v="2016-03-10T10:08:00"/>
        <d v="2016-03-10T14:39:00"/>
        <d v="2016-03-10T16:18:00"/>
        <d v="2016-03-11T09:47:00"/>
        <d v="2016-03-11T10:29:00"/>
        <d v="2016-03-11T11:57:00"/>
        <d v="2016-03-11T13:43:00"/>
        <d v="2016-03-11T19:21:00"/>
        <d v="2016-03-12T09:13:00"/>
        <d v="2016-03-12T18:27:00"/>
        <d v="2016-03-13T09:07:00"/>
        <d v="2016-03-13T18:23:00"/>
        <d v="2016-03-13T20:07:00"/>
        <d v="2016-03-13T20:39:00"/>
        <d v="2016-03-13T21:11:00"/>
        <d v="2016-03-13T22:19:00"/>
        <d v="2016-03-14T08:34:00"/>
        <d v="2016-03-14T18:39:00"/>
        <d v="2016-03-15T08:45:00"/>
        <d v="2016-03-15T20:48:00"/>
        <d v="2016-03-16T11:34:00"/>
        <d v="2016-03-16T14:44:00"/>
        <d v="2016-03-16T18:43:00"/>
        <d v="2016-03-17T00:33:00"/>
        <d v="2016-03-17T12:52:00"/>
        <d v="2016-03-17T15:16:00"/>
        <d v="2016-03-17T17:20:00"/>
        <d v="2016-03-17T18:47:00"/>
        <d v="2016-03-17T20:57:00"/>
        <d v="2016-03-17T21:48:00"/>
        <d v="2016-03-18T07:15:00"/>
        <d v="2016-03-18T08:35:00"/>
        <d v="2016-03-18T18:24:00"/>
        <d v="2016-03-18T19:23:00"/>
        <d v="2016-03-18T21:01:00"/>
        <d v="2016-03-19T09:10:00"/>
        <d v="2016-03-19T12:50:00"/>
        <d v="2016-03-19T14:01:00"/>
        <d v="2016-03-19T15:34:00"/>
        <d v="2016-03-19T17:17:00"/>
        <d v="2016-03-19T17:37:00"/>
        <d v="2016-03-19T17:52:00"/>
        <d v="2016-03-19T18:53:00"/>
        <d v="2016-03-19T19:33:00"/>
        <d v="2016-03-20T07:37:00"/>
        <d v="2016-03-20T11:42:00"/>
        <d v="2016-03-20T17:08:00"/>
        <d v="2016-03-20T18:34:00"/>
        <d v="2016-03-20T18:45:00"/>
        <d v="2016-03-21T10:21:00"/>
        <d v="2016-03-21T16:05:00"/>
        <d v="2016-03-21T18:59:00"/>
        <d v="2016-03-21T20:18:00"/>
        <d v="2016-03-22T06:17:00"/>
        <d v="2016-03-22T12:06:00"/>
        <d v="2016-03-22T19:12:00"/>
        <d v="2016-03-23T14:37:00"/>
        <d v="2016-03-23T14:53:00"/>
        <d v="2016-03-24T19:47:00"/>
        <d v="2016-03-24T20:34:00"/>
        <d v="2016-03-25T13:24:00"/>
        <d v="2016-03-25T16:52:00"/>
        <d v="2016-03-25T22:54:00"/>
        <d v="2016-03-26T14:05:00"/>
        <d v="2016-03-26T15:19:00"/>
        <d v="2016-03-26T16:26:00"/>
        <d v="2016-03-27T00:31:00"/>
        <d v="2016-03-27T01:11:00"/>
        <d v="2016-03-27T15:31:00"/>
        <d v="2016-03-27T21:26:00"/>
        <d v="2016-03-27T23:04:00"/>
        <d v="2016-03-28T12:29:00"/>
        <d v="2016-03-28T19:30:00"/>
        <d v="2016-03-28T22:55:00"/>
        <d v="2016-03-29T15:27:00"/>
        <d v="2016-03-29T18:20:00"/>
        <d v="2016-03-29T20:29:00"/>
        <d v="2016-03-29T23:04:00"/>
        <d v="2016-03-30T22:05:00"/>
        <d v="2016-03-31T12:47:00"/>
        <d v="2016-03-31T14:37:00"/>
        <d v="2016-04-01T13:43:00"/>
        <d v="2016-04-01T14:36:00"/>
        <d v="2016-04-01T16:01:00"/>
        <d v="2016-04-01T16:52:00"/>
        <d v="2016-04-02T08:48:00"/>
        <d v="2016-04-02T11:01:00"/>
        <d v="2016-04-02T12:21:00"/>
        <d v="2016-04-02T16:57:00"/>
        <d v="2016-04-02T19:38:00"/>
        <d v="2016-04-02T23:11:00"/>
        <d v="2016-04-03T02:00:00"/>
        <d v="2016-04-05T21:39:00"/>
        <d v="2016-04-06T00:19:00"/>
        <d v="2016-04-07T18:20:00"/>
        <d v="2016-04-07T19:45:00"/>
        <d v="2016-04-08T12:30:00"/>
        <d v="2016-04-08T13:34:00"/>
        <d v="2016-04-08T13:55:00"/>
        <d v="2016-04-08T14:43:00"/>
        <d v="2016-04-08T16:05:00"/>
        <d v="2016-04-12T09:15:00"/>
        <d v="2016-04-12T09:34:00"/>
        <d v="2016-04-12T10:58:00"/>
        <d v="2016-04-12T12:22:00"/>
        <d v="2016-04-12T13:42:00"/>
        <d v="2016-04-14T07:29:00"/>
        <d v="2016-04-14T16:00:00"/>
        <d v="2016-04-15T11:36:00"/>
        <d v="2016-04-15T12:29:00"/>
        <d v="2016-04-15T14:31:00"/>
        <d v="2016-04-16T12:59:00"/>
        <d v="2016-04-16T15:10:00"/>
        <d v="2016-04-19T17:44:00"/>
        <d v="2016-04-19T19:57:00"/>
        <d v="2016-04-22T08:25:00"/>
        <d v="2016-04-22T10:10:00"/>
        <d v="2016-04-22T12:08:00"/>
        <d v="2016-04-22T13:02:00"/>
        <d v="2016-04-23T17:03:00"/>
        <d v="2016-04-23T18:49:00"/>
        <d v="2016-04-24T19:07:00"/>
        <d v="2016-04-24T19:46:00"/>
        <d v="2016-04-24T21:41:00"/>
        <d v="2016-04-27T13:30:00"/>
        <d v="2016-04-27T14:13:00"/>
        <d v="2016-04-28T12:09:00"/>
        <d v="2016-04-28T13:30:00"/>
        <d v="2016-04-28T22:10:00"/>
        <d v="2016-04-29T11:44:00"/>
        <d v="2016-04-29T13:13:00"/>
        <d v="2016-04-29T18:46:00"/>
        <d v="2016-04-29T22:44:00"/>
        <d v="2016-04-30T18:42:00"/>
        <d v="2016-04-30T22:16:00"/>
        <d v="2016-05-01T13:45:00"/>
        <d v="2016-05-01T14:26:00"/>
        <d v="2016-05-01T17:33:00"/>
        <d v="2016-05-01T17:54:00"/>
        <d v="2016-05-01T22:38:00"/>
        <d v="2016-05-02T14:14:00"/>
        <d v="2016-05-02T15:37:00"/>
        <d v="2016-05-03T22:20:00"/>
        <d v="2016-05-04T15:16:00"/>
        <d v="2016-05-04T20:55:00"/>
        <d v="2016-05-04T21:30:00"/>
        <d v="2016-05-04T22:19:00"/>
        <d v="2016-05-05T21:24:00"/>
        <d v="2016-05-05T22:34:00"/>
        <d v="2016-05-05T23:55:00"/>
        <d v="2016-05-06T05:47:00"/>
        <d v="2016-05-06T16:45:00"/>
        <d v="2016-05-06T17:18:00"/>
        <d v="2016-05-09T06:08:00"/>
        <d v="2016-05-09T14:39:00"/>
        <d v="2016-05-09T17:58:00"/>
        <d v="2016-05-09T19:35:00"/>
        <d v="2016-05-10T09:03:00"/>
        <d v="2016-05-10T17:19:00"/>
        <d v="2016-05-11T08:35:00"/>
        <d v="2016-05-11T21:47:00"/>
        <d v="2016-05-14T18:35:00"/>
        <d v="2016-05-14T23:01:00"/>
        <d v="2016-05-17T13:15:00"/>
        <d v="2016-05-17T13:56:00"/>
        <d v="2016-05-17T14:34:00"/>
        <d v="2016-05-18T09:11:00"/>
        <d v="2016-05-18T13:00:00"/>
        <d v="2016-05-19T14:37:00"/>
        <d v="2016-05-20T10:56:00"/>
        <d v="2016-05-20T15:43:00"/>
        <d v="2016-05-22T15:39:00"/>
        <d v="2016-05-22T18:46:00"/>
        <d v="2016-05-23T20:19:00"/>
        <d v="2016-05-23T21:09:00"/>
        <d v="2016-05-27T20:26:00"/>
        <d v="2016-05-27T20:47:00"/>
        <d v="2016-05-27T22:11:00"/>
        <d v="2016-05-28T00:15:00"/>
        <d v="2016-05-28T12:52:00"/>
        <d v="2016-05-28T14:35:00"/>
        <d v="2016-05-31T13:54:00"/>
        <d v="2016-05-31T16:02:00"/>
        <d v="2016-05-31T17:50:00"/>
        <d v="2016-06-01T10:19:00"/>
        <d v="2016-06-01T13:10:00"/>
        <d v="2016-06-03T11:29:00"/>
        <d v="2016-06-03T13:08:00"/>
        <d v="2016-06-03T15:31:00"/>
        <d v="2016-06-03T18:14:00"/>
        <d v="2016-06-03T18:41:00"/>
        <d v="2016-06-03T19:36:00"/>
        <d v="2016-06-03T22:47:00"/>
        <d v="2016-06-05T14:03:00"/>
        <d v="2016-06-05T15:06:00"/>
        <d v="2016-06-05T15:57:00"/>
        <d v="2016-06-05T18:05:00"/>
        <d v="2016-06-05T21:53:00"/>
        <d v="2016-06-05T23:52:00"/>
        <d v="2016-06-06T15:36:00"/>
        <d v="2016-06-06T16:16:00"/>
        <d v="2016-06-06T20:06:00"/>
        <d v="2016-06-06T21:08:00"/>
        <d v="2016-06-06T21:41:00"/>
        <d v="2016-06-06T23:34:00"/>
        <d v="2016-06-07T21:42:00"/>
        <d v="2016-06-07T23:41:00"/>
        <d v="2016-06-08T08:23:00"/>
        <d v="2016-06-08T12:04:00"/>
        <d v="2016-06-08T13:12:00"/>
        <d v="2016-06-08T14:31:00"/>
        <d v="2016-06-08T16:55:00"/>
        <d v="2016-06-08T17:16:00"/>
        <d v="2016-06-08T17:59:00"/>
        <d v="2016-06-08T20:11:00"/>
        <d v="2016-06-10T15:19:00"/>
        <d v="2016-06-10T21:47:00"/>
        <d v="2016-06-10T23:53:00"/>
        <d v="2016-06-11T17:08:00"/>
        <d v="2016-06-11T17:34:00"/>
        <d v="2016-06-11T17:50:00"/>
        <d v="2016-06-11T21:45:00"/>
        <d v="2016-06-11T23:39:00"/>
        <d v="2016-06-12T19:53:00"/>
        <d v="2016-06-12T20:05:00"/>
        <d v="2016-06-12T21:58:00"/>
        <d v="2016-06-13T05:23:00"/>
        <d v="2016-06-13T14:17:00"/>
        <d v="2016-06-13T18:08:00"/>
        <d v="2016-06-13T18:54:00"/>
        <d v="2016-06-13T20:00:00"/>
        <d v="2016-06-14T12:03:00"/>
        <d v="2016-06-14T16:09:00"/>
        <d v="2016-06-14T17:15:00"/>
        <d v="2016-06-14T17:27:00"/>
        <d v="2016-06-15T01:46:00"/>
        <d v="2016-06-15T15:26:00"/>
        <d v="2016-06-15T16:37:00"/>
        <d v="2016-06-15T17:29:00"/>
        <d v="2016-06-15T19:52:00"/>
        <d v="2016-06-16T13:36:00"/>
        <d v="2016-06-16T14:42:00"/>
        <d v="2016-06-16T15:17:00"/>
        <d v="2016-06-16T19:39:00"/>
        <d v="2016-06-16T21:43:00"/>
        <d v="2016-06-17T16:11:00"/>
        <d v="2016-06-18T00:29:00"/>
        <d v="2016-06-19T02:39:00"/>
        <d v="2016-06-19T05:51:00"/>
        <d v="2016-06-21T15:39:00"/>
        <d v="2016-06-21T17:11:00"/>
        <d v="2016-06-24T10:41:00"/>
        <d v="2016-06-24T11:54:00"/>
        <d v="2016-06-24T12:19:00"/>
        <d v="2016-06-24T12:50:00"/>
        <d v="2016-06-24T13:18:00"/>
        <d v="2016-06-24T14:01:00"/>
        <d v="2016-06-24T20:44:00"/>
        <d v="2016-06-25T09:03:00"/>
        <d v="2016-06-25T09:15:00"/>
        <d v="2016-06-25T10:18:00"/>
        <d v="2016-06-25T10:50:00"/>
        <d v="2016-06-25T11:25:00"/>
        <d v="2016-06-25T11:53:00"/>
        <d v="2016-06-25T19:47:00"/>
        <d v="2016-06-25T23:19:00"/>
        <d v="2016-06-26T17:43:00"/>
        <d v="2016-06-26T18:45:00"/>
        <d v="2016-06-26T19:41:00"/>
        <d v="2016-06-26T21:14:00"/>
        <d v="2016-06-27T07:37:00"/>
        <d v="2016-06-27T08:51:00"/>
        <d v="2016-06-27T09:05:00"/>
        <d v="2016-06-27T09:43:00"/>
        <d v="2016-06-27T10:22:00"/>
        <d v="2016-06-27T10:51:00"/>
        <d v="2016-06-27T11:06:00"/>
        <d v="2016-06-27T11:30:00"/>
        <d v="2016-06-27T12:22:00"/>
        <d v="2016-06-27T13:56:00"/>
        <d v="2016-06-27T21:09:00"/>
        <d v="2016-06-28T00:48:00"/>
        <d v="2016-06-28T20:13:00"/>
        <d v="2016-06-28T23:34:00"/>
        <d v="2016-06-29T08:56:00"/>
        <d v="2016-06-29T10:22:00"/>
        <d v="2016-06-29T11:49:00"/>
        <d v="2016-06-29T12:11:00"/>
        <d v="2016-06-29T20:11:00"/>
        <d v="2016-06-29T23:38:00"/>
        <d v="2016-06-30T20:09:00"/>
        <d v="2016-07-01T00:00:00"/>
        <d v="2016-07-01T09:34:00"/>
        <d v="2016-07-01T12:36:00"/>
        <d v="2016-07-01T20:06:00"/>
        <d v="2016-07-01T23:48:00"/>
        <d v="2016-07-02T20:18:00"/>
        <d v="2016-07-02T23:48:00"/>
        <d v="2016-07-03T00:28:00"/>
        <d v="2016-07-03T03:02:00"/>
        <d v="2016-07-03T20:00:00"/>
        <d v="2016-07-04T00:32:00"/>
        <d v="2016-07-04T17:31:00"/>
        <d v="2016-07-04T18:23:00"/>
        <d v="2016-07-04T20:00:00"/>
        <d v="2016-07-05T00:00:00"/>
        <d v="2016-07-05T00:08:00"/>
        <d v="2016-07-05T16:48:00"/>
        <d v="2016-07-05T20:06:00"/>
        <d v="2016-07-05T22:41:00"/>
        <d v="2016-07-06T00:33:00"/>
        <d v="2016-07-06T09:06:00"/>
        <d v="2016-07-06T12:48:00"/>
        <d v="2016-07-06T20:04:00"/>
        <d v="2016-07-06T23:46:00"/>
        <d v="2016-07-07T08:22:00"/>
        <d v="2016-07-07T10:27:00"/>
        <d v="2016-07-07T12:59:00"/>
        <d v="2016-07-08T09:50:00"/>
        <d v="2016-07-08T10:51:00"/>
        <d v="2016-07-08T13:48:00"/>
        <d v="2016-07-08T17:11:00"/>
        <d v="2016-07-09T09:03:00"/>
        <d v="2016-07-09T09:52:00"/>
        <d v="2016-07-09T10:15:00"/>
        <d v="2016-07-10T14:10:00"/>
        <d v="2016-07-10T16:04:00"/>
        <d v="2016-07-10T18:05:00"/>
        <d v="2016-07-10T19:51:00"/>
        <d v="2016-07-12T16:10:00"/>
        <d v="2016-07-12T19:21:00"/>
        <d v="2016-07-12T23:47:00"/>
        <d v="2016-07-13T12:39:00"/>
        <d v="2016-07-13T13:25:00"/>
        <d v="2016-07-13T13:42:00"/>
        <d v="2016-07-14T15:51:00"/>
        <d v="2016-07-14T16:03:00"/>
        <d v="2016-07-14T16:39:00"/>
        <d v="2016-07-15T11:32:00"/>
        <d v="2016-07-15T12:09:00"/>
        <d v="2016-07-15T12:35:00"/>
        <d v="2016-07-15T15:03:00"/>
        <d v="2016-07-15T15:40:00"/>
        <d v="2016-07-16T13:14:00"/>
        <d v="2016-07-16T14:14:00"/>
        <d v="2016-07-16T15:29:00"/>
        <d v="2016-07-16T19:42:00"/>
        <d v="2016-07-16T21:45:00"/>
        <d v="2016-07-16T22:50:00"/>
        <d v="2016-07-17T11:23:00"/>
        <d v="2016-07-17T12:20:00"/>
        <d v="2016-07-18T10:37:00"/>
        <d v="2016-07-18T10:54:00"/>
        <d v="2016-07-18T11:25:00"/>
        <d v="2016-07-18T11:40:00"/>
        <d v="2016-07-18T17:12:00"/>
        <d v="2016-07-18T18:32:00"/>
        <d v="2016-07-18T19:07:00"/>
        <d v="2016-07-18T20:28:00"/>
        <d v="2016-07-18T21:11:00"/>
        <d v="2016-07-19T10:35:00"/>
        <d v="2016-07-19T10:56:00"/>
        <d v="2016-07-19T11:30:00"/>
        <d v="2016-07-19T17:14:00"/>
        <d v="2016-07-19T17:50:00"/>
        <d v="2016-07-20T17:12:00"/>
        <d v="2016-07-20T17:50:00"/>
        <d v="2016-07-20T18:16:00"/>
        <d v="2016-07-21T17:17:00"/>
        <d v="2016-07-21T17:42:00"/>
        <d v="2016-07-21T18:27:00"/>
        <d v="2016-07-21T19:30:00"/>
        <d v="2016-07-22T10:42:00"/>
        <d v="2016-07-22T11:11:00"/>
        <d v="2016-07-22T11:37:00"/>
        <d v="2016-07-22T12:14:00"/>
        <d v="2016-07-22T13:21:00"/>
        <d v="2016-07-22T14:27:00"/>
        <d v="2016-07-22T15:49:00"/>
        <d v="2016-07-22T18:33:00"/>
        <d v="2016-07-23T14:27:00"/>
        <d v="2016-07-23T14:48:00"/>
        <d v="2016-07-23T15:15:00"/>
        <d v="2016-07-23T15:50:00"/>
        <d v="2016-07-23T20:17:00"/>
        <d v="2016-07-23T23:18:00"/>
        <d v="2016-07-25T10:35:00"/>
        <d v="2016-07-25T10:47:00"/>
        <d v="2016-07-25T11:04:00"/>
        <d v="2016-07-25T11:37:00"/>
        <d v="2016-07-26T15:43:00"/>
        <d v="2016-07-26T17:14:00"/>
        <d v="2016-07-26T20:52:00"/>
        <d v="2016-07-26T22:31:00"/>
        <d v="2016-07-27T19:08:00"/>
        <d v="2016-07-27T21:34:00"/>
        <d v="2016-07-27T22:00:00"/>
        <d v="2016-07-28T00:04:00"/>
        <d v="2016-07-29T15:45:00"/>
        <d v="2016-07-29T17:27:00"/>
        <d v="2016-07-30T17:02:00"/>
        <d v="2016-07-30T21:16:00"/>
        <d v="2016-07-31T17:30:00"/>
        <d v="2016-08-01T12:47:00"/>
        <d v="2016-08-01T13:08:00"/>
        <d v="2016-08-01T13:28:00"/>
        <d v="2016-08-01T13:52:00"/>
        <d v="2016-08-01T15:40:00"/>
        <d v="2016-08-01T16:18:00"/>
        <d v="2016-08-01T16:29:00"/>
        <d v="2016-08-01T17:23:00"/>
        <d v="2016-08-02T08:11:00"/>
        <d v="2016-08-02T11:51:00"/>
        <d v="2016-08-02T19:15:00"/>
        <d v="2016-08-02T21:23:00"/>
        <d v="2016-08-03T12:46:00"/>
        <d v="2016-08-03T14:59:00"/>
        <d v="2016-08-03T16:00:00"/>
        <d v="2016-08-05T17:23:00"/>
        <d v="2016-08-05T18:17:00"/>
        <d v="2016-08-05T19:17:00"/>
        <d v="2016-08-06T06:40:00"/>
        <d v="2016-08-06T09:31:00"/>
        <d v="2016-08-07T17:14:00"/>
        <d v="2016-08-07T17:28:00"/>
        <d v="2016-08-07T18:17:00"/>
        <d v="2016-08-07T20:15:00"/>
        <d v="2016-08-08T16:17:00"/>
        <d v="2016-08-08T16:37:00"/>
        <d v="2016-08-08T17:02:00"/>
        <d v="2016-08-08T21:50:00"/>
        <d v="2016-08-08T23:28:00"/>
        <d v="2016-08-09T14:20:00"/>
        <d v="2016-08-09T15:15:00"/>
        <d v="2016-08-09T16:04:00"/>
        <d v="2016-08-10T16:56:00"/>
        <d v="2016-08-10T17:53:00"/>
        <d v="2016-08-10T18:49:00"/>
        <d v="2016-08-10T19:47:00"/>
        <d v="2016-08-11T12:53:00"/>
        <d v="2016-08-11T13:14:00"/>
        <d v="2016-08-11T13:32:00"/>
        <d v="2016-08-11T18:37:00"/>
        <d v="2016-08-11T20:59:00"/>
        <d v="2016-08-12T18:49:00"/>
        <d v="2016-08-12T18:56:00"/>
        <d v="2016-08-13T15:35:00"/>
        <d v="2016-08-15T09:05:00"/>
        <d v="2016-08-15T15:20:00"/>
        <d v="2016-08-15T16:52:00"/>
        <d v="2016-08-15T19:08:00"/>
        <d v="2016-08-16T07:58:00"/>
        <d v="2016-08-16T08:16:00"/>
        <d v="2016-08-16T08:46:00"/>
        <d v="2016-08-16T10:06:00"/>
        <d v="2016-08-16T10:31:00"/>
        <d v="2016-08-16T11:47:00"/>
        <d v="2016-08-16T15:13:00"/>
        <d v="2016-08-17T10:17:00"/>
        <d v="2016-08-17T10:57:00"/>
        <d v="2016-08-17T14:45:00"/>
        <d v="2016-08-17T15:32:00"/>
        <d v="2016-08-17T16:29:00"/>
        <d v="2016-08-17T16:54:00"/>
        <d v="2016-08-17T17:05:00"/>
        <d v="2016-08-17T18:38:00"/>
        <d v="2016-08-18T18:40:00"/>
        <d v="2016-08-19T08:24:00"/>
        <d v="2016-08-19T08:54:00"/>
        <d v="2016-08-19T09:27:00"/>
        <d v="2016-08-19T10:57:00"/>
        <d v="2016-08-19T12:07:00"/>
        <d v="2016-08-19T15:51:00"/>
        <d v="2016-08-19T17:12:00"/>
        <d v="2016-08-21T10:00:00"/>
        <d v="2016-08-21T14:05:00"/>
        <d v="2016-08-21T16:30:00"/>
        <d v="2016-08-21T18:10:00"/>
        <d v="2016-08-21T18:48:00"/>
        <d v="2016-08-22T10:00:00"/>
        <d v="2016-08-22T11:07:00"/>
        <d v="2016-08-22T12:36:00"/>
        <d v="2016-08-22T13:02:00"/>
        <d v="2016-08-22T14:07:00"/>
        <d v="2016-08-22T15:14:00"/>
        <d v="2016-08-22T15:59:00"/>
        <d v="2016-08-22T19:58:00"/>
        <d v="2016-08-22T20:53:00"/>
        <d v="2016-08-22T22:31:00"/>
        <d v="2016-08-23T08:10:00"/>
        <d v="2016-08-23T09:35:00"/>
        <d v="2016-08-23T12:59:00"/>
        <d v="2016-08-23T13:19:00"/>
        <d v="2016-08-23T13:49:00"/>
        <d v="2016-08-23T15:07:00"/>
        <d v="2016-08-23T15:15:00"/>
        <d v="2016-08-23T17:42:00"/>
        <d v="2016-08-24T12:05:00"/>
        <d v="2016-08-24T13:01:00"/>
        <d v="2016-08-25T15:17:00"/>
        <d v="2016-08-25T16:36:00"/>
        <d v="2016-08-25T17:19:00"/>
        <d v="2016-08-25T19:25:00"/>
        <d v="2016-08-25T22:58:00"/>
        <d v="2016-08-26T09:06:00"/>
        <d v="2016-08-26T11:14:00"/>
        <d v="2016-08-26T12:10:00"/>
        <d v="2016-08-26T14:10:00"/>
        <d v="2016-08-26T15:23:00"/>
        <d v="2016-08-26T15:59:00"/>
        <d v="2016-08-26T16:55:00"/>
        <d v="2016-08-26T18:42:00"/>
        <d v="2016-08-26T19:31:00"/>
        <d v="2016-08-26T20:06:00"/>
        <d v="2016-08-27T09:34:00"/>
        <d v="2016-08-27T11:47:00"/>
        <d v="2016-08-27T12:12:00"/>
        <d v="2016-08-27T14:01:00"/>
        <d v="2016-08-27T16:15:00"/>
        <d v="2016-08-28T09:57:00"/>
        <d v="2016-08-28T16:39:00"/>
        <d v="2016-08-28T17:37:00"/>
        <d v="2016-08-28T21:15:00"/>
        <d v="2016-08-29T12:02:00"/>
        <d v="2016-08-29T13:38:00"/>
        <d v="2016-08-29T14:31:00"/>
        <d v="2016-08-29T14:49:00"/>
        <d v="2016-08-29T15:49:00"/>
        <d v="2016-08-29T16:06:00"/>
        <d v="2016-08-29T17:24:00"/>
        <d v="2016-08-29T18:27:00"/>
        <d v="2016-08-30T11:53:00"/>
        <d v="2016-08-30T12:46:00"/>
        <d v="2016-08-30T13:25:00"/>
        <d v="2016-08-30T14:00:00"/>
        <d v="2016-08-30T17:27:00"/>
        <d v="2016-09-01T11:51:00"/>
        <d v="2016-09-01T17:21:00"/>
        <d v="2016-09-01T18:49:00"/>
        <d v="2016-09-02T11:37:00"/>
        <d v="2016-09-02T18:56:00"/>
        <d v="2016-09-05T10:25:00"/>
        <d v="2016-09-06T17:49:00"/>
        <d v="2016-09-10T10:28:00"/>
        <d v="2016-09-11T09:51:00"/>
        <d v="2016-09-11T21:40:00"/>
        <d v="2016-09-12T08:07:00"/>
        <d v="2016-09-12T11:15:00"/>
        <d v="2016-09-12T13:04:00"/>
        <d v="2016-09-13T16:56:00"/>
        <d v="2016-09-14T11:55:00"/>
        <d v="2016-09-15T20:33:00"/>
        <d v="2016-09-16T07:08:00"/>
        <d v="2016-09-18T18:07:00"/>
        <d v="2016-09-19T06:18:00"/>
        <d v="2016-09-19T14:40:00"/>
        <d v="2016-09-19T16:23:00"/>
        <d v="2016-09-19T17:36:00"/>
        <d v="2016-09-19T19:10:00"/>
        <d v="2016-09-20T11:29:00"/>
        <d v="2016-09-20T20:47:00"/>
        <d v="2016-09-23T13:15:00"/>
        <d v="2016-09-24T14:34:00"/>
        <d v="2016-09-24T20:29:00"/>
        <d v="2016-09-27T08:33:00"/>
        <d v="2016-09-27T13:21:00"/>
        <d v="2016-09-27T19:14:00"/>
        <d v="2016-09-27T21:01:00"/>
        <d v="2016-09-28T17:21:00"/>
        <d v="2016-09-29T16:13:00"/>
        <d v="2016-09-30T17:39:00"/>
        <d v="2016-09-30T20:59:00"/>
        <d v="2016-10-03T17:09:00"/>
        <d v="2016-10-03T18:17:00"/>
        <d v="2016-10-03T18:51:00"/>
        <d v="2016-10-03T22:04:00"/>
        <d v="2016-10-04T09:50:00"/>
        <d v="2016-10-04T12:17:00"/>
        <d v="2016-10-06T08:49:00"/>
        <d v="2016-10-06T17:23:00"/>
        <d v="2016-10-06T18:37:00"/>
        <d v="2016-10-06T19:46:00"/>
        <d v="2016-10-07T10:56:00"/>
        <d v="2016-10-07T11:27:00"/>
        <d v="2016-10-07T13:52:00"/>
        <d v="2016-10-07T14:29:00"/>
        <d v="2016-10-07T15:47:00"/>
        <d v="2016-10-07T18:08:00"/>
        <d v="2016-10-07T18:33:00"/>
        <d v="2016-10-08T15:03:00"/>
        <d v="2016-10-08T18:15:00"/>
        <d v="2016-10-09T14:04:00"/>
        <d v="2016-10-10T17:22:00"/>
        <d v="2016-10-10T17:33:00"/>
        <d v="2016-10-11T01:27:00"/>
        <d v="2016-10-12T19:18:00"/>
        <d v="2016-10-13T11:20:00"/>
        <d v="2016-10-13T12:08:00"/>
        <d v="2016-10-13T13:02:00"/>
        <d v="2016-10-13T13:37:00"/>
        <d v="2016-10-13T16:08:00"/>
        <d v="2016-10-14T08:50:00"/>
        <d v="2016-10-14T10:16:00"/>
        <d v="2016-10-14T15:56:00"/>
        <d v="2016-10-14T23:54:00"/>
        <d v="2016-10-15T22:28:00"/>
        <d v="2016-10-16T00:01:00"/>
        <d v="2016-10-16T12:52:00"/>
        <d v="2016-10-16T14:40:00"/>
        <d v="2016-10-16T15:10:00"/>
        <d v="2016-10-16T19:27:00"/>
        <d v="2016-10-16T20:30:00"/>
        <d v="2016-10-16T21:34:00"/>
        <d v="2016-10-17T15:19:00"/>
        <d v="2016-10-17T16:29:00"/>
        <d v="2016-10-17T18:02:00"/>
        <d v="2016-10-17T18:31:00"/>
        <d v="2016-10-17T19:08:00"/>
        <d v="2016-10-18T08:12:00"/>
        <d v="2016-10-18T08:53:00"/>
        <d v="2016-10-18T10:41:00"/>
        <d v="2016-10-18T18:12:00"/>
        <d v="2016-10-18T19:03:00"/>
        <d v="2016-10-18T20:31:00"/>
        <d v="2016-10-19T09:33:00"/>
        <d v="2016-10-19T09:54:00"/>
        <d v="2016-10-19T13:45:00"/>
        <d v="2016-10-19T14:02:00"/>
        <d v="2016-10-19T15:44:00"/>
        <d v="2016-10-19T16:06:00"/>
        <d v="2016-10-19T16:33:00"/>
        <d v="2016-10-20T11:26:00"/>
        <d v="2016-10-20T12:19:00"/>
        <d v="2016-10-20T20:44:00"/>
        <d v="2016-10-21T10:06:00"/>
        <d v="2016-10-22T00:54:00"/>
        <d v="2016-10-22T13:26:00"/>
        <d v="2016-10-22T17:08:00"/>
        <d v="2016-10-23T09:24:00"/>
        <d v="2016-10-23T12:17:00"/>
        <d v="2016-10-23T19:04:00"/>
        <d v="2016-10-23T21:10:00"/>
        <d v="2016-10-24T14:57:00"/>
        <d v="2016-10-24T15:33:00"/>
        <d v="2016-10-24T16:34:00"/>
        <d v="2016-10-25T13:27:00"/>
        <d v="2016-10-25T15:04:00"/>
        <d v="2016-10-25T15:16:00"/>
        <d v="2016-10-25T20:00:00"/>
        <d v="2016-10-25T20:54:00"/>
        <d v="2016-10-25T22:24:00"/>
        <d v="2016-10-26T19:25:00"/>
        <d v="2016-10-26T20:53:00"/>
        <d v="2016-10-27T18:51:00"/>
        <d v="2016-10-27T19:20:00"/>
        <d v="2016-10-27T19:52:00"/>
        <d v="2016-10-27T20:47:00"/>
        <d v="2016-10-27T21:26:00"/>
        <d v="2016-10-28T11:34:00"/>
        <d v="2016-10-28T13:06:00"/>
        <d v="2016-10-28T15:53:00"/>
        <d v="2016-10-28T18:13:00"/>
        <d v="2016-10-28T20:13:00"/>
        <d v="2016-10-29T15:22:00"/>
        <d v="2016-10-29T17:13:00"/>
        <d v="2016-10-30T07:49:00"/>
        <d v="2016-10-30T09:07:00"/>
        <d v="2016-10-30T10:11:00"/>
        <d v="2016-10-30T10:51:00"/>
        <d v="2016-10-30T12:24:00"/>
        <d v="2016-10-30T12:58:00"/>
        <d v="2016-10-30T13:24:00"/>
        <d v="2016-10-30T15:22:00"/>
        <d v="2016-10-30T18:26:00"/>
        <d v="2016-10-31T18:11:00"/>
        <d v="2016-10-31T18:47:00"/>
        <d v="2016-10-31T20:18:00"/>
        <d v="2016-10-31T21:45:00"/>
        <d v="2016-11-01T11:50:00"/>
        <d v="2016-11-01T16:29:00"/>
        <d v="2016-11-01T17:35:00"/>
        <d v="2016-11-01T19:14:00"/>
        <d v="2016-11-01T19:59:00"/>
        <d v="2016-11-01T20:41:00"/>
        <d v="2016-11-02T15:10:00"/>
        <d v="2016-11-02T15:45:00"/>
        <d v="2016-11-02T16:46:00"/>
        <d v="2016-11-02T17:34:00"/>
        <d v="2016-11-02T17:53:00"/>
        <d v="2016-11-03T11:28:00"/>
        <d v="2016-11-03T12:43:00"/>
        <d v="2016-11-03T13:42:00"/>
        <d v="2016-11-03T14:13:00"/>
        <d v="2016-11-03T18:51:00"/>
        <d v="2016-11-03T22:46:00"/>
        <d v="2016-11-04T10:02:00"/>
        <d v="2016-11-04T18:14:00"/>
        <d v="2016-11-04T21:04:00"/>
        <d v="2016-11-04T22:12:00"/>
        <d v="2016-11-05T08:34:00"/>
        <d v="2016-11-05T17:29:00"/>
        <d v="2016-11-05T19:20:00"/>
        <d v="2016-11-06T10:50:00"/>
        <d v="2016-11-06T16:05:00"/>
        <d v="2016-11-06T16:27:00"/>
        <d v="2016-11-06T19:04:00"/>
        <d v="2016-11-06T20:06:00"/>
        <d v="2016-11-07T12:28:00"/>
        <d v="2016-11-07T19:17:00"/>
        <d v="2016-11-08T10:29:00"/>
        <d v="2016-11-08T12:16:00"/>
        <d v="2016-11-08T13:41:00"/>
        <d v="2016-11-08T16:21:00"/>
        <d v="2016-11-09T13:08:00"/>
        <d v="2016-11-09T15:58:00"/>
        <d v="2016-11-09T17:31:00"/>
        <d v="2016-11-09T18:09:00"/>
        <d v="2016-11-09T18:21:00"/>
        <d v="2016-11-09T18:40:00"/>
        <d v="2016-11-09T20:52:00"/>
        <d v="2016-11-09T21:56:00"/>
        <d v="2016-11-10T09:46:00"/>
        <d v="2016-11-10T10:20:00"/>
        <d v="2016-11-10T14:57:00"/>
        <d v="2016-11-10T15:17:00"/>
        <d v="2016-11-10T15:30:00"/>
        <d v="2016-11-10T19:18:00"/>
        <d v="2016-11-11T09:35:00"/>
        <d v="2016-11-11T12:58:00"/>
        <d v="2016-11-11T14:20:00"/>
        <d v="2016-11-11T14:39:00"/>
        <d v="2016-11-11T18:30:00"/>
        <d v="2016-11-11T21:08:00"/>
        <d v="2016-11-12T10:32:00"/>
        <d v="2016-11-12T10:55:00"/>
        <d v="2016-11-12T13:07:00"/>
        <d v="2016-11-12T13:46:00"/>
        <d v="2016-11-12T14:22:00"/>
        <d v="2016-11-12T15:14:00"/>
        <d v="2016-11-12T15:25:00"/>
        <d v="2016-11-12T15:40:00"/>
        <d v="2016-11-13T08:54:00"/>
        <d v="2016-11-13T09:27:00"/>
        <d v="2016-11-13T10:31:00"/>
        <d v="2016-11-13T11:04:00"/>
        <d v="2016-11-13T12:22:00"/>
        <d v="2016-11-13T13:05:00"/>
        <d v="2016-11-13T13:14:00"/>
        <d v="2016-11-13T14:35:00"/>
        <d v="2016-11-13T15:14:00"/>
        <d v="2016-11-13T15:47:00"/>
        <d v="2016-11-14T11:24:00"/>
        <d v="2016-11-14T13:40:00"/>
        <d v="2016-11-14T15:27:00"/>
        <d v="2016-11-14T20:19:00"/>
        <d v="2016-11-15T13:59:00"/>
        <d v="2016-11-15T14:09:00"/>
        <d v="2016-11-15T20:44:00"/>
        <d v="2016-11-16T20:21:00"/>
        <d v="2016-11-16T22:52:00"/>
        <d v="2016-11-17T10:13:00"/>
        <d v="2016-11-18T20:09:00"/>
        <d v="2016-11-18T21:23:00"/>
        <d v="2016-11-18T21:56:00"/>
        <d v="2016-11-19T13:51:00"/>
        <d v="2016-11-19T14:30:00"/>
        <d v="2016-11-19T16:01:00"/>
        <d v="2016-11-19T16:27:00"/>
        <d v="2016-11-19T17:41:00"/>
        <d v="2016-11-19T21:14:00"/>
        <d v="2016-11-20T10:27:00"/>
        <d v="2016-11-20T11:58:00"/>
        <d v="2016-11-20T14:58:00"/>
        <d v="2016-11-20T17:45:00"/>
        <d v="2016-11-21T13:37:00"/>
        <d v="2016-11-21T14:34:00"/>
        <d v="2016-11-21T17:50:00"/>
        <d v="2016-11-21T18:18:00"/>
        <d v="2016-11-21T18:43:00"/>
        <d v="2016-11-22T15:12:00"/>
        <d v="2016-11-22T15:31:00"/>
        <d v="2016-11-22T15:51:00"/>
        <d v="2016-11-22T18:18:00"/>
        <d v="2016-11-22T21:02:00"/>
        <d v="2016-11-23T15:34:00"/>
        <d v="2016-11-23T16:18:00"/>
        <d v="2016-11-23T16:49:00"/>
        <d v="2016-11-23T18:37:00"/>
        <d v="2016-11-25T11:47:00"/>
        <d v="2016-11-25T13:13:00"/>
        <d v="2016-11-26T15:54:00"/>
        <d v="2016-11-26T17:00:00"/>
        <d v="2016-11-26T17:36:00"/>
        <d v="2016-11-26T18:29:00"/>
        <d v="2016-11-26T19:47:00"/>
        <d v="2016-11-27T15:59:00"/>
        <d v="2016-11-27T18:55:00"/>
        <d v="2016-11-30T11:03:00"/>
        <d v="2016-11-30T11:53:00"/>
        <d v="2016-11-30T12:43:00"/>
        <d v="2016-12-01T07:44:00"/>
        <d v="2016-12-01T08:37:00"/>
        <d v="2016-12-01T18:00:00"/>
        <d v="2016-12-01T20:36:00"/>
        <d v="2016-12-02T12:12:00"/>
        <d v="2016-12-02T13:07:00"/>
        <d v="2016-12-02T20:41:00"/>
        <d v="2016-12-02T22:59:00"/>
        <d v="2016-12-03T18:35:00"/>
        <d v="2016-12-03T19:08:00"/>
        <d v="2016-12-03T20:31:00"/>
        <d v="2016-12-04T18:56:00"/>
        <d v="2016-12-04T20:23:00"/>
        <d v="2016-12-05T18:04:00"/>
        <d v="2016-12-05T19:22:00"/>
        <d v="2016-12-07T12:03:00"/>
        <d v="2016-12-07T12:35:00"/>
        <d v="2016-12-07T19:53:00"/>
        <d v="2016-12-07T21:13:00"/>
        <d v="2016-12-08T14:19:00"/>
        <d v="2016-12-08T14:53:00"/>
        <d v="2016-12-08T19:22:00"/>
        <d v="2016-12-08T21:26:00"/>
        <d v="2016-12-09T12:09:00"/>
        <d v="2016-12-09T13:15:00"/>
        <d v="2016-12-09T20:11:00"/>
        <d v="2016-12-09T22:03:00"/>
        <d v="2016-12-10T12:43:00"/>
        <d v="2016-12-10T14:42:00"/>
        <d v="2016-12-10T18:17:00"/>
        <d v="2016-12-10T22:09:00"/>
        <d v="2016-12-11T16:06:00"/>
        <d v="2016-12-11T19:05:00"/>
        <d v="2016-12-11T21:48:00"/>
        <d v="2016-12-12T13:22:00"/>
        <d v="2016-12-12T13:36:00"/>
        <d v="2016-12-12T14:26:00"/>
        <d v="2016-12-12T17:51:00"/>
        <d v="2016-12-12T20:48:00"/>
        <d v="2016-12-13T18:19:00"/>
        <d v="2016-12-13T20:20:00"/>
        <d v="2016-12-14T16:52:00"/>
        <d v="2016-12-14T17:22:00"/>
        <d v="2016-12-14T17:50:00"/>
        <d v="2016-12-14T20:24:00"/>
        <d v="2016-12-15T14:20:00"/>
        <d v="2016-12-17T15:38:00"/>
        <d v="2016-12-17T17:19:00"/>
        <d v="2016-12-18T13:03:00"/>
        <d v="2016-12-18T16:38:00"/>
        <d v="2016-12-18T20:35:00"/>
        <d v="2016-12-19T09:08:00"/>
        <d v="2016-12-19T10:15:00"/>
        <d v="2016-12-19T13:04:00"/>
        <d v="2016-12-19T13:24:00"/>
        <d v="2016-12-19T14:07:00"/>
        <d v="2016-12-19T14:18:00"/>
        <d v="2016-12-19T14:37:00"/>
        <d v="2016-12-19T15:09:00"/>
        <d v="2016-12-19T16:50:00"/>
        <d v="2016-12-19T19:05:00"/>
        <d v="2016-12-19T19:55:00"/>
        <d v="2016-12-20T08:49:00"/>
        <d v="2016-12-20T10:30:00"/>
        <d v="2016-12-20T11:30:00"/>
        <d v="2016-12-20T13:14:00"/>
        <d v="2016-12-20T13:54:00"/>
        <d v="2016-12-20T16:14:00"/>
        <d v="2016-12-20T16:56:00"/>
        <d v="2016-12-20T18:47:00"/>
        <d v="2016-12-21T07:42:00"/>
        <d v="2016-12-21T10:14:00"/>
        <d v="2016-12-21T11:35:00"/>
        <d v="2016-12-21T12:51:00"/>
        <d v="2016-12-21T15:38:00"/>
        <d v="2016-12-21T15:55:00"/>
        <d v="2016-12-21T17:45:00"/>
        <d v="2016-12-21T17:59:00"/>
        <d v="2016-12-21T19:49:00"/>
        <d v="2016-12-21T20:56:00"/>
        <d v="2016-12-22T15:40:00"/>
        <d v="2016-12-22T17:04:00"/>
        <d v="2016-12-22T17:27:00"/>
        <d v="2016-12-22T17:56:00"/>
        <d v="2016-12-22T18:31:00"/>
        <d v="2016-12-22T18:38:00"/>
        <d v="2016-12-22T19:04:00"/>
        <d v="2016-12-22T21:41:00"/>
        <d v="2016-12-22T23:27:00"/>
        <d v="2016-12-23T09:21:00"/>
        <d v="2016-12-23T11:33:00"/>
        <d v="2016-12-23T14:15:00"/>
        <d v="2016-12-23T16:23:00"/>
        <d v="2016-12-23T17:34:00"/>
        <d v="2016-12-24T07:43:00"/>
        <d v="2016-12-24T09:19:00"/>
        <d v="2016-12-24T10:34:00"/>
        <d v="2016-12-24T12:51:00"/>
        <d v="2016-12-24T13:08:00"/>
        <d v="2016-12-24T17:12:00"/>
        <d v="2016-12-24T19:12:00"/>
        <d v="2016-12-24T22:04:00"/>
        <d v="2016-12-25T00:10:00"/>
        <d v="2016-12-25T19:15:00"/>
        <d v="2016-12-25T21:58:00"/>
        <d v="2016-12-26T08:30:00"/>
        <d v="2016-12-26T09:05:00"/>
        <d v="2016-12-26T10:15:00"/>
        <d v="2016-12-26T11:29:00"/>
        <d v="2016-12-26T13:09:00"/>
        <d v="2016-12-27T07:02:00"/>
        <d v="2016-12-27T08:37:00"/>
        <d v="2016-12-27T12:53:00"/>
        <d v="2016-12-27T14:49:00"/>
        <d v="2016-12-27T16:34:00"/>
        <d v="2016-12-27T19:19:00"/>
        <d v="2016-12-28T08:34:00"/>
        <d v="2016-12-28T11:42:00"/>
        <d v="2016-12-28T13:53:00"/>
        <d v="2016-12-28T15:04:00"/>
        <d v="2016-12-28T17:02:00"/>
        <d v="2016-12-28T18:33:00"/>
        <d v="2016-12-28T22:44:00"/>
        <d v="2016-12-29T00:49:00"/>
        <d v="2016-12-29T09:44:00"/>
        <d v="2016-12-29T11:28:00"/>
        <d v="2016-12-29T12:25:00"/>
        <d v="2016-12-29T13:17:00"/>
        <d v="2016-12-29T13:56:00"/>
        <d v="2016-12-29T14:42:00"/>
        <d v="2016-12-29T15:05:00"/>
        <d v="2016-12-29T18:59:00"/>
        <d v="2016-12-29T19:50:00"/>
        <d v="2016-12-29T20:15:00"/>
        <d v="2016-12-29T20:53:00"/>
        <d v="2016-12-29T23:14:00"/>
        <d v="2016-12-30T10:15:00"/>
        <d v="2016-12-30T11:31:00"/>
        <d v="2016-12-30T15:41:00"/>
        <d v="2016-12-30T16:45:00"/>
        <d v="2016-12-30T23:06:00"/>
        <d v="2016-12-31T01:07:00"/>
        <d v="2016-12-31T13:24:00"/>
        <d v="2016-12-31T15:03:00"/>
        <d v="2016-12-31T21:32:00"/>
        <d v="2016-12-31T22:08:00"/>
      </sharedItems>
    </cacheField>
    <cacheField name="END_DATE" numFmtId="22">
      <sharedItems containsSemiMixedTypes="0" containsNonDate="0" containsDate="1" containsString="0" minDate="2016-01-01T21:17:00" maxDate="2016-12-31T23:51:00"/>
    </cacheField>
    <cacheField name="MONTH" numFmtId="22">
      <sharedItems count="12">
        <s v="Jan"/>
        <s v="Feb"/>
        <s v="Mar"/>
        <s v="Apr"/>
        <s v="May"/>
        <s v="Jun"/>
        <s v="Jul"/>
        <s v="Aug"/>
        <s v="Sep"/>
        <s v="Oct"/>
        <s v="Nov"/>
        <s v="Dec"/>
      </sharedItems>
    </cacheField>
    <cacheField name="START_TIME" numFmtId="20">
      <sharedItems containsSemiMixedTypes="0" containsNonDate="0" containsDate="1" containsString="0" minDate="1899-12-30T00:00:00" maxDate="1899-12-30T23:55:00"/>
    </cacheField>
    <cacheField name="END_TIME" numFmtId="20">
      <sharedItems containsSemiMixedTypes="0" containsNonDate="0" containsDate="1" containsString="0" minDate="1899-12-30T00:00:00" maxDate="1899-12-30T23:59:00"/>
    </cacheField>
    <cacheField name="TRIP_DURATION" numFmtId="20">
      <sharedItems containsSemiMixedTypes="0" containsNonDate="0" containsDate="1" containsString="0" minDate="1899-12-30T00:00:00" maxDate="1899-12-30T05:36:00" count="99">
        <d v="1899-12-30T00:06:00"/>
        <d v="1899-12-30T00:12:00"/>
        <d v="1899-12-30T00:13:00"/>
        <d v="1899-12-30T00:14:00"/>
        <d v="1899-12-30T01:07:00"/>
        <d v="1899-12-30T00:04:00"/>
        <d v="1899-12-30T00:05:00"/>
        <d v="1899-12-30T00:20:00"/>
        <d v="1899-12-30T00:27:00"/>
        <d v="1899-12-30T00:43:00"/>
        <d v="1899-12-30T00:35:00"/>
        <d v="1899-12-30T00:26:00"/>
        <d v="1899-12-30T00:07:00"/>
        <d v="1899-12-30T00:16:00"/>
        <d v="1899-12-30T00:15:00"/>
        <d v="1899-12-30T00:58:00"/>
        <d v="1899-12-30T00:28:00"/>
        <d v="1899-12-30T00:36:00"/>
        <d v="1899-12-30T00:18:00"/>
        <d v="1899-12-30T00:11:00"/>
        <d v="1899-12-30T00:31:00"/>
        <d v="1899-12-30T00:54:00"/>
        <d v="1899-12-30T00:08:00"/>
        <d v="1899-12-30T00:09:00"/>
        <d v="1899-12-30T00:02:00"/>
        <d v="1899-12-30T00:29:00"/>
        <d v="1899-12-30T00:10:00"/>
        <d v="1899-12-30T00:22:00"/>
        <d v="1899-12-30T00:32:00"/>
        <d v="1899-12-30T00:30:00"/>
        <d v="1899-12-30T00:23:00"/>
        <d v="1899-12-30T00:21:00"/>
        <d v="1899-12-30T00:19:00"/>
        <d v="1899-12-30T00:40:00"/>
        <d v="1899-12-30T00:33:00"/>
        <d v="1899-12-30T00:24:00"/>
        <d v="1899-12-30T00:42:00"/>
        <d v="1899-12-30T00:34:00"/>
        <d v="1899-12-30T00:17:00"/>
        <d v="1899-12-30T00:52:00"/>
        <d v="1899-12-30T01:05:00"/>
        <d v="1899-12-30T00:03:00"/>
        <d v="1899-12-30T00:46:00"/>
        <d v="1899-12-30T00:44:00"/>
        <d v="1899-12-30T00:41:00"/>
        <d v="1899-12-30T01:04:00"/>
        <d v="1899-12-30T00:55:00"/>
        <d v="1899-12-30T00:39:00"/>
        <d v="1899-12-30T00:57:00"/>
        <d v="1899-12-30T00:37:00"/>
        <d v="1899-12-30T00:25:00"/>
        <d v="1899-12-30T02:19:00"/>
        <d v="1899-12-30T00:56:00"/>
        <d v="1899-12-30T01:06:00"/>
        <d v="1899-12-30T02:58:00"/>
        <d v="1899-12-30T05:30:00"/>
        <d v="1899-12-30T02:45:00"/>
        <d v="1899-12-30T00:53:00"/>
        <d v="1899-12-30T00:50:00"/>
        <d v="1899-12-30T00:48:00"/>
        <d v="1899-12-30T02:26:00"/>
        <d v="1899-12-30T01:12:00"/>
        <d v="1899-12-30T02:23:00"/>
        <d v="1899-12-30T02:16:00"/>
        <d v="1899-12-30T00:47:00"/>
        <d v="1899-12-30T01:09:00"/>
        <d v="1899-12-30T00:51:00"/>
        <d v="1899-12-30T01:28:00"/>
        <d v="1899-12-30T01:11:00"/>
        <d v="1899-12-30T03:26:00"/>
        <d v="1899-12-30T03:05:00"/>
        <d v="1899-12-30T00:01:00"/>
        <d v="1899-12-30T00:45:00"/>
        <d v="1899-12-30T00:38:00"/>
        <d v="1899-12-30T01:22:00"/>
        <d v="1899-12-30T01:17:00"/>
        <d v="1899-12-30T02:01:00"/>
        <d v="1899-12-30T00:49:00"/>
        <d v="1899-12-30T02:24:00"/>
        <d v="1899-12-30T01:43:00"/>
        <d v="1899-12-30T00:00:00"/>
        <d v="1899-12-30T02:00:00"/>
        <d v="1899-12-30T01:20:00"/>
        <d v="1899-12-30T05:36:00"/>
        <d v="1899-12-30T02:15:00"/>
        <d v="1899-12-30T02:34:00"/>
        <d v="1899-12-30T02:41:00"/>
        <d v="1899-12-30T01:35:00"/>
        <d v="1899-12-30T01:02:00"/>
        <d v="1899-12-30T02:47:00"/>
        <d v="1899-12-30T02:12:00"/>
        <d v="1899-12-30T02:06:00"/>
        <d v="1899-12-30T01:54:00"/>
        <d v="1899-12-30T01:47:00"/>
        <d v="1899-12-30T01:13:00"/>
        <d v="1899-12-30T03:01:00"/>
        <d v="1899-12-30T01:01:00"/>
        <d v="1899-12-30T02:46:00"/>
        <d v="1899-12-30T01:10:00"/>
      </sharedItems>
      <fieldGroup par="13"/>
    </cacheField>
    <cacheField name="TIME_PERIOD" numFmtId="0">
      <sharedItems count="4">
        <s v="Evening"/>
        <s v="Night"/>
        <s v="Afternoon"/>
        <s v="Morning"/>
      </sharedItems>
    </cacheField>
    <cacheField name="CATEGORY" numFmtId="0">
      <sharedItems count="2">
        <s v="Business"/>
        <s v="Personal"/>
      </sharedItems>
    </cacheField>
    <cacheField name="START" numFmtId="0">
      <sharedItems/>
    </cacheField>
    <cacheField name="STOP" numFmtId="0">
      <sharedItems/>
    </cacheField>
    <cacheField name="MILES" numFmtId="0">
      <sharedItems containsSemiMixedTypes="0" containsString="0" containsNumber="1" minValue="0.5" maxValue="310.3"/>
    </cacheField>
    <cacheField name="PURPOSE" numFmtId="0">
      <sharedItems count="11">
        <s v="Meal/Entertain"/>
        <s v="Unknown"/>
        <s v="Errand/Supplies"/>
        <s v="Meeting"/>
        <s v="Customer Visit"/>
        <s v="Temporary Site"/>
        <s v="Between Offices"/>
        <s v="Charity ($)"/>
        <s v="Commute"/>
        <s v="Moving"/>
        <s v="Airport/Travel"/>
      </sharedItems>
    </cacheField>
    <cacheField name="Minutes (TRIP_DURATION)" numFmtId="0" databaseField="0">
      <fieldGroup base="5">
        <rangePr groupBy="minutes" startDate="1899-12-30T00:00:00" endDate="1899-12-30T05:36: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RIP_DURATION)" numFmtId="0" databaseField="0">
      <fieldGroup base="5">
        <rangePr groupBy="hours" startDate="1899-12-30T00:00:00" endDate="1899-12-30T05:36: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29449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x v="0"/>
    <d v="2016-01-01T21:17:00"/>
    <x v="0"/>
    <d v="1899-12-30T21:11:00"/>
    <d v="1899-12-30T21:17:00"/>
    <x v="0"/>
    <x v="0"/>
    <x v="0"/>
    <s v="Fort Pierce"/>
    <s v="Fort Pierce"/>
    <n v="5.0999999999999996"/>
    <x v="0"/>
  </r>
  <r>
    <x v="1"/>
    <d v="2016-01-02T01:37:00"/>
    <x v="0"/>
    <d v="1899-12-30T01:25:00"/>
    <d v="1899-12-30T01:37:00"/>
    <x v="1"/>
    <x v="1"/>
    <x v="0"/>
    <s v="Fort Pierce"/>
    <s v="Fort Pierce"/>
    <n v="5"/>
    <x v="1"/>
  </r>
  <r>
    <x v="2"/>
    <d v="2016-01-02T20:38:00"/>
    <x v="0"/>
    <d v="1899-12-30T20:25:00"/>
    <d v="1899-12-30T20:38:00"/>
    <x v="2"/>
    <x v="0"/>
    <x v="0"/>
    <s v="Fort Pierce"/>
    <s v="Fort Pierce"/>
    <n v="4.8"/>
    <x v="2"/>
  </r>
  <r>
    <x v="3"/>
    <d v="2016-01-05T17:45:00"/>
    <x v="0"/>
    <d v="1899-12-30T17:31:00"/>
    <d v="1899-12-30T17:45:00"/>
    <x v="3"/>
    <x v="0"/>
    <x v="0"/>
    <s v="Fort Pierce"/>
    <s v="Fort Pierce"/>
    <n v="4.7"/>
    <x v="3"/>
  </r>
  <r>
    <x v="4"/>
    <d v="2016-01-06T15:49:00"/>
    <x v="0"/>
    <d v="1899-12-30T14:42:00"/>
    <d v="1899-12-30T15:49:00"/>
    <x v="4"/>
    <x v="2"/>
    <x v="0"/>
    <s v="Fort Pierce"/>
    <s v="West Palm Beach"/>
    <n v="63.7"/>
    <x v="4"/>
  </r>
  <r>
    <x v="5"/>
    <d v="2016-01-06T17:19:00"/>
    <x v="0"/>
    <d v="1899-12-30T17:15:00"/>
    <d v="1899-12-30T17:19:00"/>
    <x v="5"/>
    <x v="0"/>
    <x v="0"/>
    <s v="West Palm Beach"/>
    <s v="West Palm Beach"/>
    <n v="4.3"/>
    <x v="0"/>
  </r>
  <r>
    <x v="6"/>
    <d v="2016-01-06T17:35:00"/>
    <x v="0"/>
    <d v="1899-12-30T17:30:00"/>
    <d v="1899-12-30T17:35:00"/>
    <x v="6"/>
    <x v="0"/>
    <x v="0"/>
    <s v="West Palm Beach"/>
    <s v="Palm Beach"/>
    <n v="7.1"/>
    <x v="3"/>
  </r>
  <r>
    <x v="7"/>
    <d v="2016-01-07T13:33:00"/>
    <x v="0"/>
    <d v="1899-12-30T13:27:00"/>
    <d v="1899-12-30T13:33:00"/>
    <x v="0"/>
    <x v="2"/>
    <x v="0"/>
    <s v="Cary"/>
    <s v="Cary"/>
    <n v="0.8"/>
    <x v="3"/>
  </r>
  <r>
    <x v="8"/>
    <d v="2016-01-10T08:25:00"/>
    <x v="0"/>
    <d v="1899-12-30T08:05:00"/>
    <d v="1899-12-30T08:25:00"/>
    <x v="7"/>
    <x v="3"/>
    <x v="0"/>
    <s v="Cary"/>
    <s v="Morrisville"/>
    <n v="8.3000000000000007"/>
    <x v="3"/>
  </r>
  <r>
    <x v="9"/>
    <d v="2016-01-10T12:44:00"/>
    <x v="0"/>
    <d v="1899-12-30T12:17:00"/>
    <d v="1899-12-30T12:44:00"/>
    <x v="8"/>
    <x v="2"/>
    <x v="0"/>
    <s v="Jamaica"/>
    <s v="New York"/>
    <n v="16.5"/>
    <x v="4"/>
  </r>
  <r>
    <x v="10"/>
    <d v="2016-01-10T15:51:00"/>
    <x v="0"/>
    <d v="1899-12-30T15:08:00"/>
    <d v="1899-12-30T15:51:00"/>
    <x v="9"/>
    <x v="2"/>
    <x v="0"/>
    <s v="New York"/>
    <s v="Queens"/>
    <n v="10.8"/>
    <x v="3"/>
  </r>
  <r>
    <x v="11"/>
    <d v="2016-01-10T18:53:00"/>
    <x v="0"/>
    <d v="1899-12-30T18:18:00"/>
    <d v="1899-12-30T18:53:00"/>
    <x v="10"/>
    <x v="0"/>
    <x v="0"/>
    <s v="Elmhurst"/>
    <s v="New York"/>
    <n v="7.5"/>
    <x v="3"/>
  </r>
  <r>
    <x v="12"/>
    <d v="2016-01-10T19:32:00"/>
    <x v="0"/>
    <d v="1899-12-30T19:12:00"/>
    <d v="1899-12-30T19:32:00"/>
    <x v="7"/>
    <x v="0"/>
    <x v="0"/>
    <s v="Midtown"/>
    <s v="East Harlem"/>
    <n v="6.2"/>
    <x v="3"/>
  </r>
  <r>
    <x v="13"/>
    <d v="2016-01-11T09:21:00"/>
    <x v="0"/>
    <d v="1899-12-30T08:55:00"/>
    <d v="1899-12-30T09:21:00"/>
    <x v="11"/>
    <x v="3"/>
    <x v="0"/>
    <s v="East Harlem"/>
    <s v="NoMad"/>
    <n v="6.4"/>
    <x v="5"/>
  </r>
  <r>
    <x v="14"/>
    <d v="2016-01-11T12:03:00"/>
    <x v="0"/>
    <d v="1899-12-30T11:56:00"/>
    <d v="1899-12-30T12:03:00"/>
    <x v="12"/>
    <x v="3"/>
    <x v="0"/>
    <s v="Flatiron District"/>
    <s v="Midtown"/>
    <n v="1.6"/>
    <x v="2"/>
  </r>
  <r>
    <x v="15"/>
    <d v="2016-01-11T13:46:00"/>
    <x v="0"/>
    <d v="1899-12-30T13:32:00"/>
    <d v="1899-12-30T13:46:00"/>
    <x v="3"/>
    <x v="2"/>
    <x v="0"/>
    <s v="Midtown"/>
    <s v="Midtown East"/>
    <n v="1.7"/>
    <x v="0"/>
  </r>
  <r>
    <x v="16"/>
    <d v="2016-01-11T14:43:00"/>
    <x v="0"/>
    <d v="1899-12-30T14:30:00"/>
    <d v="1899-12-30T14:43:00"/>
    <x v="2"/>
    <x v="2"/>
    <x v="0"/>
    <s v="Midtown East"/>
    <s v="Midtown"/>
    <n v="1.9"/>
    <x v="0"/>
  </r>
  <r>
    <x v="17"/>
    <d v="2016-01-12T12:49:00"/>
    <x v="0"/>
    <d v="1899-12-30T12:33:00"/>
    <d v="1899-12-30T12:49:00"/>
    <x v="13"/>
    <x v="2"/>
    <x v="0"/>
    <s v="Midtown"/>
    <s v="Hudson Square"/>
    <n v="1.9"/>
    <x v="0"/>
  </r>
  <r>
    <x v="18"/>
    <d v="2016-01-12T13:09:00"/>
    <x v="0"/>
    <d v="1899-12-30T12:53:00"/>
    <d v="1899-12-30T13:09:00"/>
    <x v="13"/>
    <x v="2"/>
    <x v="0"/>
    <s v="Hudson Square"/>
    <s v="Lower Manhattan"/>
    <n v="4"/>
    <x v="0"/>
  </r>
  <r>
    <x v="19"/>
    <d v="2016-01-12T14:56:00"/>
    <x v="0"/>
    <d v="1899-12-30T14:42:00"/>
    <d v="1899-12-30T14:56:00"/>
    <x v="3"/>
    <x v="2"/>
    <x v="0"/>
    <s v="Lower Manhattan"/>
    <s v="Hudson Square"/>
    <n v="1.8"/>
    <x v="2"/>
  </r>
  <r>
    <x v="20"/>
    <d v="2016-01-12T15:28:00"/>
    <x v="0"/>
    <d v="1899-12-30T15:13:00"/>
    <d v="1899-12-30T15:28:00"/>
    <x v="14"/>
    <x v="2"/>
    <x v="0"/>
    <s v="Hudson Square"/>
    <s v="Hell's Kitchen"/>
    <n v="2.4"/>
    <x v="4"/>
  </r>
  <r>
    <x v="21"/>
    <d v="2016-01-12T15:54:00"/>
    <x v="0"/>
    <d v="1899-12-30T15:42:00"/>
    <d v="1899-12-30T15:54:00"/>
    <x v="1"/>
    <x v="2"/>
    <x v="0"/>
    <s v="Hell's Kitchen"/>
    <s v="Midtown"/>
    <n v="2"/>
    <x v="2"/>
  </r>
  <r>
    <x v="22"/>
    <d v="2016-01-12T17:00:00"/>
    <x v="0"/>
    <d v="1899-12-30T16:02:00"/>
    <d v="1899-12-30T17:00:00"/>
    <x v="15"/>
    <x v="2"/>
    <x v="0"/>
    <s v="New York"/>
    <s v="Queens County"/>
    <n v="15.1"/>
    <x v="3"/>
  </r>
  <r>
    <x v="23"/>
    <d v="2016-01-13T14:07:00"/>
    <x v="0"/>
    <d v="1899-12-30T13:54:00"/>
    <d v="1899-12-30T14:07:00"/>
    <x v="2"/>
    <x v="2"/>
    <x v="0"/>
    <s v="Downtown"/>
    <s v="Gulfton"/>
    <n v="11.2"/>
    <x v="3"/>
  </r>
  <r>
    <x v="24"/>
    <d v="2016-01-13T15:28:00"/>
    <x v="0"/>
    <d v="1899-12-30T15:00:00"/>
    <d v="1899-12-30T15:28:00"/>
    <x v="16"/>
    <x v="2"/>
    <x v="0"/>
    <s v="Gulfton"/>
    <s v="Downtown"/>
    <n v="11.8"/>
    <x v="3"/>
  </r>
  <r>
    <x v="25"/>
    <d v="2016-01-14T17:05:00"/>
    <x v="0"/>
    <d v="1899-12-30T16:29:00"/>
    <d v="1899-12-30T17:05:00"/>
    <x v="17"/>
    <x v="2"/>
    <x v="0"/>
    <s v="Houston"/>
    <s v="Houston"/>
    <n v="21.9"/>
    <x v="4"/>
  </r>
  <r>
    <x v="26"/>
    <d v="2016-01-14T21:45:00"/>
    <x v="0"/>
    <d v="1899-12-30T21:39:00"/>
    <d v="1899-12-30T21:45:00"/>
    <x v="0"/>
    <x v="0"/>
    <x v="0"/>
    <s v="Eagan Park"/>
    <s v="Jamestown Court"/>
    <n v="3.9"/>
    <x v="2"/>
  </r>
  <r>
    <x v="27"/>
    <d v="2016-01-15T01:01:00"/>
    <x v="0"/>
    <d v="1899-12-30T00:41:00"/>
    <d v="1899-12-30T01:01:00"/>
    <x v="7"/>
    <x v="1"/>
    <x v="0"/>
    <s v="Morrisville"/>
    <s v="Cary"/>
    <n v="8"/>
    <x v="2"/>
  </r>
  <r>
    <x v="28"/>
    <d v="2016-01-15T12:03:00"/>
    <x v="0"/>
    <d v="1899-12-30T11:43:00"/>
    <d v="1899-12-30T12:03:00"/>
    <x v="7"/>
    <x v="3"/>
    <x v="0"/>
    <s v="Cary"/>
    <s v="Durham"/>
    <n v="10.4"/>
    <x v="0"/>
  </r>
  <r>
    <x v="29"/>
    <d v="2016-01-15T13:44:00"/>
    <x v="0"/>
    <d v="1899-12-30T13:26:00"/>
    <d v="1899-12-30T13:44:00"/>
    <x v="18"/>
    <x v="2"/>
    <x v="0"/>
    <s v="Durham"/>
    <s v="Cary"/>
    <n v="10.4"/>
    <x v="0"/>
  </r>
  <r>
    <x v="30"/>
    <d v="2016-01-18T15:06:00"/>
    <x v="0"/>
    <d v="1899-12-30T14:55:00"/>
    <d v="1899-12-30T15:06:00"/>
    <x v="19"/>
    <x v="2"/>
    <x v="0"/>
    <s v="Cary"/>
    <s v="Cary"/>
    <n v="4.8"/>
    <x v="0"/>
  </r>
  <r>
    <x v="31"/>
    <d v="2016-01-18T16:24:00"/>
    <x v="0"/>
    <d v="1899-12-30T16:13:00"/>
    <d v="1899-12-30T16:24:00"/>
    <x v="19"/>
    <x v="2"/>
    <x v="0"/>
    <s v="Farmington Woods"/>
    <s v="Whitebridge"/>
    <n v="4.7"/>
    <x v="0"/>
  </r>
  <r>
    <x v="32"/>
    <d v="2016-01-19T09:23:00"/>
    <x v="0"/>
    <d v="1899-12-30T09:09:00"/>
    <d v="1899-12-30T09:23:00"/>
    <x v="3"/>
    <x v="3"/>
    <x v="0"/>
    <s v="Whitebridge"/>
    <s v="Lake Wellingborough"/>
    <n v="7.2"/>
    <x v="1"/>
  </r>
  <r>
    <x v="33"/>
    <d v="2016-01-19T11:09:00"/>
    <x v="0"/>
    <d v="1899-12-30T10:55:00"/>
    <d v="1899-12-30T11:09:00"/>
    <x v="3"/>
    <x v="3"/>
    <x v="0"/>
    <s v="Lake Wellingborough"/>
    <s v="Whitebridge"/>
    <n v="7.6"/>
    <x v="5"/>
  </r>
  <r>
    <x v="34"/>
    <d v="2016-01-20T11:11:00"/>
    <x v="0"/>
    <d v="1899-12-30T10:36:00"/>
    <d v="1899-12-30T11:11:00"/>
    <x v="10"/>
    <x v="3"/>
    <x v="0"/>
    <s v="Cary"/>
    <s v="Raleigh"/>
    <n v="17.100000000000001"/>
    <x v="3"/>
  </r>
  <r>
    <x v="35"/>
    <d v="2016-01-20T12:19:00"/>
    <x v="0"/>
    <d v="1899-12-30T11:48:00"/>
    <d v="1899-12-30T12:19:00"/>
    <x v="20"/>
    <x v="3"/>
    <x v="0"/>
    <s v="Fayetteville Street"/>
    <s v="Umstead"/>
    <n v="15.1"/>
    <x v="3"/>
  </r>
  <r>
    <x v="36"/>
    <d v="2016-01-20T14:19:00"/>
    <x v="0"/>
    <d v="1899-12-30T13:25:00"/>
    <d v="1899-12-30T14:19:00"/>
    <x v="21"/>
    <x v="2"/>
    <x v="0"/>
    <s v="Raleigh"/>
    <s v="Cary"/>
    <n v="40.200000000000003"/>
    <x v="4"/>
  </r>
  <r>
    <x v="37"/>
    <d v="2016-01-21T14:29:00"/>
    <x v="0"/>
    <d v="1899-12-30T14:25:00"/>
    <d v="1899-12-30T14:29:00"/>
    <x v="5"/>
    <x v="2"/>
    <x v="0"/>
    <s v="Cary"/>
    <s v="Cary"/>
    <n v="1.6"/>
    <x v="2"/>
  </r>
  <r>
    <x v="38"/>
    <d v="2016-01-21T14:51:00"/>
    <x v="0"/>
    <d v="1899-12-30T14:43:00"/>
    <d v="1899-12-30T14:51:00"/>
    <x v="22"/>
    <x v="2"/>
    <x v="0"/>
    <s v="Cary"/>
    <s v="Cary"/>
    <n v="2.4"/>
    <x v="0"/>
  </r>
  <r>
    <x v="39"/>
    <d v="2016-01-21T16:06:00"/>
    <x v="0"/>
    <d v="1899-12-30T16:01:00"/>
    <d v="1899-12-30T16:06:00"/>
    <x v="6"/>
    <x v="2"/>
    <x v="0"/>
    <s v="Cary"/>
    <s v="Cary"/>
    <n v="1"/>
    <x v="0"/>
  </r>
  <r>
    <x v="40"/>
    <d v="2016-01-26T10:50:00"/>
    <x v="0"/>
    <d v="1899-12-30T10:41:00"/>
    <d v="1899-12-30T10:50:00"/>
    <x v="23"/>
    <x v="3"/>
    <x v="0"/>
    <s v="Whitebridge"/>
    <s v="Hazelwood"/>
    <n v="2"/>
    <x v="0"/>
  </r>
  <r>
    <x v="41"/>
    <d v="2016-01-26T12:41:00"/>
    <x v="0"/>
    <d v="1899-12-30T12:33:00"/>
    <d v="1899-12-30T12:41:00"/>
    <x v="22"/>
    <x v="2"/>
    <x v="0"/>
    <s v="Hazelwood"/>
    <s v="Whitebridge"/>
    <n v="2.2999999999999998"/>
    <x v="2"/>
  </r>
  <r>
    <x v="42"/>
    <d v="2016-01-26T16:32:00"/>
    <x v="0"/>
    <d v="1899-12-30T16:24:00"/>
    <d v="1899-12-30T16:32:00"/>
    <x v="22"/>
    <x v="2"/>
    <x v="0"/>
    <s v="Whitebridge"/>
    <s v="Westpark Place"/>
    <n v="1.9"/>
    <x v="2"/>
  </r>
  <r>
    <x v="43"/>
    <d v="2016-01-26T17:22:00"/>
    <x v="0"/>
    <d v="1899-12-30T17:17:00"/>
    <d v="1899-12-30T17:22:00"/>
    <x v="6"/>
    <x v="0"/>
    <x v="0"/>
    <s v="Cary"/>
    <s v="Cary"/>
    <n v="1.4"/>
    <x v="2"/>
  </r>
  <r>
    <x v="44"/>
    <d v="2016-01-26T17:29:00"/>
    <x v="0"/>
    <d v="1899-12-30T17:27:00"/>
    <d v="1899-12-30T17:29:00"/>
    <x v="24"/>
    <x v="0"/>
    <x v="0"/>
    <s v="Cary"/>
    <s v="Cary"/>
    <n v="0.5"/>
    <x v="2"/>
  </r>
  <r>
    <x v="45"/>
    <d v="2016-01-27T09:31:00"/>
    <x v="0"/>
    <d v="1899-12-30T09:24:00"/>
    <d v="1899-12-30T09:31:00"/>
    <x v="12"/>
    <x v="3"/>
    <x v="0"/>
    <s v="Cary"/>
    <s v="Cary"/>
    <n v="1.8"/>
    <x v="3"/>
  </r>
  <r>
    <x v="46"/>
    <d v="2016-01-27T10:48:00"/>
    <x v="0"/>
    <d v="1899-12-30T10:19:00"/>
    <d v="1899-12-30T10:48:00"/>
    <x v="25"/>
    <x v="3"/>
    <x v="0"/>
    <s v="Cary"/>
    <s v="Raleigh"/>
    <n v="18.7"/>
    <x v="4"/>
  </r>
  <r>
    <x v="47"/>
    <d v="2016-01-27T12:44:00"/>
    <x v="0"/>
    <d v="1899-12-30T12:34:00"/>
    <d v="1899-12-30T12:44:00"/>
    <x v="26"/>
    <x v="2"/>
    <x v="0"/>
    <s v="Fairmont"/>
    <s v="Meredith Townes"/>
    <n v="3.4"/>
    <x v="4"/>
  </r>
  <r>
    <x v="48"/>
    <d v="2016-01-27T14:13:00"/>
    <x v="0"/>
    <d v="1899-12-30T14:05:00"/>
    <d v="1899-12-30T14:13:00"/>
    <x v="22"/>
    <x v="2"/>
    <x v="0"/>
    <s v="Raleigh"/>
    <s v="Raleigh"/>
    <n v="2.7"/>
    <x v="4"/>
  </r>
  <r>
    <x v="49"/>
    <d v="2016-01-27T15:08:00"/>
    <x v="0"/>
    <d v="1899-12-30T14:46:00"/>
    <d v="1899-12-30T15:08:00"/>
    <x v="27"/>
    <x v="2"/>
    <x v="0"/>
    <s v="Raleigh"/>
    <s v="Cary"/>
    <n v="12.9"/>
    <x v="4"/>
  </r>
  <r>
    <x v="50"/>
    <d v="2016-01-28T13:00:00"/>
    <x v="0"/>
    <d v="1899-12-30T12:28:00"/>
    <d v="1899-12-30T13:00:00"/>
    <x v="28"/>
    <x v="2"/>
    <x v="0"/>
    <s v="Cary"/>
    <s v="Raleigh"/>
    <n v="19"/>
    <x v="5"/>
  </r>
  <r>
    <x v="51"/>
    <d v="2016-01-28T15:31:00"/>
    <x v="0"/>
    <d v="1899-12-30T15:11:00"/>
    <d v="1899-12-30T15:31:00"/>
    <x v="7"/>
    <x v="2"/>
    <x v="0"/>
    <s v="Meredith Townes"/>
    <s v="Leesville Hollow"/>
    <n v="14.7"/>
    <x v="3"/>
  </r>
  <r>
    <x v="52"/>
    <d v="2016-01-28T16:51:00"/>
    <x v="0"/>
    <d v="1899-12-30T16:21:00"/>
    <d v="1899-12-30T16:51:00"/>
    <x v="29"/>
    <x v="2"/>
    <x v="0"/>
    <s v="Raleigh"/>
    <s v="Cary"/>
    <n v="15.7"/>
    <x v="3"/>
  </r>
  <r>
    <x v="53"/>
    <d v="2016-01-29T09:45:00"/>
    <x v="0"/>
    <d v="1899-12-30T09:31:00"/>
    <d v="1899-12-30T09:45:00"/>
    <x v="3"/>
    <x v="3"/>
    <x v="0"/>
    <s v="Cary"/>
    <s v="Cary"/>
    <n v="4.5999999999999996"/>
    <x v="4"/>
  </r>
  <r>
    <x v="54"/>
    <d v="2016-01-29T11:07:00"/>
    <x v="0"/>
    <d v="1899-12-30T10:56:00"/>
    <d v="1899-12-30T11:07:00"/>
    <x v="19"/>
    <x v="3"/>
    <x v="0"/>
    <s v="Cary"/>
    <s v="Cary"/>
    <n v="5.2"/>
    <x v="3"/>
  </r>
  <r>
    <x v="55"/>
    <d v="2016-01-29T12:03:00"/>
    <x v="0"/>
    <d v="1899-12-30T11:43:00"/>
    <d v="1899-12-30T12:03:00"/>
    <x v="7"/>
    <x v="3"/>
    <x v="0"/>
    <s v="Cary"/>
    <s v="Durham"/>
    <n v="10.4"/>
    <x v="3"/>
  </r>
  <r>
    <x v="56"/>
    <d v="2016-01-29T13:47:00"/>
    <x v="0"/>
    <d v="1899-12-30T13:24:00"/>
    <d v="1899-12-30T13:47:00"/>
    <x v="30"/>
    <x v="2"/>
    <x v="0"/>
    <s v="Durham"/>
    <s v="Cary"/>
    <n v="10.1"/>
    <x v="3"/>
  </r>
  <r>
    <x v="57"/>
    <d v="2016-01-29T18:52:00"/>
    <x v="0"/>
    <d v="1899-12-30T18:31:00"/>
    <d v="1899-12-30T18:52:00"/>
    <x v="31"/>
    <x v="0"/>
    <x v="0"/>
    <s v="Cary"/>
    <s v="Apex"/>
    <n v="5.8"/>
    <x v="2"/>
  </r>
  <r>
    <x v="58"/>
    <d v="2016-01-29T21:40:00"/>
    <x v="0"/>
    <d v="1899-12-30T21:21:00"/>
    <d v="1899-12-30T21:40:00"/>
    <x v="32"/>
    <x v="0"/>
    <x v="0"/>
    <s v="Apex"/>
    <s v="Cary"/>
    <n v="5.5"/>
    <x v="0"/>
  </r>
  <r>
    <x v="59"/>
    <d v="2016-01-30T16:33:00"/>
    <x v="0"/>
    <d v="1899-12-30T16:21:00"/>
    <d v="1899-12-30T16:33:00"/>
    <x v="1"/>
    <x v="2"/>
    <x v="0"/>
    <s v="Cary"/>
    <s v="Apex"/>
    <n v="5.7"/>
    <x v="2"/>
  </r>
  <r>
    <x v="60"/>
    <d v="2016-01-30T18:24:00"/>
    <x v="0"/>
    <d v="1899-12-30T18:09:00"/>
    <d v="1899-12-30T18:24:00"/>
    <x v="14"/>
    <x v="0"/>
    <x v="0"/>
    <s v="Apex"/>
    <s v="Cary"/>
    <n v="5.7"/>
    <x v="4"/>
  </r>
  <r>
    <x v="61"/>
    <d v="2016-02-01T11:15:00"/>
    <x v="1"/>
    <d v="1899-12-30T10:35:00"/>
    <d v="1899-12-30T11:15:00"/>
    <x v="33"/>
    <x v="3"/>
    <x v="0"/>
    <s v="Cary"/>
    <s v="Chapel Hill"/>
    <n v="19.399999999999999"/>
    <x v="4"/>
  </r>
  <r>
    <x v="62"/>
    <d v="2016-02-01T12:43:00"/>
    <x v="1"/>
    <d v="1899-12-30T12:10:00"/>
    <d v="1899-12-30T12:43:00"/>
    <x v="34"/>
    <x v="2"/>
    <x v="0"/>
    <s v="Chapel Hill"/>
    <s v="Cary"/>
    <n v="23.3"/>
    <x v="4"/>
  </r>
  <r>
    <x v="63"/>
    <d v="2016-02-01T13:07:00"/>
    <x v="1"/>
    <d v="1899-12-30T12:56:00"/>
    <d v="1899-12-30T13:07:00"/>
    <x v="19"/>
    <x v="2"/>
    <x v="0"/>
    <s v="Northwoods"/>
    <s v="Whitebridge"/>
    <n v="3.9"/>
    <x v="0"/>
  </r>
  <r>
    <x v="64"/>
    <d v="2016-02-02T13:23:00"/>
    <x v="1"/>
    <d v="1899-12-30T13:04:00"/>
    <d v="1899-12-30T13:23:00"/>
    <x v="32"/>
    <x v="2"/>
    <x v="0"/>
    <s v="Whitebridge"/>
    <s v="Williamsburg Manor"/>
    <n v="8.3000000000000007"/>
    <x v="3"/>
  </r>
  <r>
    <x v="65"/>
    <d v="2016-02-02T14:06:00"/>
    <x v="1"/>
    <d v="1899-12-30T13:51:00"/>
    <d v="1899-12-30T14:06:00"/>
    <x v="14"/>
    <x v="2"/>
    <x v="0"/>
    <s v="Cary"/>
    <s v="Cary"/>
    <n v="6"/>
    <x v="2"/>
  </r>
  <r>
    <x v="66"/>
    <d v="2016-02-02T14:42:00"/>
    <x v="1"/>
    <d v="1899-12-30T14:38:00"/>
    <d v="1899-12-30T14:42:00"/>
    <x v="5"/>
    <x v="2"/>
    <x v="0"/>
    <s v="Cary"/>
    <s v="Cary"/>
    <n v="1.6"/>
    <x v="2"/>
  </r>
  <r>
    <x v="67"/>
    <d v="2016-02-04T09:01:00"/>
    <x v="1"/>
    <d v="1899-12-30T08:40:00"/>
    <d v="1899-12-30T09:01:00"/>
    <x v="31"/>
    <x v="3"/>
    <x v="0"/>
    <s v="Cary"/>
    <s v="Morrisville"/>
    <n v="5.2"/>
    <x v="2"/>
  </r>
  <r>
    <x v="68"/>
    <d v="2016-02-04T10:09:00"/>
    <x v="1"/>
    <d v="1899-12-30T09:37:00"/>
    <d v="1899-12-30T10:09:00"/>
    <x v="28"/>
    <x v="3"/>
    <x v="0"/>
    <s v="Morrisville"/>
    <s v="Cary"/>
    <n v="9.6999999999999993"/>
    <x v="0"/>
  </r>
  <r>
    <x v="69"/>
    <d v="2016-02-04T10:32:00"/>
    <x v="1"/>
    <d v="1899-12-30T10:26:00"/>
    <d v="1899-12-30T10:32:00"/>
    <x v="0"/>
    <x v="3"/>
    <x v="0"/>
    <s v="Cary"/>
    <s v="Cary"/>
    <n v="1.6"/>
    <x v="0"/>
  </r>
  <r>
    <x v="70"/>
    <d v="2016-02-04T16:03:00"/>
    <x v="1"/>
    <d v="1899-12-30T15:59:00"/>
    <d v="1899-12-30T16:03:00"/>
    <x v="5"/>
    <x v="2"/>
    <x v="0"/>
    <s v="Cary"/>
    <s v="Cary"/>
    <n v="1.1000000000000001"/>
    <x v="0"/>
  </r>
  <r>
    <x v="71"/>
    <d v="2016-02-04T16:39:00"/>
    <x v="1"/>
    <d v="1899-12-30T16:35:00"/>
    <d v="1899-12-30T16:39:00"/>
    <x v="5"/>
    <x v="2"/>
    <x v="0"/>
    <s v="Cary"/>
    <s v="Cary"/>
    <n v="1.6"/>
    <x v="0"/>
  </r>
  <r>
    <x v="72"/>
    <d v="2016-02-04T18:31:00"/>
    <x v="1"/>
    <d v="1899-12-30T18:04:00"/>
    <d v="1899-12-30T18:31:00"/>
    <x v="8"/>
    <x v="0"/>
    <x v="0"/>
    <s v="Whitebridge"/>
    <s v="Macgregor Downs"/>
    <n v="9"/>
    <x v="3"/>
  </r>
  <r>
    <x v="73"/>
    <d v="2016-02-04T20:55:00"/>
    <x v="1"/>
    <d v="1899-12-30T20:36:00"/>
    <d v="1899-12-30T20:55:00"/>
    <x v="32"/>
    <x v="0"/>
    <x v="0"/>
    <s v="Cary"/>
    <s v="Cary"/>
    <n v="7.7"/>
    <x v="3"/>
  </r>
  <r>
    <x v="74"/>
    <d v="2016-02-05T12:07:00"/>
    <x v="1"/>
    <d v="1899-12-30T11:47:00"/>
    <d v="1899-12-30T12:07:00"/>
    <x v="7"/>
    <x v="3"/>
    <x v="0"/>
    <s v="Cary"/>
    <s v="Durham"/>
    <n v="10.4"/>
    <x v="3"/>
  </r>
  <r>
    <x v="75"/>
    <d v="2016-02-05T13:41:00"/>
    <x v="1"/>
    <d v="1899-12-30T13:22:00"/>
    <d v="1899-12-30T13:41:00"/>
    <x v="32"/>
    <x v="2"/>
    <x v="0"/>
    <s v="Durham"/>
    <s v="Cary"/>
    <n v="10.4"/>
    <x v="3"/>
  </r>
  <r>
    <x v="76"/>
    <d v="2016-02-06T16:53:00"/>
    <x v="1"/>
    <d v="1899-12-30T16:20:00"/>
    <d v="1899-12-30T16:53:00"/>
    <x v="34"/>
    <x v="2"/>
    <x v="0"/>
    <s v="Cary"/>
    <s v="Raleigh"/>
    <n v="11.4"/>
    <x v="6"/>
  </r>
  <r>
    <x v="77"/>
    <d v="2016-02-06T19:21:00"/>
    <x v="1"/>
    <d v="1899-12-30T18:57:00"/>
    <d v="1899-12-30T19:21:00"/>
    <x v="35"/>
    <x v="0"/>
    <x v="0"/>
    <s v="Raleigh"/>
    <s v="Cary"/>
    <n v="9"/>
    <x v="2"/>
  </r>
  <r>
    <x v="78"/>
    <d v="2016-02-06T19:37:00"/>
    <x v="1"/>
    <d v="1899-12-30T19:28:00"/>
    <d v="1899-12-30T19:37:00"/>
    <x v="23"/>
    <x v="0"/>
    <x v="0"/>
    <s v="Edgehill Farms"/>
    <s v="Whitebridge"/>
    <n v="3.2"/>
    <x v="0"/>
  </r>
  <r>
    <x v="79"/>
    <d v="2016-02-07T17:01:00"/>
    <x v="1"/>
    <d v="1899-12-30T16:49:00"/>
    <d v="1899-12-30T17:01:00"/>
    <x v="1"/>
    <x v="2"/>
    <x v="0"/>
    <s v="Cary"/>
    <s v="Apex"/>
    <n v="5.6"/>
    <x v="2"/>
  </r>
  <r>
    <x v="80"/>
    <d v="2016-02-07T18:17:00"/>
    <x v="1"/>
    <d v="1899-12-30T18:03:00"/>
    <d v="1899-12-30T18:17:00"/>
    <x v="3"/>
    <x v="0"/>
    <x v="0"/>
    <s v="Apex"/>
    <s v="Cary"/>
    <n v="5.7"/>
    <x v="4"/>
  </r>
  <r>
    <x v="81"/>
    <d v="2016-02-07T18:53:00"/>
    <x v="1"/>
    <d v="1899-12-30T18:39:00"/>
    <d v="1899-12-30T18:53:00"/>
    <x v="3"/>
    <x v="0"/>
    <x v="0"/>
    <s v="Cary"/>
    <s v="Morrisville"/>
    <n v="6.1"/>
    <x v="5"/>
  </r>
  <r>
    <x v="82"/>
    <d v="2016-02-07T20:40:00"/>
    <x v="1"/>
    <d v="1899-12-30T20:22:00"/>
    <d v="1899-12-30T20:40:00"/>
    <x v="18"/>
    <x v="0"/>
    <x v="0"/>
    <s v="Morrisville"/>
    <s v="Cary"/>
    <n v="6.1"/>
    <x v="3"/>
  </r>
  <r>
    <x v="83"/>
    <d v="2016-02-08T13:08:00"/>
    <x v="1"/>
    <d v="1899-12-30T12:57:00"/>
    <d v="1899-12-30T13:08:00"/>
    <x v="19"/>
    <x v="2"/>
    <x v="0"/>
    <s v="Whitebridge"/>
    <s v="Edgehill Farms"/>
    <n v="4.3"/>
    <x v="0"/>
  </r>
  <r>
    <x v="84"/>
    <d v="2016-02-08T14:10:00"/>
    <x v="1"/>
    <d v="1899-12-30T14:00:00"/>
    <d v="1899-12-30T14:10:00"/>
    <x v="26"/>
    <x v="2"/>
    <x v="0"/>
    <s v="Edgehill Farms"/>
    <s v="Whitebridge"/>
    <n v="2.7"/>
    <x v="0"/>
  </r>
  <r>
    <x v="85"/>
    <d v="2016-02-09T11:07:00"/>
    <x v="1"/>
    <d v="1899-12-30T10:54:00"/>
    <d v="1899-12-30T11:07:00"/>
    <x v="2"/>
    <x v="3"/>
    <x v="1"/>
    <s v="Whitebridge"/>
    <s v="Northwoods"/>
    <n v="5.3"/>
    <x v="1"/>
  </r>
  <r>
    <x v="86"/>
    <d v="2016-02-09T11:50:00"/>
    <x v="1"/>
    <d v="1899-12-30T11:43:00"/>
    <d v="1899-12-30T11:50:00"/>
    <x v="12"/>
    <x v="3"/>
    <x v="1"/>
    <s v="Northwoods"/>
    <s v="Tanglewood"/>
    <n v="3"/>
    <x v="1"/>
  </r>
  <r>
    <x v="87"/>
    <d v="2016-02-09T13:52:00"/>
    <x v="1"/>
    <d v="1899-12-30T13:36:00"/>
    <d v="1899-12-30T13:52:00"/>
    <x v="13"/>
    <x v="2"/>
    <x v="1"/>
    <s v="Tanglewood"/>
    <s v="Preston"/>
    <n v="5.0999999999999996"/>
    <x v="1"/>
  </r>
  <r>
    <x v="88"/>
    <d v="2016-02-09T14:02:00"/>
    <x v="1"/>
    <d v="1899-12-30T13:58:00"/>
    <d v="1899-12-30T14:02:00"/>
    <x v="5"/>
    <x v="2"/>
    <x v="1"/>
    <s v="Preston"/>
    <s v="Whitebridge"/>
    <n v="1.5"/>
    <x v="1"/>
  </r>
  <r>
    <x v="89"/>
    <d v="2016-02-09T19:11:00"/>
    <x v="1"/>
    <d v="1899-12-30T18:55:00"/>
    <d v="1899-12-30T19:11:00"/>
    <x v="13"/>
    <x v="0"/>
    <x v="0"/>
    <s v="Cary"/>
    <s v="Morrisville"/>
    <n v="6.1"/>
    <x v="1"/>
  </r>
  <r>
    <x v="90"/>
    <d v="2016-02-09T20:40:00"/>
    <x v="1"/>
    <d v="1899-12-30T20:24:00"/>
    <d v="1899-12-30T20:40:00"/>
    <x v="13"/>
    <x v="0"/>
    <x v="0"/>
    <s v="Morrisville"/>
    <s v="Cary"/>
    <n v="6.1"/>
    <x v="0"/>
  </r>
  <r>
    <x v="91"/>
    <d v="2016-02-11T17:10:00"/>
    <x v="1"/>
    <d v="1899-12-30T16:28:00"/>
    <d v="1899-12-30T17:10:00"/>
    <x v="36"/>
    <x v="2"/>
    <x v="0"/>
    <s v="Cary"/>
    <s v="Raleigh"/>
    <n v="17.3"/>
    <x v="0"/>
  </r>
  <r>
    <x v="92"/>
    <d v="2016-02-11T18:10:00"/>
    <x v="1"/>
    <d v="1899-12-30T17:49:00"/>
    <d v="1899-12-30T18:10:00"/>
    <x v="31"/>
    <x v="0"/>
    <x v="0"/>
    <s v="Eastgate"/>
    <s v="Walnut Terrace"/>
    <n v="5.7"/>
    <x v="0"/>
  </r>
  <r>
    <x v="93"/>
    <d v="2016-02-11T18:46:00"/>
    <x v="1"/>
    <d v="1899-12-30T18:24:00"/>
    <d v="1899-12-30T18:46:00"/>
    <x v="27"/>
    <x v="0"/>
    <x v="0"/>
    <s v="Raleigh"/>
    <s v="Morrisville"/>
    <n v="13.5"/>
    <x v="5"/>
  </r>
  <r>
    <x v="94"/>
    <d v="2016-02-11T20:51:00"/>
    <x v="1"/>
    <d v="1899-12-30T20:36:00"/>
    <d v="1899-12-30T20:51:00"/>
    <x v="14"/>
    <x v="0"/>
    <x v="0"/>
    <s v="Morrisville"/>
    <s v="Cary"/>
    <n v="6.1"/>
    <x v="5"/>
  </r>
  <r>
    <x v="95"/>
    <d v="2016-02-12T08:42:00"/>
    <x v="1"/>
    <d v="1899-12-30T08:21:00"/>
    <d v="1899-12-30T08:42:00"/>
    <x v="31"/>
    <x v="3"/>
    <x v="0"/>
    <s v="Cary"/>
    <s v="Durham"/>
    <n v="8.5"/>
    <x v="5"/>
  </r>
  <r>
    <x v="96"/>
    <d v="2016-02-12T10:52:00"/>
    <x v="1"/>
    <d v="1899-12-30T10:45:00"/>
    <d v="1899-12-30T10:52:00"/>
    <x v="12"/>
    <x v="3"/>
    <x v="0"/>
    <s v="Durham"/>
    <s v="Morrisville"/>
    <n v="2.6"/>
    <x v="5"/>
  </r>
  <r>
    <x v="97"/>
    <d v="2016-02-12T11:35:00"/>
    <x v="1"/>
    <d v="1899-12-30T11:14:00"/>
    <d v="1899-12-30T11:35:00"/>
    <x v="31"/>
    <x v="3"/>
    <x v="0"/>
    <s v="Morrisville"/>
    <s v="Raleigh"/>
    <n v="17"/>
    <x v="4"/>
  </r>
  <r>
    <x v="98"/>
    <d v="2016-02-12T13:36:00"/>
    <x v="1"/>
    <d v="1899-12-30T13:02:00"/>
    <d v="1899-12-30T13:36:00"/>
    <x v="37"/>
    <x v="2"/>
    <x v="0"/>
    <s v="Raleigh"/>
    <s v="Cary"/>
    <n v="18"/>
    <x v="3"/>
  </r>
  <r>
    <x v="99"/>
    <d v="2016-02-12T15:06:00"/>
    <x v="1"/>
    <d v="1899-12-30T14:49:00"/>
    <d v="1899-12-30T15:06:00"/>
    <x v="38"/>
    <x v="2"/>
    <x v="0"/>
    <s v="Cary"/>
    <s v="Morrisville"/>
    <n v="8.4"/>
    <x v="3"/>
  </r>
  <r>
    <x v="100"/>
    <d v="2016-02-12T16:06:00"/>
    <x v="1"/>
    <d v="1899-12-30T15:33:00"/>
    <d v="1899-12-30T16:06:00"/>
    <x v="34"/>
    <x v="2"/>
    <x v="0"/>
    <s v="Morrisville"/>
    <s v="Cary"/>
    <n v="11.5"/>
    <x v="4"/>
  </r>
  <r>
    <x v="101"/>
    <d v="2016-02-13T14:41:00"/>
    <x v="1"/>
    <d v="1899-12-30T14:21:00"/>
    <d v="1899-12-30T14:41:00"/>
    <x v="7"/>
    <x v="2"/>
    <x v="0"/>
    <s v="Cary"/>
    <s v="Morrisville"/>
    <n v="8.9"/>
    <x v="3"/>
  </r>
  <r>
    <x v="102"/>
    <d v="2016-02-14T00:01:00"/>
    <x v="1"/>
    <d v="1899-12-30T23:45:00"/>
    <d v="1899-12-30T00:01:00"/>
    <x v="13"/>
    <x v="0"/>
    <x v="1"/>
    <s v="East Elmhurst"/>
    <s v="Jackson Heights"/>
    <n v="2.7"/>
    <x v="1"/>
  </r>
  <r>
    <x v="103"/>
    <d v="2016-02-14T01:00:00"/>
    <x v="1"/>
    <d v="1899-12-30T00:50:00"/>
    <d v="1899-12-30T01:00:00"/>
    <x v="26"/>
    <x v="1"/>
    <x v="1"/>
    <s v="Jackson Heights"/>
    <s v="East Elmhurst"/>
    <n v="1.8"/>
    <x v="1"/>
  </r>
  <r>
    <x v="104"/>
    <d v="2016-02-14T14:40:00"/>
    <x v="1"/>
    <d v="1899-12-30T14:07:00"/>
    <d v="1899-12-30T14:40:00"/>
    <x v="34"/>
    <x v="2"/>
    <x v="0"/>
    <s v="East Elmhurst"/>
    <s v="New York"/>
    <n v="8.1"/>
    <x v="3"/>
  </r>
  <r>
    <x v="105"/>
    <d v="2016-02-14T15:03:00"/>
    <x v="1"/>
    <d v="1899-12-30T14:46:00"/>
    <d v="1899-12-30T15:03:00"/>
    <x v="38"/>
    <x v="2"/>
    <x v="0"/>
    <s v="Midtown"/>
    <s v="Midtown West"/>
    <n v="2"/>
    <x v="3"/>
  </r>
  <r>
    <x v="106"/>
    <d v="2016-02-14T17:02:00"/>
    <x v="1"/>
    <d v="1899-12-30T16:35:00"/>
    <d v="1899-12-30T17:02:00"/>
    <x v="8"/>
    <x v="2"/>
    <x v="0"/>
    <s v="New York"/>
    <s v="Long Island City"/>
    <n v="13"/>
    <x v="3"/>
  </r>
  <r>
    <x v="107"/>
    <d v="2016-02-14T17:29:00"/>
    <x v="1"/>
    <d v="1899-12-30T17:06:00"/>
    <d v="1899-12-30T17:29:00"/>
    <x v="30"/>
    <x v="0"/>
    <x v="0"/>
    <s v="Long Island City"/>
    <s v="Jamaica"/>
    <n v="13.9"/>
    <x v="3"/>
  </r>
  <r>
    <x v="108"/>
    <d v="2016-02-16T04:13:00"/>
    <x v="1"/>
    <d v="1899-12-30T03:21:00"/>
    <d v="1899-12-30T04:13:00"/>
    <x v="39"/>
    <x v="1"/>
    <x v="0"/>
    <s v="Katunayaka"/>
    <s v="Unknown Location"/>
    <n v="43.7"/>
    <x v="4"/>
  </r>
  <r>
    <x v="109"/>
    <d v="2016-02-16T09:34:00"/>
    <x v="1"/>
    <d v="1899-12-30T08:29:00"/>
    <d v="1899-12-30T09:34:00"/>
    <x v="40"/>
    <x v="3"/>
    <x v="0"/>
    <s v="Unknown Location"/>
    <s v="Colombo"/>
    <n v="14.1"/>
    <x v="1"/>
  </r>
  <r>
    <x v="110"/>
    <d v="2016-02-16T10:41:00"/>
    <x v="1"/>
    <d v="1899-12-30T10:31:00"/>
    <d v="1899-12-30T10:41:00"/>
    <x v="26"/>
    <x v="3"/>
    <x v="0"/>
    <s v="Colombo"/>
    <s v="Colombo"/>
    <n v="2.6"/>
    <x v="1"/>
  </r>
  <r>
    <x v="111"/>
    <d v="2016-02-16T12:02:00"/>
    <x v="1"/>
    <d v="1899-12-30T11:32:00"/>
    <d v="1899-12-30T12:02:00"/>
    <x v="29"/>
    <x v="3"/>
    <x v="0"/>
    <s v="Colombo"/>
    <s v="Colombo"/>
    <n v="4.5"/>
    <x v="1"/>
  </r>
  <r>
    <x v="112"/>
    <d v="2016-02-16T12:42:00"/>
    <x v="1"/>
    <d v="1899-12-30T12:39:00"/>
    <d v="1899-12-30T12:42:00"/>
    <x v="41"/>
    <x v="2"/>
    <x v="0"/>
    <s v="Colombo"/>
    <s v="Colombo"/>
    <n v="1.7"/>
    <x v="1"/>
  </r>
  <r>
    <x v="113"/>
    <d v="2016-02-16T13:55:00"/>
    <x v="1"/>
    <d v="1899-12-30T13:43:00"/>
    <d v="1899-12-30T13:55:00"/>
    <x v="1"/>
    <x v="2"/>
    <x v="0"/>
    <s v="Colombo"/>
    <s v="Colombo"/>
    <n v="1.8"/>
    <x v="5"/>
  </r>
  <r>
    <x v="114"/>
    <d v="2016-02-16T17:10:00"/>
    <x v="1"/>
    <d v="1899-12-30T16:34:00"/>
    <d v="1899-12-30T17:10:00"/>
    <x v="17"/>
    <x v="2"/>
    <x v="0"/>
    <s v="Colombo"/>
    <s v="Colombo"/>
    <n v="6"/>
    <x v="1"/>
  </r>
  <r>
    <x v="115"/>
    <d v="2016-02-16T17:26:00"/>
    <x v="1"/>
    <d v="1899-12-30T17:17:00"/>
    <d v="1899-12-30T17:26:00"/>
    <x v="23"/>
    <x v="0"/>
    <x v="0"/>
    <s v="Colombo"/>
    <s v="Nugegoda"/>
    <n v="1.1000000000000001"/>
    <x v="0"/>
  </r>
  <r>
    <x v="116"/>
    <d v="2016-02-16T17:44:00"/>
    <x v="1"/>
    <d v="1899-12-30T17:40:00"/>
    <d v="1899-12-30T17:44:00"/>
    <x v="5"/>
    <x v="0"/>
    <x v="0"/>
    <s v="Nugegoda"/>
    <s v="Unknown Location"/>
    <n v="3.6"/>
    <x v="2"/>
  </r>
  <r>
    <x v="117"/>
    <d v="2016-02-17T14:04:00"/>
    <x v="1"/>
    <d v="1899-12-30T13:18:00"/>
    <d v="1899-12-30T14:04:00"/>
    <x v="42"/>
    <x v="2"/>
    <x v="0"/>
    <s v="Unknown Location"/>
    <s v="Colombo"/>
    <n v="14.7"/>
    <x v="5"/>
  </r>
  <r>
    <x v="118"/>
    <d v="2016-02-17T15:22:00"/>
    <x v="1"/>
    <d v="1899-12-30T15:17:00"/>
    <d v="1899-12-30T15:22:00"/>
    <x v="6"/>
    <x v="2"/>
    <x v="0"/>
    <s v="Colombo"/>
    <s v="Colombo"/>
    <n v="1.7"/>
    <x v="0"/>
  </r>
  <r>
    <x v="119"/>
    <d v="2016-02-17T16:17:00"/>
    <x v="1"/>
    <d v="1899-12-30T15:33:00"/>
    <d v="1899-12-30T16:17:00"/>
    <x v="43"/>
    <x v="2"/>
    <x v="0"/>
    <s v="Colombo"/>
    <s v="Katunayaka"/>
    <n v="21.4"/>
    <x v="5"/>
  </r>
  <r>
    <x v="120"/>
    <d v="2016-02-17T16:43:00"/>
    <x v="1"/>
    <d v="1899-12-30T16:38:00"/>
    <d v="1899-12-30T16:43:00"/>
    <x v="6"/>
    <x v="2"/>
    <x v="0"/>
    <s v="Katunayaka"/>
    <s v="Katunayaka"/>
    <n v="0.5"/>
    <x v="2"/>
  </r>
  <r>
    <x v="121"/>
    <d v="2016-02-18T08:27:00"/>
    <x v="1"/>
    <d v="1899-12-30T08:19:00"/>
    <d v="1899-12-30T08:27:00"/>
    <x v="22"/>
    <x v="3"/>
    <x v="0"/>
    <s v="Unknown Location"/>
    <s v="Unknown Location"/>
    <n v="23.5"/>
    <x v="5"/>
  </r>
  <r>
    <x v="122"/>
    <d v="2016-02-18T14:45:00"/>
    <x v="1"/>
    <d v="1899-12-30T14:03:00"/>
    <d v="1899-12-30T14:45:00"/>
    <x v="36"/>
    <x v="2"/>
    <x v="0"/>
    <s v="Unknown Location"/>
    <s v="Islamabad"/>
    <n v="12.7"/>
    <x v="5"/>
  </r>
  <r>
    <x v="123"/>
    <d v="2016-02-18T15:31:00"/>
    <x v="1"/>
    <d v="1899-12-30T15:16:00"/>
    <d v="1899-12-30T15:31:00"/>
    <x v="14"/>
    <x v="2"/>
    <x v="0"/>
    <s v="Islamabad"/>
    <s v="Unknown Location"/>
    <n v="6"/>
    <x v="5"/>
  </r>
  <r>
    <x v="124"/>
    <d v="2016-02-18T18:58:00"/>
    <x v="1"/>
    <d v="1899-12-30T18:44:00"/>
    <d v="1899-12-30T18:58:00"/>
    <x v="3"/>
    <x v="0"/>
    <x v="0"/>
    <s v="Unknown Location"/>
    <s v="Islamabad"/>
    <n v="5.2"/>
    <x v="4"/>
  </r>
  <r>
    <x v="125"/>
    <d v="2016-02-18T20:08:00"/>
    <x v="1"/>
    <d v="1899-12-30T19:27:00"/>
    <d v="1899-12-30T20:08:00"/>
    <x v="44"/>
    <x v="0"/>
    <x v="0"/>
    <s v="Islamabad"/>
    <s v="Unknown Location"/>
    <n v="10"/>
    <x v="3"/>
  </r>
  <r>
    <x v="126"/>
    <d v="2016-02-19T09:14:00"/>
    <x v="1"/>
    <d v="1899-12-30T09:02:00"/>
    <d v="1899-12-30T09:14:00"/>
    <x v="1"/>
    <x v="3"/>
    <x v="0"/>
    <s v="Unknown Location"/>
    <s v="Unknown Location"/>
    <n v="18.3"/>
    <x v="3"/>
  </r>
  <r>
    <x v="127"/>
    <d v="2016-02-19T09:51:00"/>
    <x v="1"/>
    <d v="1899-12-30T09:21:00"/>
    <d v="1899-12-30T09:51:00"/>
    <x v="29"/>
    <x v="3"/>
    <x v="0"/>
    <s v="Unknown Location"/>
    <s v="Unknown Location"/>
    <n v="11.2"/>
    <x v="3"/>
  </r>
  <r>
    <x v="128"/>
    <d v="2016-02-19T10:48:00"/>
    <x v="1"/>
    <d v="1899-12-30T10:21:00"/>
    <d v="1899-12-30T10:48:00"/>
    <x v="8"/>
    <x v="3"/>
    <x v="0"/>
    <s v="Unknown Location"/>
    <s v="Islamabad"/>
    <n v="7.6"/>
    <x v="3"/>
  </r>
  <r>
    <x v="129"/>
    <d v="2016-02-19T11:26:00"/>
    <x v="1"/>
    <d v="1899-12-30T11:20:00"/>
    <d v="1899-12-30T11:26:00"/>
    <x v="0"/>
    <x v="3"/>
    <x v="1"/>
    <s v="Islamabad"/>
    <s v="Islamabad"/>
    <n v="1.5"/>
    <x v="1"/>
  </r>
  <r>
    <x v="130"/>
    <d v="2016-02-19T11:50:00"/>
    <x v="1"/>
    <d v="1899-12-30T11:45:00"/>
    <d v="1899-12-30T11:50:00"/>
    <x v="6"/>
    <x v="3"/>
    <x v="1"/>
    <s v="Islamabad"/>
    <s v="Islamabad"/>
    <n v="1"/>
    <x v="1"/>
  </r>
  <r>
    <x v="131"/>
    <d v="2016-02-19T12:27:00"/>
    <x v="1"/>
    <d v="1899-12-30T12:09:00"/>
    <d v="1899-12-30T12:27:00"/>
    <x v="18"/>
    <x v="2"/>
    <x v="0"/>
    <s v="Islamabad"/>
    <s v="Unknown Location"/>
    <n v="7.3"/>
    <x v="5"/>
  </r>
  <r>
    <x v="132"/>
    <d v="2016-02-19T16:45:00"/>
    <x v="1"/>
    <d v="1899-12-30T16:26:00"/>
    <d v="1899-12-30T16:45:00"/>
    <x v="32"/>
    <x v="2"/>
    <x v="0"/>
    <s v="Unknown Location"/>
    <s v="Islamabad"/>
    <n v="3.5"/>
    <x v="1"/>
  </r>
  <r>
    <x v="133"/>
    <d v="2016-02-19T17:20:00"/>
    <x v="1"/>
    <d v="1899-12-30T17:09:00"/>
    <d v="1899-12-30T17:20:00"/>
    <x v="19"/>
    <x v="0"/>
    <x v="0"/>
    <s v="Islamabad"/>
    <s v="Islamabad"/>
    <n v="4.2"/>
    <x v="1"/>
  </r>
  <r>
    <x v="134"/>
    <d v="2016-02-19T20:30:00"/>
    <x v="1"/>
    <d v="1899-12-30T20:08:00"/>
    <d v="1899-12-30T20:30:00"/>
    <x v="27"/>
    <x v="0"/>
    <x v="1"/>
    <s v="Islamabad"/>
    <s v="Unknown Location"/>
    <n v="13.6"/>
    <x v="1"/>
  </r>
  <r>
    <x v="135"/>
    <d v="2016-02-19T20:51:00"/>
    <x v="1"/>
    <d v="1899-12-30T20:34:00"/>
    <d v="1899-12-30T20:51:00"/>
    <x v="38"/>
    <x v="0"/>
    <x v="1"/>
    <s v="Unknown Location"/>
    <s v="Unknown Location"/>
    <n v="2.5"/>
    <x v="1"/>
  </r>
  <r>
    <x v="136"/>
    <d v="2016-02-20T08:32:00"/>
    <x v="1"/>
    <d v="1899-12-30T07:59:00"/>
    <d v="1899-12-30T08:32:00"/>
    <x v="34"/>
    <x v="3"/>
    <x v="1"/>
    <s v="Unknown Location"/>
    <s v="Islamabad"/>
    <n v="14.4"/>
    <x v="1"/>
  </r>
  <r>
    <x v="137"/>
    <d v="2016-02-20T10:56:00"/>
    <x v="1"/>
    <d v="1899-12-30T10:48:00"/>
    <d v="1899-12-30T10:56:00"/>
    <x v="22"/>
    <x v="3"/>
    <x v="1"/>
    <s v="Islamabad"/>
    <s v="Islamabad"/>
    <n v="3"/>
    <x v="1"/>
  </r>
  <r>
    <x v="138"/>
    <d v="2016-02-20T11:53:00"/>
    <x v="1"/>
    <d v="1899-12-30T11:45:00"/>
    <d v="1899-12-30T11:53:00"/>
    <x v="22"/>
    <x v="3"/>
    <x v="1"/>
    <s v="Islamabad"/>
    <s v="Islamabad"/>
    <n v="1.5"/>
    <x v="1"/>
  </r>
  <r>
    <x v="139"/>
    <d v="2016-02-20T13:17:00"/>
    <x v="1"/>
    <d v="1899-12-30T12:41:00"/>
    <d v="1899-12-30T13:17:00"/>
    <x v="17"/>
    <x v="2"/>
    <x v="0"/>
    <s v="Islamabad"/>
    <s v="Rawalpindi"/>
    <n v="18.399999999999999"/>
    <x v="1"/>
  </r>
  <r>
    <x v="140"/>
    <d v="2016-02-20T15:54:00"/>
    <x v="1"/>
    <d v="1899-12-30T14:50:00"/>
    <d v="1899-12-30T15:54:00"/>
    <x v="45"/>
    <x v="2"/>
    <x v="0"/>
    <s v="Rawalpindi"/>
    <s v="Rawalpindi"/>
    <n v="23.1"/>
    <x v="3"/>
  </r>
  <r>
    <x v="141"/>
    <d v="2016-02-20T17:54:00"/>
    <x v="1"/>
    <d v="1899-12-30T16:59:00"/>
    <d v="1899-12-30T17:54:00"/>
    <x v="46"/>
    <x v="2"/>
    <x v="1"/>
    <s v="Rawalpindi"/>
    <s v="Unknown Location"/>
    <n v="16.5"/>
    <x v="1"/>
  </r>
  <r>
    <x v="142"/>
    <d v="2016-02-20T18:03:00"/>
    <x v="1"/>
    <d v="1899-12-30T18:00:00"/>
    <d v="1899-12-30T18:03:00"/>
    <x v="41"/>
    <x v="0"/>
    <x v="0"/>
    <s v="Unknown Location"/>
    <s v="Unknown Location"/>
    <n v="3.2"/>
    <x v="2"/>
  </r>
  <r>
    <x v="143"/>
    <d v="2016-02-20T19:49:00"/>
    <x v="1"/>
    <d v="1899-12-30T19:28:00"/>
    <d v="1899-12-30T19:49:00"/>
    <x v="31"/>
    <x v="0"/>
    <x v="0"/>
    <s v="Unknown Location"/>
    <s v="Unknown Location"/>
    <n v="7.7"/>
    <x v="2"/>
  </r>
  <r>
    <x v="144"/>
    <d v="2016-02-21T09:46:00"/>
    <x v="1"/>
    <d v="1899-12-30T09:07:00"/>
    <d v="1899-12-30T09:46:00"/>
    <x v="47"/>
    <x v="3"/>
    <x v="0"/>
    <s v="Unknown Location"/>
    <s v="Islamabad"/>
    <n v="14.5"/>
    <x v="1"/>
  </r>
  <r>
    <x v="145"/>
    <d v="2016-02-21T11:43:00"/>
    <x v="1"/>
    <d v="1899-12-30T11:39:00"/>
    <d v="1899-12-30T11:43:00"/>
    <x v="5"/>
    <x v="3"/>
    <x v="0"/>
    <s v="Unknown Location"/>
    <s v="Islamabad"/>
    <n v="2.4"/>
    <x v="2"/>
  </r>
  <r>
    <x v="146"/>
    <d v="2016-02-21T12:01:00"/>
    <x v="1"/>
    <d v="1899-12-30T11:47:00"/>
    <d v="1899-12-30T12:01:00"/>
    <x v="3"/>
    <x v="3"/>
    <x v="0"/>
    <s v="Islamabad"/>
    <s v="Islamabad"/>
    <n v="4.5999999999999996"/>
    <x v="2"/>
  </r>
  <r>
    <x v="147"/>
    <d v="2016-02-21T12:35:00"/>
    <x v="1"/>
    <d v="1899-12-30T12:13:00"/>
    <d v="1899-12-30T12:35:00"/>
    <x v="27"/>
    <x v="2"/>
    <x v="0"/>
    <s v="Islamabad"/>
    <s v="Unknown Location"/>
    <n v="8.8000000000000007"/>
    <x v="0"/>
  </r>
  <r>
    <x v="148"/>
    <d v="2016-02-21T13:12:00"/>
    <x v="1"/>
    <d v="1899-12-30T12:51:00"/>
    <d v="1899-12-30T13:12:00"/>
    <x v="31"/>
    <x v="2"/>
    <x v="0"/>
    <s v="Unknown Location"/>
    <s v="Unknown Location"/>
    <n v="8.3000000000000007"/>
    <x v="5"/>
  </r>
  <r>
    <x v="149"/>
    <d v="2016-02-21T14:30:00"/>
    <x v="1"/>
    <d v="1899-12-30T13:33:00"/>
    <d v="1899-12-30T14:30:00"/>
    <x v="48"/>
    <x v="2"/>
    <x v="0"/>
    <s v="Unknown Location"/>
    <s v="Unknown Location"/>
    <n v="22.7"/>
    <x v="5"/>
  </r>
  <r>
    <x v="150"/>
    <d v="2016-02-21T15:03:00"/>
    <x v="1"/>
    <d v="1899-12-30T14:36:00"/>
    <d v="1899-12-30T15:03:00"/>
    <x v="8"/>
    <x v="2"/>
    <x v="0"/>
    <s v="Unknown Location"/>
    <s v="Islamabad"/>
    <n v="13"/>
    <x v="5"/>
  </r>
  <r>
    <x v="151"/>
    <d v="2016-02-21T15:31:00"/>
    <x v="1"/>
    <d v="1899-12-30T15:14:00"/>
    <d v="1899-12-30T15:31:00"/>
    <x v="38"/>
    <x v="2"/>
    <x v="0"/>
    <s v="Islamabad"/>
    <s v="Noorpur Shahan"/>
    <n v="8.1"/>
    <x v="5"/>
  </r>
  <r>
    <x v="152"/>
    <d v="2016-02-21T15:41:00"/>
    <x v="1"/>
    <d v="1899-12-30T15:36:00"/>
    <d v="1899-12-30T15:41:00"/>
    <x v="6"/>
    <x v="2"/>
    <x v="0"/>
    <s v="Noorpur Shahan"/>
    <s v="Unknown Location"/>
    <n v="2.2000000000000002"/>
    <x v="0"/>
  </r>
  <r>
    <x v="153"/>
    <d v="2016-02-21T16:32:00"/>
    <x v="1"/>
    <d v="1899-12-30T16:04:00"/>
    <d v="1899-12-30T16:32:00"/>
    <x v="16"/>
    <x v="2"/>
    <x v="0"/>
    <s v="Unknown Location"/>
    <s v="Unknown Location"/>
    <n v="9.6999999999999993"/>
    <x v="1"/>
  </r>
  <r>
    <x v="154"/>
    <d v="2016-02-21T23:52:00"/>
    <x v="1"/>
    <d v="1899-12-30T23:15:00"/>
    <d v="1899-12-30T23:52:00"/>
    <x v="49"/>
    <x v="0"/>
    <x v="0"/>
    <s v="Unknown Location"/>
    <s v="Rawalpindi"/>
    <n v="20"/>
    <x v="3"/>
  </r>
  <r>
    <x v="155"/>
    <d v="2016-02-22T22:09:00"/>
    <x v="1"/>
    <d v="1899-12-30T21:54:00"/>
    <d v="1899-12-30T22:09:00"/>
    <x v="14"/>
    <x v="0"/>
    <x v="0"/>
    <s v="Morrisville"/>
    <s v="Cary"/>
    <n v="8.1"/>
    <x v="4"/>
  </r>
  <r>
    <x v="156"/>
    <d v="2016-02-24T14:35:00"/>
    <x v="1"/>
    <d v="1899-12-30T14:30:00"/>
    <d v="1899-12-30T14:35:00"/>
    <x v="6"/>
    <x v="2"/>
    <x v="0"/>
    <s v="Whitebridge"/>
    <s v="Preston"/>
    <n v="1.5"/>
    <x v="1"/>
  </r>
  <r>
    <x v="157"/>
    <d v="2016-02-24T15:25:00"/>
    <x v="1"/>
    <d v="1899-12-30T15:19:00"/>
    <d v="1899-12-30T15:25:00"/>
    <x v="0"/>
    <x v="2"/>
    <x v="0"/>
    <s v="Preston"/>
    <s v="Whitebridge"/>
    <n v="1.7"/>
    <x v="2"/>
  </r>
  <r>
    <x v="158"/>
    <d v="2016-02-25T16:35:00"/>
    <x v="1"/>
    <d v="1899-12-30T16:27:00"/>
    <d v="1899-12-30T16:35:00"/>
    <x v="22"/>
    <x v="2"/>
    <x v="0"/>
    <s v="Whitebridge"/>
    <s v="Heritage Pines"/>
    <n v="3.1"/>
    <x v="2"/>
  </r>
  <r>
    <x v="159"/>
    <d v="2016-02-25T17:02:00"/>
    <x v="1"/>
    <d v="1899-12-30T16:47:00"/>
    <d v="1899-12-30T17:02:00"/>
    <x v="14"/>
    <x v="2"/>
    <x v="0"/>
    <s v="Heritage Pines"/>
    <s v="Whitebridge"/>
    <n v="3.2"/>
    <x v="2"/>
  </r>
  <r>
    <x v="160"/>
    <d v="2016-02-25T17:36:00"/>
    <x v="1"/>
    <d v="1899-12-30T17:16:00"/>
    <d v="1899-12-30T17:36:00"/>
    <x v="7"/>
    <x v="0"/>
    <x v="0"/>
    <s v="Whitebridge"/>
    <s v="Tanglewood"/>
    <n v="6"/>
    <x v="0"/>
  </r>
  <r>
    <x v="161"/>
    <d v="2016-02-25T18:39:00"/>
    <x v="1"/>
    <d v="1899-12-30T18:22:00"/>
    <d v="1899-12-30T18:39:00"/>
    <x v="38"/>
    <x v="0"/>
    <x v="0"/>
    <s v="Tanglewood"/>
    <s v="Whitebridge"/>
    <n v="5.8"/>
    <x v="0"/>
  </r>
  <r>
    <x v="162"/>
    <d v="2016-02-26T09:29:00"/>
    <x v="1"/>
    <d v="1899-12-30T09:06:00"/>
    <d v="1899-12-30T09:29:00"/>
    <x v="30"/>
    <x v="3"/>
    <x v="0"/>
    <s v="Whitebridge"/>
    <s v="Westpark Place"/>
    <n v="6.3"/>
    <x v="1"/>
  </r>
  <r>
    <x v="163"/>
    <d v="2016-02-26T11:11:00"/>
    <x v="1"/>
    <d v="1899-12-30T11:05:00"/>
    <d v="1899-12-30T11:11:00"/>
    <x v="0"/>
    <x v="3"/>
    <x v="1"/>
    <s v="Westpark Place"/>
    <s v="Whitebridge"/>
    <n v="1.7"/>
    <x v="1"/>
  </r>
  <r>
    <x v="164"/>
    <d v="2016-02-26T11:59:00"/>
    <x v="1"/>
    <d v="1899-12-30T11:35:00"/>
    <d v="1899-12-30T11:59:00"/>
    <x v="35"/>
    <x v="3"/>
    <x v="0"/>
    <s v="Cary"/>
    <s v="Durham"/>
    <n v="10.6"/>
    <x v="3"/>
  </r>
  <r>
    <x v="165"/>
    <d v="2016-02-26T13:24:00"/>
    <x v="1"/>
    <d v="1899-12-30T13:01:00"/>
    <d v="1899-12-30T13:24:00"/>
    <x v="30"/>
    <x v="2"/>
    <x v="0"/>
    <s v="Durham"/>
    <s v="Cary"/>
    <n v="9.9"/>
    <x v="3"/>
  </r>
  <r>
    <x v="166"/>
    <d v="2016-02-26T14:46:00"/>
    <x v="1"/>
    <d v="1899-12-30T14:38:00"/>
    <d v="1899-12-30T14:46:00"/>
    <x v="22"/>
    <x v="2"/>
    <x v="1"/>
    <s v="Whitebridge"/>
    <s v="Westpark Place"/>
    <n v="1.9"/>
    <x v="1"/>
  </r>
  <r>
    <x v="167"/>
    <d v="2016-02-26T15:18:00"/>
    <x v="1"/>
    <d v="1899-12-30T15:00:00"/>
    <d v="1899-12-30T15:18:00"/>
    <x v="18"/>
    <x v="2"/>
    <x v="1"/>
    <s v="Westpark Place"/>
    <s v="Hazelwood"/>
    <n v="4.2"/>
    <x v="1"/>
  </r>
  <r>
    <x v="168"/>
    <d v="2016-02-26T17:12:00"/>
    <x v="1"/>
    <d v="1899-12-30T17:01:00"/>
    <d v="1899-12-30T17:12:00"/>
    <x v="19"/>
    <x v="0"/>
    <x v="1"/>
    <s v="Hazelwood"/>
    <s v="Whitebridge"/>
    <n v="2"/>
    <x v="1"/>
  </r>
  <r>
    <x v="169"/>
    <d v="2016-02-28T05:38:00"/>
    <x v="1"/>
    <d v="1899-12-30T05:22:00"/>
    <d v="1899-12-30T05:38:00"/>
    <x v="13"/>
    <x v="3"/>
    <x v="0"/>
    <s v="Whitebridge"/>
    <s v="Waverly Place"/>
    <n v="7.7"/>
    <x v="3"/>
  </r>
  <r>
    <x v="170"/>
    <d v="2016-02-28T09:42:00"/>
    <x v="1"/>
    <d v="1899-12-30T09:26:00"/>
    <d v="1899-12-30T09:42:00"/>
    <x v="13"/>
    <x v="3"/>
    <x v="0"/>
    <s v="Waverly Place"/>
    <s v="Whitebridge"/>
    <n v="6.8"/>
    <x v="3"/>
  </r>
  <r>
    <x v="171"/>
    <d v="2016-02-29T11:14:00"/>
    <x v="1"/>
    <d v="1899-12-30T11:07:00"/>
    <d v="1899-12-30T11:14:00"/>
    <x v="12"/>
    <x v="3"/>
    <x v="1"/>
    <s v="Whitebridge"/>
    <s v="Westpark Place"/>
    <n v="2.1"/>
    <x v="1"/>
  </r>
  <r>
    <x v="172"/>
    <d v="2016-02-29T11:40:00"/>
    <x v="1"/>
    <d v="1899-12-30T11:30:00"/>
    <d v="1899-12-30T11:40:00"/>
    <x v="26"/>
    <x v="3"/>
    <x v="0"/>
    <s v="Cary"/>
    <s v="Apex"/>
    <n v="3.8"/>
    <x v="3"/>
  </r>
  <r>
    <x v="173"/>
    <d v="2016-02-29T12:48:00"/>
    <x v="1"/>
    <d v="1899-12-30T12:36:00"/>
    <d v="1899-12-30T12:48:00"/>
    <x v="1"/>
    <x v="2"/>
    <x v="0"/>
    <s v="Apex"/>
    <s v="Cary"/>
    <n v="5.6"/>
    <x v="3"/>
  </r>
  <r>
    <x v="174"/>
    <d v="2016-02-29T15:03:00"/>
    <x v="1"/>
    <d v="1899-12-30T14:55:00"/>
    <d v="1899-12-30T15:03:00"/>
    <x v="22"/>
    <x v="2"/>
    <x v="0"/>
    <s v="Whitebridge"/>
    <s v="Hazelwood"/>
    <n v="2.6"/>
    <x v="1"/>
  </r>
  <r>
    <x v="175"/>
    <d v="2016-02-29T17:00:00"/>
    <x v="1"/>
    <d v="1899-12-30T16:40:00"/>
    <d v="1899-12-30T17:00:00"/>
    <x v="7"/>
    <x v="2"/>
    <x v="0"/>
    <s v="Hazelwood"/>
    <s v="Whitebridge"/>
    <n v="6.6"/>
    <x v="4"/>
  </r>
  <r>
    <x v="176"/>
    <d v="2016-03-01T19:10:00"/>
    <x v="2"/>
    <d v="1899-12-30T18:47:00"/>
    <d v="1899-12-30T19:10:00"/>
    <x v="30"/>
    <x v="0"/>
    <x v="0"/>
    <s v="Whitebridge"/>
    <s v="Wayne Ridge"/>
    <n v="8"/>
    <x v="0"/>
  </r>
  <r>
    <x v="177"/>
    <d v="2016-03-01T21:45:00"/>
    <x v="2"/>
    <d v="1899-12-30T21:27:00"/>
    <d v="1899-12-30T21:45:00"/>
    <x v="18"/>
    <x v="0"/>
    <x v="0"/>
    <s v="Wayne Ridge"/>
    <s v="Whitebridge"/>
    <n v="8"/>
    <x v="3"/>
  </r>
  <r>
    <x v="178"/>
    <d v="2016-03-03T09:52:00"/>
    <x v="2"/>
    <d v="1899-12-30T09:45:00"/>
    <d v="1899-12-30T09:52:00"/>
    <x v="12"/>
    <x v="3"/>
    <x v="1"/>
    <s v="Whitebridge"/>
    <s v="Westpark Place"/>
    <n v="2.2000000000000002"/>
    <x v="1"/>
  </r>
  <r>
    <x v="179"/>
    <d v="2016-03-03T11:10:00"/>
    <x v="2"/>
    <d v="1899-12-30T11:04:00"/>
    <d v="1899-12-30T11:10:00"/>
    <x v="0"/>
    <x v="3"/>
    <x v="0"/>
    <s v="Westpark Place"/>
    <s v="Whitebridge"/>
    <n v="2.2999999999999998"/>
    <x v="2"/>
  </r>
  <r>
    <x v="180"/>
    <d v="2016-03-03T14:58:00"/>
    <x v="2"/>
    <d v="1899-12-30T14:44:00"/>
    <d v="1899-12-30T14:58:00"/>
    <x v="3"/>
    <x v="2"/>
    <x v="0"/>
    <s v="Whitebridge"/>
    <s v="Northwoods"/>
    <n v="5.2"/>
    <x v="0"/>
  </r>
  <r>
    <x v="181"/>
    <d v="2016-03-03T15:48:00"/>
    <x v="2"/>
    <d v="1899-12-30T15:27:00"/>
    <d v="1899-12-30T15:48:00"/>
    <x v="31"/>
    <x v="2"/>
    <x v="0"/>
    <s v="Cary"/>
    <s v="Raleigh"/>
    <n v="7.6"/>
    <x v="4"/>
  </r>
  <r>
    <x v="182"/>
    <d v="2016-03-03T16:42:00"/>
    <x v="2"/>
    <d v="1899-12-30T16:02:00"/>
    <d v="1899-12-30T16:42:00"/>
    <x v="33"/>
    <x v="2"/>
    <x v="0"/>
    <s v="Raleigh"/>
    <s v="Cary"/>
    <n v="17.3"/>
    <x v="3"/>
  </r>
  <r>
    <x v="183"/>
    <d v="2016-03-04T08:06:00"/>
    <x v="2"/>
    <d v="1899-12-30T07:47:00"/>
    <d v="1899-12-30T08:06:00"/>
    <x v="32"/>
    <x v="3"/>
    <x v="0"/>
    <s v="Cary"/>
    <s v="Durham"/>
    <n v="9.9"/>
    <x v="3"/>
  </r>
  <r>
    <x v="184"/>
    <d v="2016-03-04T10:03:00"/>
    <x v="2"/>
    <d v="1899-12-30T09:46:00"/>
    <d v="1899-12-30T10:03:00"/>
    <x v="38"/>
    <x v="3"/>
    <x v="0"/>
    <s v="Durham"/>
    <s v="Cary"/>
    <n v="9.9"/>
    <x v="4"/>
  </r>
  <r>
    <x v="185"/>
    <d v="2016-03-04T12:06:00"/>
    <x v="2"/>
    <d v="1899-12-30T11:46:00"/>
    <d v="1899-12-30T12:06:00"/>
    <x v="7"/>
    <x v="3"/>
    <x v="0"/>
    <s v="Cary"/>
    <s v="Durham"/>
    <n v="10.4"/>
    <x v="3"/>
  </r>
  <r>
    <x v="186"/>
    <d v="2016-03-04T13:25:00"/>
    <x v="2"/>
    <d v="1899-12-30T13:03:00"/>
    <d v="1899-12-30T13:25:00"/>
    <x v="27"/>
    <x v="2"/>
    <x v="0"/>
    <s v="Durham"/>
    <s v="Cary"/>
    <n v="10.9"/>
    <x v="3"/>
  </r>
  <r>
    <x v="187"/>
    <d v="2016-03-04T14:09:00"/>
    <x v="2"/>
    <d v="1899-12-30T13:40:00"/>
    <d v="1899-12-30T14:09:00"/>
    <x v="25"/>
    <x v="2"/>
    <x v="0"/>
    <s v="Cary"/>
    <s v="Raleigh"/>
    <n v="15.7"/>
    <x v="4"/>
  </r>
  <r>
    <x v="188"/>
    <d v="2016-03-04T16:08:00"/>
    <x v="2"/>
    <d v="1899-12-30T15:56:00"/>
    <d v="1899-12-30T16:08:00"/>
    <x v="1"/>
    <x v="2"/>
    <x v="0"/>
    <s v="Raleigh"/>
    <s v="Raleigh"/>
    <n v="4.9000000000000004"/>
    <x v="0"/>
  </r>
  <r>
    <x v="189"/>
    <d v="2016-03-04T16:22:00"/>
    <x v="2"/>
    <d v="1899-12-30T16:16:00"/>
    <d v="1899-12-30T16:22:00"/>
    <x v="0"/>
    <x v="2"/>
    <x v="0"/>
    <s v="Fayetteville Street"/>
    <s v="Depot Historic District"/>
    <n v="0.8"/>
    <x v="2"/>
  </r>
  <r>
    <x v="190"/>
    <d v="2016-03-04T17:12:00"/>
    <x v="2"/>
    <d v="1899-12-30T16:43:00"/>
    <d v="1899-12-30T17:12:00"/>
    <x v="25"/>
    <x v="2"/>
    <x v="0"/>
    <s v="Raleigh"/>
    <s v="Cary"/>
    <n v="13.5"/>
    <x v="3"/>
  </r>
  <r>
    <x v="191"/>
    <d v="2016-03-04T19:08:00"/>
    <x v="2"/>
    <d v="1899-12-30T19:02:00"/>
    <d v="1899-12-30T19:08:00"/>
    <x v="0"/>
    <x v="0"/>
    <x v="0"/>
    <s v="Cary"/>
    <s v="Morrisville"/>
    <n v="1.9"/>
    <x v="5"/>
  </r>
  <r>
    <x v="192"/>
    <d v="2016-03-04T19:25:00"/>
    <x v="2"/>
    <d v="1899-12-30T19:16:00"/>
    <d v="1899-12-30T19:25:00"/>
    <x v="23"/>
    <x v="0"/>
    <x v="0"/>
    <s v="Morrisville"/>
    <s v="Cary"/>
    <n v="2"/>
    <x v="0"/>
  </r>
  <r>
    <x v="193"/>
    <d v="2016-03-05T11:59:00"/>
    <x v="2"/>
    <d v="1899-12-30T11:44:00"/>
    <d v="1899-12-30T11:59:00"/>
    <x v="14"/>
    <x v="3"/>
    <x v="0"/>
    <s v="Cary"/>
    <s v="Morrisville"/>
    <n v="6.5"/>
    <x v="0"/>
  </r>
  <r>
    <x v="194"/>
    <d v="2016-03-05T13:12:00"/>
    <x v="2"/>
    <d v="1899-12-30T12:57:00"/>
    <d v="1899-12-30T13:12:00"/>
    <x v="14"/>
    <x v="2"/>
    <x v="1"/>
    <s v="Weston"/>
    <s v="Weston"/>
    <n v="4.2"/>
    <x v="1"/>
  </r>
  <r>
    <x v="195"/>
    <d v="2016-03-05T14:18:00"/>
    <x v="2"/>
    <d v="1899-12-30T14:08:00"/>
    <d v="1899-12-30T14:18:00"/>
    <x v="26"/>
    <x v="2"/>
    <x v="1"/>
    <s v="Morrisville"/>
    <s v="Cary"/>
    <n v="3.5"/>
    <x v="1"/>
  </r>
  <r>
    <x v="196"/>
    <d v="2016-03-05T15:01:00"/>
    <x v="2"/>
    <d v="1899-12-30T14:39:00"/>
    <d v="1899-12-30T15:01:00"/>
    <x v="27"/>
    <x v="2"/>
    <x v="0"/>
    <s v="Whitebridge"/>
    <s v="Wayne Ridge"/>
    <n v="7.8"/>
    <x v="0"/>
  </r>
  <r>
    <x v="197"/>
    <d v="2016-03-05T17:13:00"/>
    <x v="2"/>
    <d v="1899-12-30T16:52:00"/>
    <d v="1899-12-30T17:13:00"/>
    <x v="31"/>
    <x v="2"/>
    <x v="0"/>
    <s v="Cary"/>
    <s v="Morrisville"/>
    <n v="7.8"/>
    <x v="0"/>
  </r>
  <r>
    <x v="198"/>
    <d v="2016-03-05T17:34:00"/>
    <x v="2"/>
    <d v="1899-12-30T17:23:00"/>
    <d v="1899-12-30T17:34:00"/>
    <x v="19"/>
    <x v="0"/>
    <x v="0"/>
    <s v="Morrisville"/>
    <s v="Cary"/>
    <n v="3.9"/>
    <x v="0"/>
  </r>
  <r>
    <x v="199"/>
    <d v="2016-03-07T09:20:00"/>
    <x v="2"/>
    <d v="1899-12-30T09:10:00"/>
    <d v="1899-12-30T09:20:00"/>
    <x v="26"/>
    <x v="3"/>
    <x v="0"/>
    <s v="Whitebridge"/>
    <s v="Edgehill Farms"/>
    <n v="2.8"/>
    <x v="2"/>
  </r>
  <r>
    <x v="200"/>
    <d v="2016-03-07T09:47:00"/>
    <x v="2"/>
    <d v="1899-12-30T09:23:00"/>
    <d v="1899-12-30T09:47:00"/>
    <x v="35"/>
    <x v="3"/>
    <x v="0"/>
    <s v="Cary"/>
    <s v="Raleigh"/>
    <n v="12.4"/>
    <x v="4"/>
  </r>
  <r>
    <x v="201"/>
    <d v="2016-03-07T12:26:00"/>
    <x v="2"/>
    <d v="1899-12-30T12:10:00"/>
    <d v="1899-12-30T12:26:00"/>
    <x v="13"/>
    <x v="2"/>
    <x v="0"/>
    <s v="Fayetteville Street"/>
    <s v="Meredith Townes"/>
    <n v="5.9"/>
    <x v="4"/>
  </r>
  <r>
    <x v="202"/>
    <d v="2016-03-07T14:18:00"/>
    <x v="2"/>
    <d v="1899-12-30T13:57:00"/>
    <d v="1899-12-30T14:18:00"/>
    <x v="31"/>
    <x v="2"/>
    <x v="0"/>
    <s v="Meredith Townes"/>
    <s v="Leesville Hollow"/>
    <n v="9.4"/>
    <x v="3"/>
  </r>
  <r>
    <x v="203"/>
    <d v="2016-03-07T15:45:00"/>
    <x v="2"/>
    <d v="1899-12-30T15:19:00"/>
    <d v="1899-12-30T15:45:00"/>
    <x v="11"/>
    <x v="2"/>
    <x v="0"/>
    <s v="Raleigh"/>
    <s v="Cary"/>
    <n v="11.9"/>
    <x v="6"/>
  </r>
  <r>
    <x v="204"/>
    <d v="2016-03-08T14:55:00"/>
    <x v="2"/>
    <d v="1899-12-30T14:38:00"/>
    <d v="1899-12-30T14:55:00"/>
    <x v="38"/>
    <x v="2"/>
    <x v="0"/>
    <s v="Whitebridge"/>
    <s v="Waverly Place"/>
    <n v="7.2"/>
    <x v="6"/>
  </r>
  <r>
    <x v="205"/>
    <d v="2016-03-08T16:00:00"/>
    <x v="2"/>
    <d v="1899-12-30T15:35:00"/>
    <d v="1899-12-30T16:00:00"/>
    <x v="50"/>
    <x v="2"/>
    <x v="0"/>
    <s v="Waverly Place"/>
    <s v="Whitebridge"/>
    <n v="7.6"/>
    <x v="0"/>
  </r>
  <r>
    <x v="206"/>
    <d v="2016-03-08T16:25:00"/>
    <x v="2"/>
    <d v="1899-12-30T16:13:00"/>
    <d v="1899-12-30T16:25:00"/>
    <x v="1"/>
    <x v="2"/>
    <x v="1"/>
    <s v="Whitebridge"/>
    <s v="Whitebridge"/>
    <n v="1.6"/>
    <x v="1"/>
  </r>
  <r>
    <x v="207"/>
    <d v="2016-03-10T03:53:00"/>
    <x v="2"/>
    <d v="1899-12-30T03:36:00"/>
    <d v="1899-12-30T03:53:00"/>
    <x v="38"/>
    <x v="1"/>
    <x v="0"/>
    <s v="Cary"/>
    <s v="Morrisville"/>
    <n v="8.4"/>
    <x v="3"/>
  </r>
  <r>
    <x v="208"/>
    <d v="2016-03-10T10:37:00"/>
    <x v="2"/>
    <d v="1899-12-30T10:08:00"/>
    <d v="1899-12-30T10:37:00"/>
    <x v="25"/>
    <x v="3"/>
    <x v="0"/>
    <s v="East Austin"/>
    <s v="West University"/>
    <n v="12.8"/>
    <x v="3"/>
  </r>
  <r>
    <x v="209"/>
    <d v="2016-03-10T14:55:00"/>
    <x v="2"/>
    <d v="1899-12-30T14:39:00"/>
    <d v="1899-12-30T14:55:00"/>
    <x v="13"/>
    <x v="2"/>
    <x v="0"/>
    <s v="West University"/>
    <s v="South Congress"/>
    <n v="2.2999999999999998"/>
    <x v="1"/>
  </r>
  <r>
    <x v="210"/>
    <d v="2016-03-10T16:28:00"/>
    <x v="2"/>
    <d v="1899-12-30T16:18:00"/>
    <d v="1899-12-30T16:28:00"/>
    <x v="26"/>
    <x v="2"/>
    <x v="0"/>
    <s v="South Congress"/>
    <s v="Arts District"/>
    <n v="1.6"/>
    <x v="1"/>
  </r>
  <r>
    <x v="211"/>
    <d v="2016-03-11T09:59:00"/>
    <x v="2"/>
    <d v="1899-12-30T09:47:00"/>
    <d v="1899-12-30T09:59:00"/>
    <x v="1"/>
    <x v="3"/>
    <x v="0"/>
    <s v="The Drag"/>
    <s v="Congress Ave District"/>
    <n v="2"/>
    <x v="0"/>
  </r>
  <r>
    <x v="212"/>
    <d v="2016-03-11T10:36:00"/>
    <x v="2"/>
    <d v="1899-12-30T10:29:00"/>
    <d v="1899-12-30T10:36:00"/>
    <x v="12"/>
    <x v="3"/>
    <x v="0"/>
    <s v="Congress Ave District"/>
    <s v="Downtown"/>
    <n v="0.8"/>
    <x v="1"/>
  </r>
  <r>
    <x v="213"/>
    <d v="2016-03-11T12:04:00"/>
    <x v="2"/>
    <d v="1899-12-30T11:57:00"/>
    <d v="1899-12-30T12:04:00"/>
    <x v="12"/>
    <x v="3"/>
    <x v="0"/>
    <s v="Downtown"/>
    <s v="Red River District"/>
    <n v="1.2"/>
    <x v="1"/>
  </r>
  <r>
    <x v="214"/>
    <d v="2016-03-11T13:51:00"/>
    <x v="2"/>
    <d v="1899-12-30T13:43:00"/>
    <d v="1899-12-30T13:51:00"/>
    <x v="22"/>
    <x v="2"/>
    <x v="0"/>
    <s v="Red River District"/>
    <s v="Downtown"/>
    <n v="1"/>
    <x v="1"/>
  </r>
  <r>
    <x v="215"/>
    <d v="2016-03-11T19:35:00"/>
    <x v="2"/>
    <d v="1899-12-30T19:21:00"/>
    <d v="1899-12-30T19:35:00"/>
    <x v="3"/>
    <x v="0"/>
    <x v="0"/>
    <s v="South Congress"/>
    <s v="The Drag"/>
    <n v="2.1"/>
    <x v="1"/>
  </r>
  <r>
    <x v="216"/>
    <d v="2016-03-12T09:22:00"/>
    <x v="2"/>
    <d v="1899-12-30T09:13:00"/>
    <d v="1899-12-30T09:22:00"/>
    <x v="23"/>
    <x v="3"/>
    <x v="0"/>
    <s v="The Drag"/>
    <s v="South Congress"/>
    <n v="2.2000000000000002"/>
    <x v="1"/>
  </r>
  <r>
    <x v="217"/>
    <d v="2016-03-12T18:37:00"/>
    <x v="2"/>
    <d v="1899-12-30T18:27:00"/>
    <d v="1899-12-30T18:37:00"/>
    <x v="26"/>
    <x v="0"/>
    <x v="1"/>
    <s v="South Congress"/>
    <s v="The Drag"/>
    <n v="1.9"/>
    <x v="1"/>
  </r>
  <r>
    <x v="218"/>
    <d v="2016-03-13T09:37:00"/>
    <x v="2"/>
    <d v="1899-12-30T09:07:00"/>
    <d v="1899-12-30T09:37:00"/>
    <x v="29"/>
    <x v="3"/>
    <x v="0"/>
    <s v="The Drag"/>
    <s v="Convention Center District"/>
    <n v="5.7"/>
    <x v="0"/>
  </r>
  <r>
    <x v="219"/>
    <d v="2016-03-13T18:43:00"/>
    <x v="2"/>
    <d v="1899-12-30T18:23:00"/>
    <d v="1899-12-30T18:43:00"/>
    <x v="7"/>
    <x v="0"/>
    <x v="0"/>
    <s v="South Congress"/>
    <s v="North Austin"/>
    <n v="8.4"/>
    <x v="0"/>
  </r>
  <r>
    <x v="220"/>
    <d v="2016-03-13T20:28:00"/>
    <x v="2"/>
    <d v="1899-12-30T20:07:00"/>
    <d v="1899-12-30T20:28:00"/>
    <x v="31"/>
    <x v="0"/>
    <x v="0"/>
    <s v="Georgian Acres"/>
    <s v="The Drag"/>
    <n v="6.2"/>
    <x v="0"/>
  </r>
  <r>
    <x v="221"/>
    <d v="2016-03-13T20:58:00"/>
    <x v="2"/>
    <d v="1899-12-30T20:39:00"/>
    <d v="1899-12-30T20:58:00"/>
    <x v="32"/>
    <x v="0"/>
    <x v="0"/>
    <s v="The Drag"/>
    <s v="North Austin"/>
    <n v="10.5"/>
    <x v="0"/>
  </r>
  <r>
    <x v="222"/>
    <d v="2016-03-13T21:23:00"/>
    <x v="2"/>
    <d v="1899-12-30T21:11:00"/>
    <d v="1899-12-30T21:23:00"/>
    <x v="1"/>
    <x v="0"/>
    <x v="0"/>
    <s v="North Austin"/>
    <s v="Coxville"/>
    <n v="7.2"/>
    <x v="0"/>
  </r>
  <r>
    <x v="223"/>
    <d v="2016-03-13T22:39:00"/>
    <x v="2"/>
    <d v="1899-12-30T22:19:00"/>
    <d v="1899-12-30T22:39:00"/>
    <x v="7"/>
    <x v="0"/>
    <x v="0"/>
    <s v="Coxville"/>
    <s v="The Drag"/>
    <n v="12.5"/>
    <x v="1"/>
  </r>
  <r>
    <x v="224"/>
    <d v="2016-03-14T08:49:00"/>
    <x v="2"/>
    <d v="1899-12-30T08:34:00"/>
    <d v="1899-12-30T08:49:00"/>
    <x v="14"/>
    <x v="3"/>
    <x v="0"/>
    <s v="The Drag"/>
    <s v="South Congress"/>
    <n v="2"/>
    <x v="2"/>
  </r>
  <r>
    <x v="225"/>
    <d v="2016-03-14T18:55:00"/>
    <x v="2"/>
    <d v="1899-12-30T18:39:00"/>
    <d v="1899-12-30T18:55:00"/>
    <x v="13"/>
    <x v="0"/>
    <x v="0"/>
    <s v="South Congress"/>
    <s v="The Drag"/>
    <n v="2.7"/>
    <x v="1"/>
  </r>
  <r>
    <x v="226"/>
    <d v="2016-03-15T08:57:00"/>
    <x v="2"/>
    <d v="1899-12-30T08:45:00"/>
    <d v="1899-12-30T08:57:00"/>
    <x v="1"/>
    <x v="3"/>
    <x v="0"/>
    <s v="The Drag"/>
    <s v="Convention Center District"/>
    <n v="2"/>
    <x v="0"/>
  </r>
  <r>
    <x v="227"/>
    <d v="2016-03-15T21:01:00"/>
    <x v="2"/>
    <d v="1899-12-30T20:48:00"/>
    <d v="1899-12-30T21:01:00"/>
    <x v="2"/>
    <x v="0"/>
    <x v="0"/>
    <s v="Downtown"/>
    <s v="The Drag"/>
    <n v="2.8"/>
    <x v="0"/>
  </r>
  <r>
    <x v="228"/>
    <d v="2016-03-16T11:45:00"/>
    <x v="2"/>
    <d v="1899-12-30T11:34:00"/>
    <d v="1899-12-30T11:45:00"/>
    <x v="19"/>
    <x v="3"/>
    <x v="0"/>
    <s v="The Drag"/>
    <s v="Congress Ave District"/>
    <n v="1.7"/>
    <x v="0"/>
  </r>
  <r>
    <x v="229"/>
    <d v="2016-03-16T14:55:00"/>
    <x v="2"/>
    <d v="1899-12-30T14:44:00"/>
    <d v="1899-12-30T14:55:00"/>
    <x v="19"/>
    <x v="2"/>
    <x v="0"/>
    <s v="Convention Center District"/>
    <s v="West University"/>
    <n v="2"/>
    <x v="1"/>
  </r>
  <r>
    <x v="230"/>
    <d v="2016-03-16T18:56:00"/>
    <x v="2"/>
    <d v="1899-12-30T18:43:00"/>
    <d v="1899-12-30T18:56:00"/>
    <x v="2"/>
    <x v="0"/>
    <x v="0"/>
    <s v="West University"/>
    <s v="Congress Ave District"/>
    <n v="2.1"/>
    <x v="0"/>
  </r>
  <r>
    <x v="231"/>
    <d v="2016-03-17T00:44:00"/>
    <x v="2"/>
    <d v="1899-12-30T00:33:00"/>
    <d v="1899-12-30T00:44:00"/>
    <x v="19"/>
    <x v="1"/>
    <x v="1"/>
    <s v="Downtown"/>
    <s v="The Drag"/>
    <n v="1.7"/>
    <x v="1"/>
  </r>
  <r>
    <x v="232"/>
    <d v="2016-03-17T15:11:00"/>
    <x v="2"/>
    <d v="1899-12-30T12:52:00"/>
    <d v="1899-12-30T15:11:00"/>
    <x v="51"/>
    <x v="2"/>
    <x v="0"/>
    <s v="Austin"/>
    <s v="Katy"/>
    <n v="136"/>
    <x v="4"/>
  </r>
  <r>
    <x v="233"/>
    <d v="2016-03-17T15:58:00"/>
    <x v="2"/>
    <d v="1899-12-30T15:16:00"/>
    <d v="1899-12-30T15:58:00"/>
    <x v="36"/>
    <x v="2"/>
    <x v="0"/>
    <s v="Katy"/>
    <s v="Houston"/>
    <n v="30.2"/>
    <x v="3"/>
  </r>
  <r>
    <x v="234"/>
    <d v="2016-03-17T18:02:00"/>
    <x v="2"/>
    <d v="1899-12-30T17:20:00"/>
    <d v="1899-12-30T18:02:00"/>
    <x v="36"/>
    <x v="0"/>
    <x v="0"/>
    <s v="Midtown"/>
    <s v="Alief"/>
    <n v="15.5"/>
    <x v="0"/>
  </r>
  <r>
    <x v="235"/>
    <d v="2016-03-17T19:09:00"/>
    <x v="2"/>
    <d v="1899-12-30T18:47:00"/>
    <d v="1899-12-30T19:09:00"/>
    <x v="27"/>
    <x v="0"/>
    <x v="1"/>
    <s v="Houston"/>
    <s v="Houston"/>
    <n v="4.9000000000000004"/>
    <x v="1"/>
  </r>
  <r>
    <x v="236"/>
    <d v="2016-03-17T21:28:00"/>
    <x v="2"/>
    <d v="1899-12-30T20:57:00"/>
    <d v="1899-12-30T21:28:00"/>
    <x v="20"/>
    <x v="0"/>
    <x v="1"/>
    <s v="Houston"/>
    <s v="Houston"/>
    <n v="12.6"/>
    <x v="1"/>
  </r>
  <r>
    <x v="237"/>
    <d v="2016-03-17T22:04:00"/>
    <x v="2"/>
    <d v="1899-12-30T21:48:00"/>
    <d v="1899-12-30T22:04:00"/>
    <x v="13"/>
    <x v="0"/>
    <x v="1"/>
    <s v="Sharpstown"/>
    <s v="Midtown"/>
    <n v="10.4"/>
    <x v="1"/>
  </r>
  <r>
    <x v="238"/>
    <d v="2016-03-18T07:21:00"/>
    <x v="2"/>
    <d v="1899-12-30T07:15:00"/>
    <d v="1899-12-30T07:21:00"/>
    <x v="0"/>
    <x v="3"/>
    <x v="0"/>
    <s v="Midtown"/>
    <s v="Midtown"/>
    <n v="1.1000000000000001"/>
    <x v="0"/>
  </r>
  <r>
    <x v="239"/>
    <d v="2016-03-18T08:43:00"/>
    <x v="2"/>
    <d v="1899-12-30T08:35:00"/>
    <d v="1899-12-30T08:43:00"/>
    <x v="22"/>
    <x v="3"/>
    <x v="0"/>
    <s v="Midtown"/>
    <s v="Midtown"/>
    <n v="1.1000000000000001"/>
    <x v="0"/>
  </r>
  <r>
    <x v="240"/>
    <d v="2016-03-18T19:08:00"/>
    <x v="2"/>
    <d v="1899-12-30T18:24:00"/>
    <d v="1899-12-30T19:08:00"/>
    <x v="43"/>
    <x v="0"/>
    <x v="0"/>
    <s v="Midtown"/>
    <s v="Sharpstown"/>
    <n v="13.2"/>
    <x v="3"/>
  </r>
  <r>
    <x v="241"/>
    <d v="2016-03-18T19:29:00"/>
    <x v="2"/>
    <d v="1899-12-30T19:23:00"/>
    <d v="1899-12-30T19:29:00"/>
    <x v="0"/>
    <x v="0"/>
    <x v="0"/>
    <s v="Sharpstown"/>
    <s v="Sharpstown"/>
    <n v="1"/>
    <x v="2"/>
  </r>
  <r>
    <x v="242"/>
    <d v="2016-03-18T21:15:00"/>
    <x v="2"/>
    <d v="1899-12-30T21:01:00"/>
    <d v="1899-12-30T21:15:00"/>
    <x v="3"/>
    <x v="0"/>
    <x v="0"/>
    <s v="Sharpstown"/>
    <s v="Midtown"/>
    <n v="9.1999999999999993"/>
    <x v="4"/>
  </r>
  <r>
    <x v="243"/>
    <d v="2016-03-19T09:25:00"/>
    <x v="2"/>
    <d v="1899-12-30T09:10:00"/>
    <d v="1899-12-30T09:25:00"/>
    <x v="14"/>
    <x v="3"/>
    <x v="0"/>
    <s v="Midtown"/>
    <s v="Sharpstown"/>
    <n v="9.4"/>
    <x v="0"/>
  </r>
  <r>
    <x v="244"/>
    <d v="2016-03-19T13:13:00"/>
    <x v="2"/>
    <d v="1899-12-30T12:50:00"/>
    <d v="1899-12-30T13:13:00"/>
    <x v="30"/>
    <x v="2"/>
    <x v="0"/>
    <s v="Houston"/>
    <s v="Sugar Land"/>
    <n v="12"/>
    <x v="4"/>
  </r>
  <r>
    <x v="245"/>
    <d v="2016-03-19T14:57:00"/>
    <x v="2"/>
    <d v="1899-12-30T14:01:00"/>
    <d v="1899-12-30T14:57:00"/>
    <x v="52"/>
    <x v="2"/>
    <x v="0"/>
    <s v="Sugar Land"/>
    <s v="Houston"/>
    <n v="35.1"/>
    <x v="4"/>
  </r>
  <r>
    <x v="246"/>
    <d v="2016-03-19T16:38:00"/>
    <x v="2"/>
    <d v="1899-12-30T15:34:00"/>
    <d v="1899-12-30T16:38:00"/>
    <x v="45"/>
    <x v="2"/>
    <x v="0"/>
    <s v="Houston"/>
    <s v="Galveston"/>
    <n v="36.5"/>
    <x v="0"/>
  </r>
  <r>
    <x v="247"/>
    <d v="2016-03-19T17:32:00"/>
    <x v="2"/>
    <d v="1899-12-30T17:17:00"/>
    <d v="1899-12-30T17:32:00"/>
    <x v="14"/>
    <x v="0"/>
    <x v="0"/>
    <s v="Galveston"/>
    <s v="Port Bolivar"/>
    <n v="3.1"/>
    <x v="0"/>
  </r>
  <r>
    <x v="248"/>
    <d v="2016-03-19T17:47:00"/>
    <x v="2"/>
    <d v="1899-12-30T17:37:00"/>
    <d v="1899-12-30T17:47:00"/>
    <x v="26"/>
    <x v="0"/>
    <x v="0"/>
    <s v="Port Bolivar"/>
    <s v="Port Bolivar"/>
    <n v="2.1"/>
    <x v="2"/>
  </r>
  <r>
    <x v="249"/>
    <d v="2016-03-19T18:00:00"/>
    <x v="2"/>
    <d v="1899-12-30T17:52:00"/>
    <d v="1899-12-30T18:00:00"/>
    <x v="22"/>
    <x v="0"/>
    <x v="0"/>
    <s v="Port Bolivar"/>
    <s v="Port Bolivar"/>
    <n v="1.2"/>
    <x v="1"/>
  </r>
  <r>
    <x v="250"/>
    <d v="2016-03-19T19:29:00"/>
    <x v="2"/>
    <d v="1899-12-30T18:53:00"/>
    <d v="1899-12-30T19:29:00"/>
    <x v="17"/>
    <x v="0"/>
    <x v="0"/>
    <s v="Port Bolivar"/>
    <s v="Galveston"/>
    <n v="7.5"/>
    <x v="3"/>
  </r>
  <r>
    <x v="251"/>
    <d v="2016-03-19T20:39:00"/>
    <x v="2"/>
    <d v="1899-12-30T19:33:00"/>
    <d v="1899-12-30T20:39:00"/>
    <x v="53"/>
    <x v="0"/>
    <x v="0"/>
    <s v="Galveston"/>
    <s v="Houston"/>
    <n v="57"/>
    <x v="4"/>
  </r>
  <r>
    <x v="252"/>
    <d v="2016-03-20T07:48:00"/>
    <x v="2"/>
    <d v="1899-12-30T07:37:00"/>
    <d v="1899-12-30T07:48:00"/>
    <x v="19"/>
    <x v="3"/>
    <x v="0"/>
    <s v="Midtown"/>
    <s v="Washington Avenue"/>
    <n v="5.9"/>
    <x v="3"/>
  </r>
  <r>
    <x v="253"/>
    <d v="2016-03-20T11:56:00"/>
    <x v="2"/>
    <d v="1899-12-30T11:42:00"/>
    <d v="1899-12-30T11:56:00"/>
    <x v="3"/>
    <x v="3"/>
    <x v="0"/>
    <s v="Washington Avenue"/>
    <s v="Midtown"/>
    <n v="6.2"/>
    <x v="3"/>
  </r>
  <r>
    <x v="254"/>
    <d v="2016-03-20T17:34:00"/>
    <x v="2"/>
    <d v="1899-12-30T17:08:00"/>
    <d v="1899-12-30T17:34:00"/>
    <x v="11"/>
    <x v="0"/>
    <x v="0"/>
    <s v="Midtown"/>
    <s v="Sharpstown"/>
    <n v="10.4"/>
    <x v="1"/>
  </r>
  <r>
    <x v="255"/>
    <d v="2016-03-20T18:40:00"/>
    <x v="2"/>
    <d v="1899-12-30T18:34:00"/>
    <d v="1899-12-30T18:40:00"/>
    <x v="0"/>
    <x v="0"/>
    <x v="1"/>
    <s v="Sharpstown"/>
    <s v="Briar Meadow"/>
    <n v="1.2"/>
    <x v="1"/>
  </r>
  <r>
    <x v="256"/>
    <d v="2016-03-20T19:06:00"/>
    <x v="2"/>
    <d v="1899-12-30T18:45:00"/>
    <d v="1899-12-30T19:06:00"/>
    <x v="31"/>
    <x v="0"/>
    <x v="0"/>
    <s v="Briar Meadow"/>
    <s v="Midtown"/>
    <n v="9.6"/>
    <x v="4"/>
  </r>
  <r>
    <x v="257"/>
    <d v="2016-03-21T10:26:00"/>
    <x v="2"/>
    <d v="1899-12-30T10:21:00"/>
    <d v="1899-12-30T10:26:00"/>
    <x v="6"/>
    <x v="3"/>
    <x v="1"/>
    <s v="Midtown"/>
    <s v="Downtown"/>
    <n v="1"/>
    <x v="1"/>
  </r>
  <r>
    <x v="258"/>
    <d v="2016-03-21T16:13:00"/>
    <x v="2"/>
    <d v="1899-12-30T16:05:00"/>
    <d v="1899-12-30T16:13:00"/>
    <x v="22"/>
    <x v="2"/>
    <x v="0"/>
    <s v="Downtown"/>
    <s v="Midtown"/>
    <n v="0.9"/>
    <x v="0"/>
  </r>
  <r>
    <x v="259"/>
    <d v="2016-03-21T19:15:00"/>
    <x v="2"/>
    <d v="1899-12-30T18:59:00"/>
    <d v="1899-12-30T19:15:00"/>
    <x v="13"/>
    <x v="0"/>
    <x v="0"/>
    <s v="Midtown"/>
    <s v="Sharpstown"/>
    <n v="8.8000000000000007"/>
    <x v="1"/>
  </r>
  <r>
    <x v="260"/>
    <d v="2016-03-21T20:55:00"/>
    <x v="2"/>
    <d v="1899-12-30T20:18:00"/>
    <d v="1899-12-30T20:55:00"/>
    <x v="49"/>
    <x v="0"/>
    <x v="0"/>
    <s v="Sharpstown"/>
    <s v="Midtown"/>
    <n v="25.6"/>
    <x v="0"/>
  </r>
  <r>
    <x v="261"/>
    <d v="2016-03-22T06:43:00"/>
    <x v="2"/>
    <d v="1899-12-30T06:17:00"/>
    <d v="1899-12-30T06:43:00"/>
    <x v="11"/>
    <x v="3"/>
    <x v="0"/>
    <s v="Midtown"/>
    <s v="Greater Greenspoint"/>
    <n v="23"/>
    <x v="0"/>
  </r>
  <r>
    <x v="262"/>
    <d v="2016-03-22T12:24:00"/>
    <x v="2"/>
    <d v="1899-12-30T12:06:00"/>
    <d v="1899-12-30T12:24:00"/>
    <x v="18"/>
    <x v="2"/>
    <x v="1"/>
    <s v="Morrisville"/>
    <s v="Cary"/>
    <n v="8.1"/>
    <x v="1"/>
  </r>
  <r>
    <x v="263"/>
    <d v="2016-03-22T19:25:00"/>
    <x v="2"/>
    <d v="1899-12-30T19:12:00"/>
    <d v="1899-12-30T19:25:00"/>
    <x v="2"/>
    <x v="0"/>
    <x v="1"/>
    <s v="Whitebridge"/>
    <s v="Whitebridge"/>
    <n v="1.4"/>
    <x v="1"/>
  </r>
  <r>
    <x v="264"/>
    <d v="2016-03-23T14:42:00"/>
    <x v="2"/>
    <d v="1899-12-30T14:37:00"/>
    <d v="1899-12-30T14:42:00"/>
    <x v="6"/>
    <x v="2"/>
    <x v="1"/>
    <s v="Whitebridge"/>
    <s v="Preston"/>
    <n v="1.7"/>
    <x v="1"/>
  </r>
  <r>
    <x v="265"/>
    <d v="2016-03-23T14:59:00"/>
    <x v="2"/>
    <d v="1899-12-30T14:53:00"/>
    <d v="1899-12-30T14:59:00"/>
    <x v="0"/>
    <x v="2"/>
    <x v="1"/>
    <s v="Preston"/>
    <s v="Whitebridge"/>
    <n v="1.6"/>
    <x v="1"/>
  </r>
  <r>
    <x v="266"/>
    <d v="2016-03-24T19:54:00"/>
    <x v="2"/>
    <d v="1899-12-30T19:47:00"/>
    <d v="1899-12-30T19:54:00"/>
    <x v="12"/>
    <x v="0"/>
    <x v="1"/>
    <s v="Whitebridge"/>
    <s v="Westpark Place"/>
    <n v="2"/>
    <x v="1"/>
  </r>
  <r>
    <x v="267"/>
    <d v="2016-03-24T20:40:00"/>
    <x v="2"/>
    <d v="1899-12-30T20:34:00"/>
    <d v="1899-12-30T20:40:00"/>
    <x v="0"/>
    <x v="0"/>
    <x v="0"/>
    <s v="Westpark Place"/>
    <s v="Whitebridge"/>
    <n v="2.2000000000000002"/>
    <x v="1"/>
  </r>
  <r>
    <x v="268"/>
    <d v="2016-03-25T16:22:00"/>
    <x v="2"/>
    <d v="1899-12-30T13:24:00"/>
    <d v="1899-12-30T16:22:00"/>
    <x v="54"/>
    <x v="2"/>
    <x v="0"/>
    <s v="Cary"/>
    <s v="Latta"/>
    <n v="144"/>
    <x v="4"/>
  </r>
  <r>
    <x v="269"/>
    <d v="2016-03-25T22:22:00"/>
    <x v="2"/>
    <d v="1899-12-30T16:52:00"/>
    <d v="1899-12-30T22:22:00"/>
    <x v="55"/>
    <x v="2"/>
    <x v="0"/>
    <s v="Latta"/>
    <s v="Jacksonville"/>
    <n v="310.3"/>
    <x v="4"/>
  </r>
  <r>
    <x v="270"/>
    <d v="2016-03-26T01:39:00"/>
    <x v="2"/>
    <d v="1899-12-30T22:54:00"/>
    <d v="1899-12-30T01:39:00"/>
    <x v="56"/>
    <x v="0"/>
    <x v="0"/>
    <s v="Jacksonville"/>
    <s v="Kissimmee"/>
    <n v="201"/>
    <x v="3"/>
  </r>
  <r>
    <x v="271"/>
    <d v="2016-03-26T14:29:00"/>
    <x v="2"/>
    <d v="1899-12-30T14:05:00"/>
    <d v="1899-12-30T14:29:00"/>
    <x v="35"/>
    <x v="2"/>
    <x v="1"/>
    <s v="Couples Glen"/>
    <s v="Isles of Buena Vista"/>
    <n v="6.7"/>
    <x v="1"/>
  </r>
  <r>
    <x v="272"/>
    <d v="2016-03-26T15:49:00"/>
    <x v="2"/>
    <d v="1899-12-30T15:19:00"/>
    <d v="1899-12-30T15:49:00"/>
    <x v="29"/>
    <x v="2"/>
    <x v="1"/>
    <s v="Kissimmee"/>
    <s v="Orlando"/>
    <n v="8.8000000000000007"/>
    <x v="1"/>
  </r>
  <r>
    <x v="273"/>
    <d v="2016-03-26T16:30:00"/>
    <x v="2"/>
    <d v="1899-12-30T16:26:00"/>
    <d v="1899-12-30T16:30:00"/>
    <x v="5"/>
    <x v="2"/>
    <x v="1"/>
    <s v="Lake Reams"/>
    <s v="Lake Reams"/>
    <n v="1.2"/>
    <x v="1"/>
  </r>
  <r>
    <x v="274"/>
    <d v="2016-03-27T00:40:00"/>
    <x v="2"/>
    <d v="1899-12-30T00:31:00"/>
    <d v="1899-12-30T00:40:00"/>
    <x v="23"/>
    <x v="1"/>
    <x v="0"/>
    <s v="Lake Reams"/>
    <s v="Lake Reams"/>
    <n v="2.1"/>
    <x v="2"/>
  </r>
  <r>
    <x v="275"/>
    <d v="2016-03-27T01:23:00"/>
    <x v="2"/>
    <d v="1899-12-30T01:11:00"/>
    <d v="1899-12-30T01:23:00"/>
    <x v="1"/>
    <x v="1"/>
    <x v="0"/>
    <s v="Orlando"/>
    <s v="Kissimmee"/>
    <n v="6.6"/>
    <x v="0"/>
  </r>
  <r>
    <x v="276"/>
    <d v="2016-03-27T15:56:00"/>
    <x v="2"/>
    <d v="1899-12-30T15:31:00"/>
    <d v="1899-12-30T15:56:00"/>
    <x v="50"/>
    <x v="2"/>
    <x v="0"/>
    <s v="Kissimmee"/>
    <s v="Orlando"/>
    <n v="6.1"/>
    <x v="4"/>
  </r>
  <r>
    <x v="277"/>
    <d v="2016-03-27T21:41:00"/>
    <x v="2"/>
    <d v="1899-12-30T21:26:00"/>
    <d v="1899-12-30T21:41:00"/>
    <x v="14"/>
    <x v="0"/>
    <x v="1"/>
    <s v="Orlando"/>
    <s v="Orlando"/>
    <n v="6.9"/>
    <x v="1"/>
  </r>
  <r>
    <x v="278"/>
    <d v="2016-03-27T23:18:00"/>
    <x v="2"/>
    <d v="1899-12-30T23:04:00"/>
    <d v="1899-12-30T23:18:00"/>
    <x v="3"/>
    <x v="0"/>
    <x v="1"/>
    <s v="Orlando"/>
    <s v="Kissimmee"/>
    <n v="7.3"/>
    <x v="1"/>
  </r>
  <r>
    <x v="279"/>
    <d v="2016-03-28T12:42:00"/>
    <x v="2"/>
    <d v="1899-12-30T12:29:00"/>
    <d v="1899-12-30T12:42:00"/>
    <x v="2"/>
    <x v="2"/>
    <x v="1"/>
    <s v="Kissimmee"/>
    <s v="Orlando"/>
    <n v="3.6"/>
    <x v="1"/>
  </r>
  <r>
    <x v="280"/>
    <d v="2016-03-28T20:23:00"/>
    <x v="2"/>
    <d v="1899-12-30T19:30:00"/>
    <d v="1899-12-30T20:23:00"/>
    <x v="57"/>
    <x v="0"/>
    <x v="1"/>
    <s v="Couples Glen"/>
    <s v="Vista East"/>
    <n v="27.2"/>
    <x v="1"/>
  </r>
  <r>
    <x v="281"/>
    <d v="2016-03-28T23:26:00"/>
    <x v="2"/>
    <d v="1899-12-30T22:55:00"/>
    <d v="1899-12-30T23:26:00"/>
    <x v="20"/>
    <x v="0"/>
    <x v="1"/>
    <s v="Orlando"/>
    <s v="Kissimmee"/>
    <n v="25.7"/>
    <x v="1"/>
  </r>
  <r>
    <x v="282"/>
    <d v="2016-03-29T16:11:00"/>
    <x v="2"/>
    <d v="1899-12-30T15:27:00"/>
    <d v="1899-12-30T16:11:00"/>
    <x v="43"/>
    <x v="2"/>
    <x v="1"/>
    <s v="Kissimmee"/>
    <s v="Orlando"/>
    <n v="13.6"/>
    <x v="1"/>
  </r>
  <r>
    <x v="283"/>
    <d v="2016-03-29T18:39:00"/>
    <x v="2"/>
    <d v="1899-12-30T18:20:00"/>
    <d v="1899-12-30T18:39:00"/>
    <x v="32"/>
    <x v="0"/>
    <x v="1"/>
    <s v="Sand Lake Commons"/>
    <s v="Sky Lake"/>
    <n v="6.2"/>
    <x v="1"/>
  </r>
  <r>
    <x v="284"/>
    <d v="2016-03-29T20:44:00"/>
    <x v="2"/>
    <d v="1899-12-30T20:29:00"/>
    <d v="1899-12-30T20:44:00"/>
    <x v="14"/>
    <x v="0"/>
    <x v="1"/>
    <s v="Sky Lake"/>
    <s v="Sand Lake Commons"/>
    <n v="6"/>
    <x v="1"/>
  </r>
  <r>
    <x v="285"/>
    <d v="2016-03-29T23:21:00"/>
    <x v="2"/>
    <d v="1899-12-30T23:04:00"/>
    <d v="1899-12-30T23:21:00"/>
    <x v="38"/>
    <x v="0"/>
    <x v="1"/>
    <s v="Orlando"/>
    <s v="Kissimmee"/>
    <n v="13.8"/>
    <x v="1"/>
  </r>
  <r>
    <x v="286"/>
    <d v="2016-03-30T22:55:00"/>
    <x v="2"/>
    <d v="1899-12-30T22:05:00"/>
    <d v="1899-12-30T22:55:00"/>
    <x v="58"/>
    <x v="0"/>
    <x v="0"/>
    <s v="Orlando"/>
    <s v="Kissimmee"/>
    <n v="28.8"/>
    <x v="0"/>
  </r>
  <r>
    <x v="287"/>
    <d v="2016-03-31T13:22:00"/>
    <x v="2"/>
    <d v="1899-12-30T12:47:00"/>
    <d v="1899-12-30T13:22:00"/>
    <x v="10"/>
    <x v="2"/>
    <x v="0"/>
    <s v="Kissimmee"/>
    <s v="Orlando"/>
    <n v="16.100000000000001"/>
    <x v="5"/>
  </r>
  <r>
    <x v="288"/>
    <d v="2016-03-31T15:09:00"/>
    <x v="2"/>
    <d v="1899-12-30T14:37:00"/>
    <d v="1899-12-30T15:09:00"/>
    <x v="28"/>
    <x v="2"/>
    <x v="0"/>
    <s v="Orlando"/>
    <s v="Kissimmee"/>
    <n v="16.399999999999999"/>
    <x v="0"/>
  </r>
  <r>
    <x v="289"/>
    <d v="2016-04-01T14:01:00"/>
    <x v="3"/>
    <d v="1899-12-30T13:43:00"/>
    <d v="1899-12-30T14:01:00"/>
    <x v="18"/>
    <x v="2"/>
    <x v="0"/>
    <s v="Kissimmee"/>
    <s v="Kissimmee"/>
    <n v="11"/>
    <x v="3"/>
  </r>
  <r>
    <x v="290"/>
    <d v="2016-04-01T15:24:00"/>
    <x v="3"/>
    <d v="1899-12-30T14:36:00"/>
    <d v="1899-12-30T15:24:00"/>
    <x v="59"/>
    <x v="2"/>
    <x v="0"/>
    <s v="Kissimmee"/>
    <s v="Orlando"/>
    <n v="15.5"/>
    <x v="4"/>
  </r>
  <r>
    <x v="291"/>
    <d v="2016-04-01T16:49:00"/>
    <x v="3"/>
    <d v="1899-12-30T16:01:00"/>
    <d v="1899-12-30T16:49:00"/>
    <x v="59"/>
    <x v="2"/>
    <x v="0"/>
    <s v="Orlando"/>
    <s v="Kissimmee"/>
    <n v="20.3"/>
    <x v="3"/>
  </r>
  <r>
    <x v="292"/>
    <d v="2016-04-01T16:57:00"/>
    <x v="3"/>
    <d v="1899-12-30T16:52:00"/>
    <d v="1899-12-30T16:57:00"/>
    <x v="6"/>
    <x v="2"/>
    <x v="1"/>
    <s v="Kissimmee"/>
    <s v="Kissimmee"/>
    <n v="0.7"/>
    <x v="1"/>
  </r>
  <r>
    <x v="293"/>
    <d v="2016-04-02T09:04:00"/>
    <x v="3"/>
    <d v="1899-12-30T08:48:00"/>
    <d v="1899-12-30T09:04:00"/>
    <x v="13"/>
    <x v="3"/>
    <x v="1"/>
    <s v="Kissimmee"/>
    <s v="Kissimmee"/>
    <n v="5.5"/>
    <x v="1"/>
  </r>
  <r>
    <x v="294"/>
    <d v="2016-04-02T11:16:00"/>
    <x v="3"/>
    <d v="1899-12-30T11:01:00"/>
    <d v="1899-12-30T11:16:00"/>
    <x v="14"/>
    <x v="3"/>
    <x v="1"/>
    <s v="Kissimmee"/>
    <s v="Kissimmee"/>
    <n v="5.0999999999999996"/>
    <x v="1"/>
  </r>
  <r>
    <x v="295"/>
    <d v="2016-04-02T14:47:00"/>
    <x v="3"/>
    <d v="1899-12-30T12:21:00"/>
    <d v="1899-12-30T14:47:00"/>
    <x v="60"/>
    <x v="2"/>
    <x v="0"/>
    <s v="Kissimmee"/>
    <s v="Daytona Beach"/>
    <n v="77.3"/>
    <x v="4"/>
  </r>
  <r>
    <x v="296"/>
    <d v="2016-04-02T18:09:00"/>
    <x v="3"/>
    <d v="1899-12-30T16:57:00"/>
    <d v="1899-12-30T18:09:00"/>
    <x v="61"/>
    <x v="2"/>
    <x v="0"/>
    <s v="Daytona Beach"/>
    <s v="Jacksonville"/>
    <n v="80.5"/>
    <x v="4"/>
  </r>
  <r>
    <x v="297"/>
    <d v="2016-04-02T22:36:00"/>
    <x v="3"/>
    <d v="1899-12-30T19:38:00"/>
    <d v="1899-12-30T22:36:00"/>
    <x v="54"/>
    <x v="0"/>
    <x v="0"/>
    <s v="Jacksonville"/>
    <s v="Ridgeland"/>
    <n v="174.2"/>
    <x v="4"/>
  </r>
  <r>
    <x v="298"/>
    <d v="2016-04-03T01:34:00"/>
    <x v="3"/>
    <d v="1899-12-30T23:11:00"/>
    <d v="1899-12-30T01:34:00"/>
    <x v="62"/>
    <x v="0"/>
    <x v="0"/>
    <s v="Ridgeland"/>
    <s v="Florence"/>
    <n v="144"/>
    <x v="3"/>
  </r>
  <r>
    <x v="299"/>
    <d v="2016-04-03T04:16:00"/>
    <x v="3"/>
    <d v="1899-12-30T02:00:00"/>
    <d v="1899-12-30T04:16:00"/>
    <x v="63"/>
    <x v="1"/>
    <x v="0"/>
    <s v="Florence"/>
    <s v="Cary"/>
    <n v="159.30000000000001"/>
    <x v="3"/>
  </r>
  <r>
    <x v="300"/>
    <d v="2016-04-05T21:55:00"/>
    <x v="3"/>
    <d v="1899-12-30T21:39:00"/>
    <d v="1899-12-30T21:55:00"/>
    <x v="13"/>
    <x v="0"/>
    <x v="0"/>
    <s v="Whitebridge"/>
    <s v="Wayne Ridge"/>
    <n v="7.9"/>
    <x v="0"/>
  </r>
  <r>
    <x v="301"/>
    <d v="2016-04-06T00:39:00"/>
    <x v="3"/>
    <d v="1899-12-30T00:19:00"/>
    <d v="1899-12-30T00:39:00"/>
    <x v="7"/>
    <x v="1"/>
    <x v="0"/>
    <s v="Wayne Ridge"/>
    <s v="Whitebridge"/>
    <n v="8"/>
    <x v="0"/>
  </r>
  <r>
    <x v="302"/>
    <d v="2016-04-07T18:39:00"/>
    <x v="3"/>
    <d v="1899-12-30T18:20:00"/>
    <d v="1899-12-30T18:39:00"/>
    <x v="32"/>
    <x v="0"/>
    <x v="0"/>
    <s v="Cary"/>
    <s v="Morrisville"/>
    <n v="6.1"/>
    <x v="0"/>
  </r>
  <r>
    <x v="303"/>
    <d v="2016-04-07T20:00:00"/>
    <x v="3"/>
    <d v="1899-12-30T19:45:00"/>
    <d v="1899-12-30T20:00:00"/>
    <x v="14"/>
    <x v="0"/>
    <x v="0"/>
    <s v="Morrisville"/>
    <s v="Cary"/>
    <n v="6.1"/>
    <x v="2"/>
  </r>
  <r>
    <x v="304"/>
    <d v="2016-04-08T12:48:00"/>
    <x v="3"/>
    <d v="1899-12-30T12:30:00"/>
    <d v="1899-12-30T12:48:00"/>
    <x v="18"/>
    <x v="2"/>
    <x v="0"/>
    <s v="Cary"/>
    <s v="Durham"/>
    <n v="10.5"/>
    <x v="3"/>
  </r>
  <r>
    <x v="305"/>
    <d v="2016-04-08T13:51:00"/>
    <x v="3"/>
    <d v="1899-12-30T13:34:00"/>
    <d v="1899-12-30T13:51:00"/>
    <x v="38"/>
    <x v="2"/>
    <x v="0"/>
    <s v="Durham"/>
    <s v="Cary"/>
    <n v="8.6999999999999993"/>
    <x v="0"/>
  </r>
  <r>
    <x v="306"/>
    <d v="2016-04-08T14:03:00"/>
    <x v="3"/>
    <d v="1899-12-30T13:55:00"/>
    <d v="1899-12-30T14:03:00"/>
    <x v="22"/>
    <x v="2"/>
    <x v="0"/>
    <s v="Westpark Place"/>
    <s v="Whitebridge"/>
    <n v="1.8"/>
    <x v="2"/>
  </r>
  <r>
    <x v="307"/>
    <d v="2016-04-08T15:20:00"/>
    <x v="3"/>
    <d v="1899-12-30T14:43:00"/>
    <d v="1899-12-30T15:20:00"/>
    <x v="49"/>
    <x v="2"/>
    <x v="0"/>
    <s v="Cary"/>
    <s v="Raleigh"/>
    <n v="19.100000000000001"/>
    <x v="3"/>
  </r>
  <r>
    <x v="308"/>
    <d v="2016-04-08T16:47:00"/>
    <x v="3"/>
    <d v="1899-12-30T16:05:00"/>
    <d v="1899-12-30T16:47:00"/>
    <x v="36"/>
    <x v="2"/>
    <x v="0"/>
    <s v="Raleigh"/>
    <s v="Cary"/>
    <n v="18.600000000000001"/>
    <x v="3"/>
  </r>
  <r>
    <x v="309"/>
    <d v="2016-04-12T09:26:00"/>
    <x v="3"/>
    <d v="1899-12-30T09:15:00"/>
    <d v="1899-12-30T09:26:00"/>
    <x v="19"/>
    <x v="3"/>
    <x v="0"/>
    <s v="Whitebridge"/>
    <s v="Edgehill Farms"/>
    <n v="2.8"/>
    <x v="2"/>
  </r>
  <r>
    <x v="310"/>
    <d v="2016-04-12T09:53:00"/>
    <x v="3"/>
    <d v="1899-12-30T09:34:00"/>
    <d v="1899-12-30T09:53:00"/>
    <x v="32"/>
    <x v="3"/>
    <x v="0"/>
    <s v="Cary"/>
    <s v="Raleigh"/>
    <n v="8.9"/>
    <x v="3"/>
  </r>
  <r>
    <x v="311"/>
    <d v="2016-04-12T11:18:00"/>
    <x v="3"/>
    <d v="1899-12-30T10:58:00"/>
    <d v="1899-12-30T11:18:00"/>
    <x v="7"/>
    <x v="3"/>
    <x v="0"/>
    <s v="Meredith Townes"/>
    <s v="Cedar Hill"/>
    <n v="7.5"/>
    <x v="4"/>
  </r>
  <r>
    <x v="312"/>
    <d v="2016-04-12T12:44:00"/>
    <x v="3"/>
    <d v="1899-12-30T12:22:00"/>
    <d v="1899-12-30T12:44:00"/>
    <x v="27"/>
    <x v="2"/>
    <x v="0"/>
    <s v="Raleigh"/>
    <s v="Morrisville"/>
    <n v="15.9"/>
    <x v="3"/>
  </r>
  <r>
    <x v="313"/>
    <d v="2016-04-12T14:01:00"/>
    <x v="3"/>
    <d v="1899-12-30T13:42:00"/>
    <d v="1899-12-30T14:01:00"/>
    <x v="32"/>
    <x v="2"/>
    <x v="0"/>
    <s v="Morrisville"/>
    <s v="Cary"/>
    <n v="6.5"/>
    <x v="0"/>
  </r>
  <r>
    <x v="314"/>
    <d v="2016-04-14T08:09:00"/>
    <x v="3"/>
    <d v="1899-12-30T07:29:00"/>
    <d v="1899-12-30T08:09:00"/>
    <x v="33"/>
    <x v="3"/>
    <x v="0"/>
    <s v="Cary"/>
    <s v="Holly Springs"/>
    <n v="15.3"/>
    <x v="5"/>
  </r>
  <r>
    <x v="315"/>
    <d v="2016-04-14T16:43:00"/>
    <x v="3"/>
    <d v="1899-12-30T16:00:00"/>
    <d v="1899-12-30T16:43:00"/>
    <x v="9"/>
    <x v="2"/>
    <x v="0"/>
    <s v="Holly Springs"/>
    <s v="Cary"/>
    <n v="13.7"/>
    <x v="5"/>
  </r>
  <r>
    <x v="316"/>
    <d v="2016-04-15T12:07:00"/>
    <x v="3"/>
    <d v="1899-12-30T11:36:00"/>
    <d v="1899-12-30T12:07:00"/>
    <x v="20"/>
    <x v="3"/>
    <x v="0"/>
    <s v="Cary"/>
    <s v="Raleigh"/>
    <n v="11.9"/>
    <x v="5"/>
  </r>
  <r>
    <x v="317"/>
    <d v="2016-04-15T12:32:00"/>
    <x v="3"/>
    <d v="1899-12-30T12:29:00"/>
    <d v="1899-12-30T12:32:00"/>
    <x v="41"/>
    <x v="2"/>
    <x v="0"/>
    <s v="Meredith Townes"/>
    <s v="Harden Place"/>
    <n v="1.4"/>
    <x v="2"/>
  </r>
  <r>
    <x v="318"/>
    <d v="2016-04-15T15:01:00"/>
    <x v="3"/>
    <d v="1899-12-30T14:31:00"/>
    <d v="1899-12-30T15:01:00"/>
    <x v="29"/>
    <x v="2"/>
    <x v="0"/>
    <s v="Raleigh"/>
    <s v="Cary"/>
    <n v="15.2"/>
    <x v="3"/>
  </r>
  <r>
    <x v="319"/>
    <d v="2016-04-16T13:17:00"/>
    <x v="3"/>
    <d v="1899-12-30T12:59:00"/>
    <d v="1899-12-30T13:17:00"/>
    <x v="18"/>
    <x v="2"/>
    <x v="0"/>
    <s v="Cary"/>
    <s v="Morrisville"/>
    <n v="6"/>
    <x v="2"/>
  </r>
  <r>
    <x v="320"/>
    <d v="2016-04-16T15:26:00"/>
    <x v="3"/>
    <d v="1899-12-30T15:10:00"/>
    <d v="1899-12-30T15:26:00"/>
    <x v="13"/>
    <x v="2"/>
    <x v="0"/>
    <s v="Morrisville"/>
    <s v="Cary"/>
    <n v="6.1"/>
    <x v="0"/>
  </r>
  <r>
    <x v="321"/>
    <d v="2016-04-19T18:08:00"/>
    <x v="3"/>
    <d v="1899-12-30T17:44:00"/>
    <d v="1899-12-30T18:08:00"/>
    <x v="35"/>
    <x v="0"/>
    <x v="0"/>
    <s v="Whitebridge"/>
    <s v="Wayne Ridge"/>
    <n v="8.1999999999999993"/>
    <x v="0"/>
  </r>
  <r>
    <x v="322"/>
    <d v="2016-04-19T20:19:00"/>
    <x v="3"/>
    <d v="1899-12-30T19:57:00"/>
    <d v="1899-12-30T20:19:00"/>
    <x v="27"/>
    <x v="0"/>
    <x v="0"/>
    <s v="Wayne Ridge"/>
    <s v="Whitebridge"/>
    <n v="8"/>
    <x v="0"/>
  </r>
  <r>
    <x v="323"/>
    <d v="2016-04-22T09:04:00"/>
    <x v="3"/>
    <d v="1899-12-30T08:25:00"/>
    <d v="1899-12-30T09:04:00"/>
    <x v="47"/>
    <x v="3"/>
    <x v="0"/>
    <s v="Cary"/>
    <s v="Raleigh"/>
    <n v="13.6"/>
    <x v="3"/>
  </r>
  <r>
    <x v="324"/>
    <d v="2016-04-22T10:40:00"/>
    <x v="3"/>
    <d v="1899-12-30T10:10:00"/>
    <d v="1899-12-30T10:40:00"/>
    <x v="29"/>
    <x v="3"/>
    <x v="0"/>
    <s v="Raleigh"/>
    <s v="Cary"/>
    <n v="22.5"/>
    <x v="3"/>
  </r>
  <r>
    <x v="325"/>
    <d v="2016-04-22T12:28:00"/>
    <x v="3"/>
    <d v="1899-12-30T12:08:00"/>
    <d v="1899-12-30T12:28:00"/>
    <x v="7"/>
    <x v="2"/>
    <x v="0"/>
    <s v="Cary"/>
    <s v="Durham"/>
    <n v="10.4"/>
    <x v="3"/>
  </r>
  <r>
    <x v="326"/>
    <d v="2016-04-22T13:26:00"/>
    <x v="3"/>
    <d v="1899-12-30T13:02:00"/>
    <d v="1899-12-30T13:26:00"/>
    <x v="35"/>
    <x v="2"/>
    <x v="0"/>
    <s v="Durham"/>
    <s v="Cary"/>
    <n v="10"/>
    <x v="3"/>
  </r>
  <r>
    <x v="327"/>
    <d v="2016-04-23T17:16:00"/>
    <x v="3"/>
    <d v="1899-12-30T17:03:00"/>
    <d v="1899-12-30T17:16:00"/>
    <x v="2"/>
    <x v="0"/>
    <x v="0"/>
    <s v="Whitebridge"/>
    <s v="Tanglewood"/>
    <n v="6"/>
    <x v="0"/>
  </r>
  <r>
    <x v="328"/>
    <d v="2016-04-23T19:05:00"/>
    <x v="3"/>
    <d v="1899-12-30T18:49:00"/>
    <d v="1899-12-30T19:05:00"/>
    <x v="13"/>
    <x v="0"/>
    <x v="0"/>
    <s v="Tanglewood"/>
    <s v="Whitebridge"/>
    <n v="6.5"/>
    <x v="0"/>
  </r>
  <r>
    <x v="329"/>
    <d v="2016-04-24T19:16:00"/>
    <x v="3"/>
    <d v="1899-12-30T19:07:00"/>
    <d v="1899-12-30T19:16:00"/>
    <x v="23"/>
    <x v="0"/>
    <x v="0"/>
    <s v="Cary"/>
    <s v="Morrisville"/>
    <n v="3.1"/>
    <x v="2"/>
  </r>
  <r>
    <x v="330"/>
    <d v="2016-04-24T19:52:00"/>
    <x v="3"/>
    <d v="1899-12-30T19:46:00"/>
    <d v="1899-12-30T19:52:00"/>
    <x v="0"/>
    <x v="0"/>
    <x v="0"/>
    <s v="Chessington"/>
    <s v="Chessington"/>
    <n v="1.9"/>
    <x v="2"/>
  </r>
  <r>
    <x v="331"/>
    <d v="2016-04-24T21:50:00"/>
    <x v="3"/>
    <d v="1899-12-30T21:41:00"/>
    <d v="1899-12-30T21:50:00"/>
    <x v="23"/>
    <x v="0"/>
    <x v="0"/>
    <s v="Morrisville"/>
    <s v="Cary"/>
    <n v="4.2"/>
    <x v="6"/>
  </r>
  <r>
    <x v="332"/>
    <d v="2016-04-27T13:40:00"/>
    <x v="3"/>
    <d v="1899-12-30T13:30:00"/>
    <d v="1899-12-30T13:40:00"/>
    <x v="26"/>
    <x v="2"/>
    <x v="0"/>
    <s v="Whitebridge"/>
    <s v="Burtrose"/>
    <n v="4.9000000000000004"/>
    <x v="6"/>
  </r>
  <r>
    <x v="333"/>
    <d v="2016-04-27T14:25:00"/>
    <x v="3"/>
    <d v="1899-12-30T14:13:00"/>
    <d v="1899-12-30T14:25:00"/>
    <x v="1"/>
    <x v="2"/>
    <x v="0"/>
    <s v="Burtrose"/>
    <s v="Whitebridge"/>
    <n v="4.8"/>
    <x v="6"/>
  </r>
  <r>
    <x v="334"/>
    <d v="2016-04-28T12:34:00"/>
    <x v="3"/>
    <d v="1899-12-30T12:09:00"/>
    <d v="1899-12-30T12:34:00"/>
    <x v="50"/>
    <x v="2"/>
    <x v="0"/>
    <s v="Cary"/>
    <s v="Raleigh"/>
    <n v="12.4"/>
    <x v="4"/>
  </r>
  <r>
    <x v="335"/>
    <d v="2016-04-28T13:49:00"/>
    <x v="3"/>
    <d v="1899-12-30T13:30:00"/>
    <d v="1899-12-30T13:49:00"/>
    <x v="32"/>
    <x v="2"/>
    <x v="0"/>
    <s v="Raleigh"/>
    <s v="Cary"/>
    <n v="32.799999999999997"/>
    <x v="4"/>
  </r>
  <r>
    <x v="336"/>
    <d v="2016-04-28T22:28:00"/>
    <x v="3"/>
    <d v="1899-12-30T22:10:00"/>
    <d v="1899-12-30T22:28:00"/>
    <x v="18"/>
    <x v="0"/>
    <x v="0"/>
    <s v="Morrisville"/>
    <s v="Cary"/>
    <n v="5.5"/>
    <x v="4"/>
  </r>
  <r>
    <x v="337"/>
    <d v="2016-04-29T12:01:00"/>
    <x v="3"/>
    <d v="1899-12-30T11:44:00"/>
    <d v="1899-12-30T12:01:00"/>
    <x v="38"/>
    <x v="3"/>
    <x v="0"/>
    <s v="Cary"/>
    <s v="Durham"/>
    <n v="9.9"/>
    <x v="3"/>
  </r>
  <r>
    <x v="338"/>
    <d v="2016-04-29T13:34:00"/>
    <x v="3"/>
    <d v="1899-12-30T13:13:00"/>
    <d v="1899-12-30T13:34:00"/>
    <x v="31"/>
    <x v="2"/>
    <x v="0"/>
    <s v="Durham"/>
    <s v="Cary"/>
    <n v="10"/>
    <x v="3"/>
  </r>
  <r>
    <x v="339"/>
    <d v="2016-04-29T19:18:00"/>
    <x v="3"/>
    <d v="1899-12-30T18:46:00"/>
    <d v="1899-12-30T19:18:00"/>
    <x v="28"/>
    <x v="0"/>
    <x v="0"/>
    <s v="Cary"/>
    <s v="Durham"/>
    <n v="14.2"/>
    <x v="4"/>
  </r>
  <r>
    <x v="340"/>
    <d v="2016-04-29T23:19:00"/>
    <x v="3"/>
    <d v="1899-12-30T22:44:00"/>
    <d v="1899-12-30T23:19:00"/>
    <x v="10"/>
    <x v="0"/>
    <x v="0"/>
    <s v="Durham"/>
    <s v="Cary"/>
    <n v="18.2"/>
    <x v="3"/>
  </r>
  <r>
    <x v="341"/>
    <d v="2016-04-30T18:57:00"/>
    <x v="3"/>
    <d v="1899-12-30T18:42:00"/>
    <d v="1899-12-30T18:57:00"/>
    <x v="14"/>
    <x v="0"/>
    <x v="0"/>
    <s v="Whitebridge"/>
    <s v="Waverly Place"/>
    <n v="7.7"/>
    <x v="0"/>
  </r>
  <r>
    <x v="342"/>
    <d v="2016-04-30T22:34:00"/>
    <x v="3"/>
    <d v="1899-12-30T22:16:00"/>
    <d v="1899-12-30T22:34:00"/>
    <x v="18"/>
    <x v="0"/>
    <x v="0"/>
    <s v="Waverly Place"/>
    <s v="Whitebridge"/>
    <n v="6.8"/>
    <x v="1"/>
  </r>
  <r>
    <x v="343"/>
    <d v="2016-05-01T13:53:00"/>
    <x v="4"/>
    <d v="1899-12-30T13:45:00"/>
    <d v="1899-12-30T13:53:00"/>
    <x v="22"/>
    <x v="2"/>
    <x v="0"/>
    <s v="Whitebridge"/>
    <s v="Westpark Place"/>
    <n v="2.1"/>
    <x v="0"/>
  </r>
  <r>
    <x v="344"/>
    <d v="2016-05-01T14:31:00"/>
    <x v="4"/>
    <d v="1899-12-30T14:26:00"/>
    <d v="1899-12-30T14:31:00"/>
    <x v="6"/>
    <x v="2"/>
    <x v="0"/>
    <s v="Westpark Place"/>
    <s v="Whitebridge"/>
    <n v="2.2999999999999998"/>
    <x v="1"/>
  </r>
  <r>
    <x v="345"/>
    <d v="2016-05-01T17:45:00"/>
    <x v="4"/>
    <d v="1899-12-30T17:33:00"/>
    <d v="1899-12-30T17:45:00"/>
    <x v="1"/>
    <x v="0"/>
    <x v="0"/>
    <s v="Whitebridge"/>
    <s v="Tanglewood"/>
    <n v="6.2"/>
    <x v="6"/>
  </r>
  <r>
    <x v="346"/>
    <d v="2016-05-01T18:10:00"/>
    <x v="4"/>
    <d v="1899-12-30T17:54:00"/>
    <d v="1899-12-30T18:10:00"/>
    <x v="13"/>
    <x v="0"/>
    <x v="0"/>
    <s v="Tanglewood"/>
    <s v="Parkway"/>
    <n v="7.5"/>
    <x v="3"/>
  </r>
  <r>
    <x v="347"/>
    <d v="2016-05-01T22:49:00"/>
    <x v="4"/>
    <d v="1899-12-30T22:38:00"/>
    <d v="1899-12-30T22:49:00"/>
    <x v="19"/>
    <x v="0"/>
    <x v="0"/>
    <s v="Parkway"/>
    <s v="Whitebridge"/>
    <n v="3.1"/>
    <x v="2"/>
  </r>
  <r>
    <x v="348"/>
    <d v="2016-05-02T14:21:00"/>
    <x v="4"/>
    <d v="1899-12-30T14:14:00"/>
    <d v="1899-12-30T14:21:00"/>
    <x v="12"/>
    <x v="2"/>
    <x v="0"/>
    <s v="Whitebridge"/>
    <s v="Westpark Place"/>
    <n v="2.2000000000000002"/>
    <x v="2"/>
  </r>
  <r>
    <x v="349"/>
    <d v="2016-05-02T15:48:00"/>
    <x v="4"/>
    <d v="1899-12-30T15:37:00"/>
    <d v="1899-12-30T15:48:00"/>
    <x v="19"/>
    <x v="2"/>
    <x v="0"/>
    <s v="Westpark Place"/>
    <s v="Whitebridge"/>
    <n v="3.9"/>
    <x v="0"/>
  </r>
  <r>
    <x v="350"/>
    <d v="2016-05-03T22:28:00"/>
    <x v="4"/>
    <d v="1899-12-30T22:20:00"/>
    <d v="1899-12-30T22:28:00"/>
    <x v="22"/>
    <x v="0"/>
    <x v="0"/>
    <s v="Morrisville"/>
    <s v="Cary"/>
    <n v="2.5"/>
    <x v="0"/>
  </r>
  <r>
    <x v="351"/>
    <d v="2016-05-04T15:37:00"/>
    <x v="4"/>
    <d v="1899-12-30T15:16:00"/>
    <d v="1899-12-30T15:37:00"/>
    <x v="31"/>
    <x v="2"/>
    <x v="0"/>
    <s v="Cary"/>
    <s v="Morrisville"/>
    <n v="8.6999999999999993"/>
    <x v="0"/>
  </r>
  <r>
    <x v="352"/>
    <d v="2016-05-04T21:14:00"/>
    <x v="4"/>
    <d v="1899-12-30T20:55:00"/>
    <d v="1899-12-30T21:14:00"/>
    <x v="32"/>
    <x v="0"/>
    <x v="0"/>
    <s v="Mcvan"/>
    <s v="Capitol One"/>
    <n v="14.5"/>
    <x v="2"/>
  </r>
  <r>
    <x v="353"/>
    <d v="2016-05-04T21:36:00"/>
    <x v="4"/>
    <d v="1899-12-30T21:30:00"/>
    <d v="1899-12-30T21:36:00"/>
    <x v="0"/>
    <x v="0"/>
    <x v="0"/>
    <s v="Capitol One"/>
    <s v="University District"/>
    <n v="4.5"/>
    <x v="0"/>
  </r>
  <r>
    <x v="354"/>
    <d v="2016-05-04T22:27:00"/>
    <x v="4"/>
    <d v="1899-12-30T22:19:00"/>
    <d v="1899-12-30T22:27:00"/>
    <x v="22"/>
    <x v="0"/>
    <x v="0"/>
    <s v="University District"/>
    <s v="Capitol One"/>
    <n v="5"/>
    <x v="0"/>
  </r>
  <r>
    <x v="355"/>
    <d v="2016-05-05T21:36:00"/>
    <x v="4"/>
    <d v="1899-12-30T21:24:00"/>
    <d v="1899-12-30T21:36:00"/>
    <x v="1"/>
    <x v="0"/>
    <x v="0"/>
    <s v="Seattle"/>
    <s v="Redmond"/>
    <n v="14.2"/>
    <x v="0"/>
  </r>
  <r>
    <x v="356"/>
    <d v="2016-05-05T22:40:00"/>
    <x v="4"/>
    <d v="1899-12-30T22:34:00"/>
    <d v="1899-12-30T22:40:00"/>
    <x v="0"/>
    <x v="0"/>
    <x v="0"/>
    <s v="Redmond"/>
    <s v="Bellevue"/>
    <n v="2.9"/>
    <x v="2"/>
  </r>
  <r>
    <x v="357"/>
    <d v="2016-05-06T00:08:00"/>
    <x v="4"/>
    <d v="1899-12-30T23:55:00"/>
    <d v="1899-12-30T00:08:00"/>
    <x v="2"/>
    <x v="0"/>
    <x v="0"/>
    <s v="Bellevue"/>
    <s v="Seattle"/>
    <n v="12.9"/>
    <x v="3"/>
  </r>
  <r>
    <x v="358"/>
    <d v="2016-05-06T06:02:00"/>
    <x v="4"/>
    <d v="1899-12-30T05:47:00"/>
    <d v="1899-12-30T06:02:00"/>
    <x v="14"/>
    <x v="3"/>
    <x v="0"/>
    <s v="Capitol One"/>
    <s v="Mcvan"/>
    <n v="14.4"/>
    <x v="3"/>
  </r>
  <r>
    <x v="359"/>
    <d v="2016-05-06T16:59:00"/>
    <x v="4"/>
    <d v="1899-12-30T16:45:00"/>
    <d v="1899-12-30T16:59:00"/>
    <x v="3"/>
    <x v="2"/>
    <x v="0"/>
    <s v="Chapel Hill"/>
    <s v="Morrisville"/>
    <n v="17"/>
    <x v="3"/>
  </r>
  <r>
    <x v="360"/>
    <d v="2016-05-06T17:44:00"/>
    <x v="4"/>
    <d v="1899-12-30T17:18:00"/>
    <d v="1899-12-30T17:44:00"/>
    <x v="11"/>
    <x v="0"/>
    <x v="0"/>
    <s v="Morrisville"/>
    <s v="Cary"/>
    <n v="7.9"/>
    <x v="4"/>
  </r>
  <r>
    <x v="361"/>
    <d v="2016-05-09T06:25:00"/>
    <x v="4"/>
    <d v="1899-12-30T06:08:00"/>
    <d v="1899-12-30T06:25:00"/>
    <x v="38"/>
    <x v="3"/>
    <x v="0"/>
    <s v="Cary"/>
    <s v="Morrisville"/>
    <n v="8.4"/>
    <x v="4"/>
  </r>
  <r>
    <x v="362"/>
    <d v="2016-05-09T15:06:00"/>
    <x v="4"/>
    <d v="1899-12-30T14:39:00"/>
    <d v="1899-12-30T15:06:00"/>
    <x v="8"/>
    <x v="2"/>
    <x v="0"/>
    <s v="San Francisco"/>
    <s v="Palo Alto"/>
    <n v="20.5"/>
    <x v="6"/>
  </r>
  <r>
    <x v="363"/>
    <d v="2016-05-09T18:26:00"/>
    <x v="4"/>
    <d v="1899-12-30T17:58:00"/>
    <d v="1899-12-30T18:26:00"/>
    <x v="16"/>
    <x v="0"/>
    <x v="0"/>
    <s v="Palo Alto"/>
    <s v="Sunnyvale"/>
    <n v="9.8000000000000007"/>
    <x v="4"/>
  </r>
  <r>
    <x v="364"/>
    <d v="2016-05-09T19:59:00"/>
    <x v="4"/>
    <d v="1899-12-30T19:35:00"/>
    <d v="1899-12-30T19:59:00"/>
    <x v="35"/>
    <x v="0"/>
    <x v="0"/>
    <s v="Sunnyvale"/>
    <s v="Newark"/>
    <n v="17.600000000000001"/>
    <x v="4"/>
  </r>
  <r>
    <x v="365"/>
    <d v="2016-05-10T09:20:00"/>
    <x v="4"/>
    <d v="1899-12-30T09:03:00"/>
    <d v="1899-12-30T09:20:00"/>
    <x v="38"/>
    <x v="3"/>
    <x v="0"/>
    <s v="Newark"/>
    <s v="Menlo Park"/>
    <n v="9.3000000000000007"/>
    <x v="4"/>
  </r>
  <r>
    <x v="366"/>
    <d v="2016-05-10T17:31:00"/>
    <x v="4"/>
    <d v="1899-12-30T17:19:00"/>
    <d v="1899-12-30T17:31:00"/>
    <x v="1"/>
    <x v="0"/>
    <x v="0"/>
    <s v="Menlo Park"/>
    <s v="Newark"/>
    <n v="7.9"/>
    <x v="4"/>
  </r>
  <r>
    <x v="367"/>
    <d v="2016-05-11T09:12:00"/>
    <x v="4"/>
    <d v="1899-12-30T08:35:00"/>
    <d v="1899-12-30T09:12:00"/>
    <x v="49"/>
    <x v="3"/>
    <x v="0"/>
    <s v="Newark"/>
    <s v="San Francisco"/>
    <n v="25.6"/>
    <x v="3"/>
  </r>
  <r>
    <x v="368"/>
    <d v="2016-05-11T22:04:00"/>
    <x v="4"/>
    <d v="1899-12-30T21:47:00"/>
    <d v="1899-12-30T22:04:00"/>
    <x v="38"/>
    <x v="0"/>
    <x v="0"/>
    <s v="Morrisville"/>
    <s v="Cary"/>
    <n v="8.1"/>
    <x v="3"/>
  </r>
  <r>
    <x v="369"/>
    <d v="2016-05-14T18:39:00"/>
    <x v="4"/>
    <d v="1899-12-30T18:35:00"/>
    <d v="1899-12-30T18:39:00"/>
    <x v="5"/>
    <x v="0"/>
    <x v="0"/>
    <s v="Cary"/>
    <s v="Morrisville"/>
    <n v="3.1"/>
    <x v="0"/>
  </r>
  <r>
    <x v="370"/>
    <d v="2016-05-14T23:05:00"/>
    <x v="4"/>
    <d v="1899-12-30T23:01:00"/>
    <d v="1899-12-30T23:05:00"/>
    <x v="5"/>
    <x v="0"/>
    <x v="0"/>
    <s v="Morrisville"/>
    <s v="Cary"/>
    <n v="3.1"/>
    <x v="0"/>
  </r>
  <r>
    <x v="371"/>
    <d v="2016-05-17T13:23:00"/>
    <x v="4"/>
    <d v="1899-12-30T13:15:00"/>
    <d v="1899-12-30T13:23:00"/>
    <x v="22"/>
    <x v="2"/>
    <x v="0"/>
    <s v="Whitebridge"/>
    <s v="Preston"/>
    <n v="2.8"/>
    <x v="2"/>
  </r>
  <r>
    <x v="372"/>
    <d v="2016-05-17T14:08:00"/>
    <x v="4"/>
    <d v="1899-12-30T13:56:00"/>
    <d v="1899-12-30T14:08:00"/>
    <x v="1"/>
    <x v="2"/>
    <x v="0"/>
    <s v="Preston"/>
    <s v="Westpark Place"/>
    <n v="2.7"/>
    <x v="2"/>
  </r>
  <r>
    <x v="373"/>
    <d v="2016-05-17T14:40:00"/>
    <x v="4"/>
    <d v="1899-12-30T14:34:00"/>
    <d v="1899-12-30T14:40:00"/>
    <x v="0"/>
    <x v="2"/>
    <x v="0"/>
    <s v="Westpark Place"/>
    <s v="Whitebridge"/>
    <n v="1.9"/>
    <x v="2"/>
  </r>
  <r>
    <x v="374"/>
    <d v="2016-05-18T09:41:00"/>
    <x v="4"/>
    <d v="1899-12-30T09:11:00"/>
    <d v="1899-12-30T09:41:00"/>
    <x v="29"/>
    <x v="3"/>
    <x v="0"/>
    <s v="Cary"/>
    <s v="Morrisville"/>
    <n v="8.4"/>
    <x v="4"/>
  </r>
  <r>
    <x v="375"/>
    <d v="2016-05-18T13:02:00"/>
    <x v="4"/>
    <d v="1899-12-30T13:00:00"/>
    <d v="1899-12-30T13:02:00"/>
    <x v="24"/>
    <x v="2"/>
    <x v="0"/>
    <s v="Morrisville"/>
    <s v="Raleigh"/>
    <n v="7.6"/>
    <x v="4"/>
  </r>
  <r>
    <x v="376"/>
    <d v="2016-05-19T15:01:00"/>
    <x v="4"/>
    <d v="1899-12-30T14:37:00"/>
    <d v="1899-12-30T15:01:00"/>
    <x v="35"/>
    <x v="2"/>
    <x v="0"/>
    <s v="Old City"/>
    <s v="Parkway Museums"/>
    <n v="2.9"/>
    <x v="0"/>
  </r>
  <r>
    <x v="377"/>
    <d v="2016-05-20T11:07:00"/>
    <x v="4"/>
    <d v="1899-12-30T10:56:00"/>
    <d v="1899-12-30T11:07:00"/>
    <x v="19"/>
    <x v="3"/>
    <x v="0"/>
    <s v="Old City"/>
    <s v="Hog Island"/>
    <n v="11.2"/>
    <x v="3"/>
  </r>
  <r>
    <x v="378"/>
    <d v="2016-05-20T16:12:00"/>
    <x v="4"/>
    <d v="1899-12-30T15:43:00"/>
    <d v="1899-12-30T16:12:00"/>
    <x v="25"/>
    <x v="2"/>
    <x v="0"/>
    <s v="Morrisville"/>
    <s v="Cary"/>
    <n v="8.1999999999999993"/>
    <x v="0"/>
  </r>
  <r>
    <x v="379"/>
    <d v="2016-05-22T15:46:00"/>
    <x v="4"/>
    <d v="1899-12-30T15:39:00"/>
    <d v="1899-12-30T15:46:00"/>
    <x v="12"/>
    <x v="2"/>
    <x v="0"/>
    <s v="Cary"/>
    <s v="Morrisville"/>
    <n v="3"/>
    <x v="0"/>
  </r>
  <r>
    <x v="380"/>
    <d v="2016-05-22T18:53:00"/>
    <x v="4"/>
    <d v="1899-12-30T18:46:00"/>
    <d v="1899-12-30T18:53:00"/>
    <x v="12"/>
    <x v="0"/>
    <x v="0"/>
    <s v="Morrisville"/>
    <s v="Cary"/>
    <n v="2.5"/>
    <x v="0"/>
  </r>
  <r>
    <x v="381"/>
    <d v="2016-05-23T20:27:00"/>
    <x v="4"/>
    <d v="1899-12-30T20:19:00"/>
    <d v="1899-12-30T20:27:00"/>
    <x v="22"/>
    <x v="0"/>
    <x v="0"/>
    <s v="Whitebridge"/>
    <s v="Savon Height"/>
    <n v="3.6"/>
    <x v="0"/>
  </r>
  <r>
    <x v="382"/>
    <d v="2016-05-23T21:21:00"/>
    <x v="4"/>
    <d v="1899-12-30T21:09:00"/>
    <d v="1899-12-30T21:21:00"/>
    <x v="1"/>
    <x v="0"/>
    <x v="0"/>
    <s v="Savon Height"/>
    <s v="Whitebridge"/>
    <n v="3.6"/>
    <x v="2"/>
  </r>
  <r>
    <x v="383"/>
    <d v="2016-05-27T20:30:00"/>
    <x v="4"/>
    <d v="1899-12-30T20:26:00"/>
    <d v="1899-12-30T20:30:00"/>
    <x v="5"/>
    <x v="0"/>
    <x v="0"/>
    <s v="Whitebridge"/>
    <s v="Kildaire Farms"/>
    <n v="4.5"/>
    <x v="2"/>
  </r>
  <r>
    <x v="384"/>
    <d v="2016-05-27T20:53:00"/>
    <x v="4"/>
    <d v="1899-12-30T20:47:00"/>
    <d v="1899-12-30T20:53:00"/>
    <x v="0"/>
    <x v="0"/>
    <x v="0"/>
    <s v="Savon Height"/>
    <s v="Kilarney Woods"/>
    <n v="1.2"/>
    <x v="1"/>
  </r>
  <r>
    <x v="385"/>
    <d v="2016-05-27T22:14:00"/>
    <x v="4"/>
    <d v="1899-12-30T22:11:00"/>
    <d v="1899-12-30T22:14:00"/>
    <x v="41"/>
    <x v="0"/>
    <x v="0"/>
    <s v="Kilarney Woods"/>
    <s v="Kildaire Farms"/>
    <n v="1.7"/>
    <x v="2"/>
  </r>
  <r>
    <x v="386"/>
    <d v="2016-05-28T00:21:00"/>
    <x v="4"/>
    <d v="1899-12-30T00:15:00"/>
    <d v="1899-12-30T00:21:00"/>
    <x v="0"/>
    <x v="1"/>
    <x v="0"/>
    <s v="Kilarney Woods"/>
    <s v="Whitebridge"/>
    <n v="4.7"/>
    <x v="2"/>
  </r>
  <r>
    <x v="387"/>
    <d v="2016-05-28T13:06:00"/>
    <x v="4"/>
    <d v="1899-12-30T12:52:00"/>
    <d v="1899-12-30T13:06:00"/>
    <x v="3"/>
    <x v="2"/>
    <x v="0"/>
    <s v="Cary"/>
    <s v="Morrisville"/>
    <n v="6.1"/>
    <x v="0"/>
  </r>
  <r>
    <x v="388"/>
    <d v="2016-05-28T15:04:00"/>
    <x v="4"/>
    <d v="1899-12-30T14:35:00"/>
    <d v="1899-12-30T15:04:00"/>
    <x v="25"/>
    <x v="2"/>
    <x v="0"/>
    <s v="Morrisville"/>
    <s v="Cary"/>
    <n v="11.3"/>
    <x v="4"/>
  </r>
  <r>
    <x v="389"/>
    <d v="2016-05-31T14:41:00"/>
    <x v="4"/>
    <d v="1899-12-30T13:54:00"/>
    <d v="1899-12-30T14:41:00"/>
    <x v="64"/>
    <x v="2"/>
    <x v="0"/>
    <s v="Cary"/>
    <s v="Raleigh"/>
    <n v="14.9"/>
    <x v="3"/>
  </r>
  <r>
    <x v="390"/>
    <d v="2016-05-31T16:39:00"/>
    <x v="4"/>
    <d v="1899-12-30T16:02:00"/>
    <d v="1899-12-30T16:39:00"/>
    <x v="49"/>
    <x v="2"/>
    <x v="0"/>
    <s v="Raleigh"/>
    <s v="Cary"/>
    <n v="14"/>
    <x v="3"/>
  </r>
  <r>
    <x v="391"/>
    <d v="2016-05-31T17:59:00"/>
    <x v="4"/>
    <d v="1899-12-30T17:50:00"/>
    <d v="1899-12-30T17:59:00"/>
    <x v="23"/>
    <x v="0"/>
    <x v="0"/>
    <s v="Westpark Place"/>
    <s v="Whitebridge"/>
    <n v="1.8"/>
    <x v="1"/>
  </r>
  <r>
    <x v="392"/>
    <d v="2016-06-01T10:47:00"/>
    <x v="5"/>
    <d v="1899-12-30T10:19:00"/>
    <d v="1899-12-30T10:47:00"/>
    <x v="16"/>
    <x v="3"/>
    <x v="0"/>
    <s v="Cary"/>
    <s v="Morrisville"/>
    <n v="6.7"/>
    <x v="4"/>
  </r>
  <r>
    <x v="393"/>
    <d v="2016-06-01T13:39:00"/>
    <x v="5"/>
    <d v="1899-12-30T13:10:00"/>
    <d v="1899-12-30T13:39:00"/>
    <x v="25"/>
    <x v="2"/>
    <x v="0"/>
    <s v="Morrisville"/>
    <s v="Cary"/>
    <n v="9.6"/>
    <x v="3"/>
  </r>
  <r>
    <x v="394"/>
    <d v="2016-06-03T11:49:00"/>
    <x v="5"/>
    <d v="1899-12-30T11:29:00"/>
    <d v="1899-12-30T11:49:00"/>
    <x v="7"/>
    <x v="3"/>
    <x v="0"/>
    <s v="Cary"/>
    <s v="Durham"/>
    <n v="10.4"/>
    <x v="3"/>
  </r>
  <r>
    <x v="395"/>
    <d v="2016-06-03T13:38:00"/>
    <x v="5"/>
    <d v="1899-12-30T13:08:00"/>
    <d v="1899-12-30T13:38:00"/>
    <x v="29"/>
    <x v="2"/>
    <x v="0"/>
    <s v="Durham"/>
    <s v="Cary"/>
    <n v="9.9"/>
    <x v="3"/>
  </r>
  <r>
    <x v="396"/>
    <d v="2016-06-03T15:54:00"/>
    <x v="5"/>
    <d v="1899-12-30T15:31:00"/>
    <d v="1899-12-30T15:54:00"/>
    <x v="30"/>
    <x v="2"/>
    <x v="0"/>
    <s v="Cary"/>
    <s v="Morrisville"/>
    <n v="6"/>
    <x v="0"/>
  </r>
  <r>
    <x v="397"/>
    <d v="2016-06-03T18:29:00"/>
    <x v="5"/>
    <d v="1899-12-30T18:14:00"/>
    <d v="1899-12-30T18:29:00"/>
    <x v="14"/>
    <x v="0"/>
    <x v="0"/>
    <s v="Townes at Everett Crossing"/>
    <s v="Chessington"/>
    <n v="3.3"/>
    <x v="2"/>
  </r>
  <r>
    <x v="398"/>
    <d v="2016-06-03T18:53:00"/>
    <x v="5"/>
    <d v="1899-12-30T18:41:00"/>
    <d v="1899-12-30T18:53:00"/>
    <x v="1"/>
    <x v="0"/>
    <x v="0"/>
    <s v="Morrisville"/>
    <s v="Cary"/>
    <n v="3.1"/>
    <x v="2"/>
  </r>
  <r>
    <x v="399"/>
    <d v="2016-06-03T19:42:00"/>
    <x v="5"/>
    <d v="1899-12-30T19:36:00"/>
    <d v="1899-12-30T19:42:00"/>
    <x v="0"/>
    <x v="0"/>
    <x v="0"/>
    <s v="Huntington Woods"/>
    <s v="Weston"/>
    <n v="1.7"/>
    <x v="2"/>
  </r>
  <r>
    <x v="400"/>
    <d v="2016-06-03T23:06:00"/>
    <x v="5"/>
    <d v="1899-12-30T22:47:00"/>
    <d v="1899-12-30T23:06:00"/>
    <x v="32"/>
    <x v="0"/>
    <x v="0"/>
    <s v="Morrisville"/>
    <s v="Cary"/>
    <n v="4"/>
    <x v="6"/>
  </r>
  <r>
    <x v="401"/>
    <d v="2016-06-05T14:33:00"/>
    <x v="5"/>
    <d v="1899-12-30T14:03:00"/>
    <d v="1899-12-30T14:33:00"/>
    <x v="29"/>
    <x v="2"/>
    <x v="0"/>
    <s v="Whitebridge"/>
    <s v="Savon Height"/>
    <n v="7.8"/>
    <x v="4"/>
  </r>
  <r>
    <x v="402"/>
    <d v="2016-06-05T15:22:00"/>
    <x v="5"/>
    <d v="1899-12-30T15:06:00"/>
    <d v="1899-12-30T15:22:00"/>
    <x v="13"/>
    <x v="2"/>
    <x v="0"/>
    <s v="Cary"/>
    <s v="Morrisville"/>
    <n v="7.8"/>
    <x v="4"/>
  </r>
  <r>
    <x v="403"/>
    <d v="2016-06-05T16:08:00"/>
    <x v="5"/>
    <d v="1899-12-30T15:57:00"/>
    <d v="1899-12-30T16:08:00"/>
    <x v="19"/>
    <x v="2"/>
    <x v="0"/>
    <s v="Weston"/>
    <s v="Weston"/>
    <n v="3.8"/>
    <x v="0"/>
  </r>
  <r>
    <x v="404"/>
    <d v="2016-06-05T18:14:00"/>
    <x v="5"/>
    <d v="1899-12-30T18:05:00"/>
    <d v="1899-12-30T18:14:00"/>
    <x v="23"/>
    <x v="0"/>
    <x v="0"/>
    <s v="Morrisville"/>
    <s v="Cary"/>
    <n v="2.5"/>
    <x v="0"/>
  </r>
  <r>
    <x v="405"/>
    <d v="2016-06-05T22:05:00"/>
    <x v="5"/>
    <d v="1899-12-30T21:53:00"/>
    <d v="1899-12-30T22:05:00"/>
    <x v="1"/>
    <x v="0"/>
    <x v="0"/>
    <s v="Cary"/>
    <s v="Durham"/>
    <n v="9.9"/>
    <x v="3"/>
  </r>
  <r>
    <x v="406"/>
    <d v="2016-06-06T00:08:00"/>
    <x v="5"/>
    <d v="1899-12-30T23:52:00"/>
    <d v="1899-12-30T00:08:00"/>
    <x v="13"/>
    <x v="0"/>
    <x v="0"/>
    <s v="Durham"/>
    <s v="Cary"/>
    <n v="9.9"/>
    <x v="3"/>
  </r>
  <r>
    <x v="407"/>
    <d v="2016-06-06T15:45:00"/>
    <x v="5"/>
    <d v="1899-12-30T15:36:00"/>
    <d v="1899-12-30T15:45:00"/>
    <x v="23"/>
    <x v="2"/>
    <x v="0"/>
    <s v="Whitebridge"/>
    <s v="Hazelwood"/>
    <n v="3"/>
    <x v="2"/>
  </r>
  <r>
    <x v="408"/>
    <d v="2016-06-06T16:24:00"/>
    <x v="5"/>
    <d v="1899-12-30T16:16:00"/>
    <d v="1899-12-30T16:24:00"/>
    <x v="22"/>
    <x v="2"/>
    <x v="0"/>
    <s v="Hazelwood"/>
    <s v="Whitebridge"/>
    <n v="2.4"/>
    <x v="2"/>
  </r>
  <r>
    <x v="409"/>
    <d v="2016-06-06T20:20:00"/>
    <x v="5"/>
    <d v="1899-12-30T20:06:00"/>
    <d v="1899-12-30T20:20:00"/>
    <x v="3"/>
    <x v="0"/>
    <x v="0"/>
    <s v="Cary"/>
    <s v="Apex"/>
    <n v="5.7"/>
    <x v="0"/>
  </r>
  <r>
    <x v="410"/>
    <d v="2016-06-06T21:37:00"/>
    <x v="5"/>
    <d v="1899-12-30T21:08:00"/>
    <d v="1899-12-30T21:37:00"/>
    <x v="25"/>
    <x v="0"/>
    <x v="0"/>
    <s v="Apex"/>
    <s v="Cary"/>
    <n v="7.2"/>
    <x v="0"/>
  </r>
  <r>
    <x v="411"/>
    <d v="2016-06-06T22:00:00"/>
    <x v="5"/>
    <d v="1899-12-30T21:41:00"/>
    <d v="1899-12-30T22:00:00"/>
    <x v="32"/>
    <x v="0"/>
    <x v="0"/>
    <s v="Cary"/>
    <s v="Durham"/>
    <n v="10.4"/>
    <x v="3"/>
  </r>
  <r>
    <x v="412"/>
    <d v="2016-06-06T23:48:00"/>
    <x v="5"/>
    <d v="1899-12-30T23:34:00"/>
    <d v="1899-12-30T23:48:00"/>
    <x v="3"/>
    <x v="0"/>
    <x v="0"/>
    <s v="Durham"/>
    <s v="Cary"/>
    <n v="9.9"/>
    <x v="3"/>
  </r>
  <r>
    <x v="413"/>
    <d v="2016-06-07T22:00:00"/>
    <x v="5"/>
    <d v="1899-12-30T21:42:00"/>
    <d v="1899-12-30T22:00:00"/>
    <x v="18"/>
    <x v="0"/>
    <x v="0"/>
    <s v="Cary"/>
    <s v="Durham"/>
    <n v="10.4"/>
    <x v="3"/>
  </r>
  <r>
    <x v="414"/>
    <d v="2016-06-08T00:04:00"/>
    <x v="5"/>
    <d v="1899-12-30T23:41:00"/>
    <d v="1899-12-30T00:04:00"/>
    <x v="30"/>
    <x v="0"/>
    <x v="0"/>
    <s v="Durham"/>
    <s v="Cary"/>
    <n v="9.9"/>
    <x v="3"/>
  </r>
  <r>
    <x v="415"/>
    <d v="2016-06-08T08:53:00"/>
    <x v="5"/>
    <d v="1899-12-30T08:23:00"/>
    <d v="1899-12-30T08:53:00"/>
    <x v="29"/>
    <x v="3"/>
    <x v="0"/>
    <s v="Cary"/>
    <s v="Morrisville"/>
    <n v="8.6999999999999993"/>
    <x v="0"/>
  </r>
  <r>
    <x v="416"/>
    <d v="2016-06-08T13:01:00"/>
    <x v="5"/>
    <d v="1899-12-30T12:04:00"/>
    <d v="1899-12-30T13:01:00"/>
    <x v="48"/>
    <x v="2"/>
    <x v="0"/>
    <s v="Jamaica"/>
    <s v="New York"/>
    <n v="22.3"/>
    <x v="2"/>
  </r>
  <r>
    <x v="417"/>
    <d v="2016-06-08T13:29:00"/>
    <x v="5"/>
    <d v="1899-12-30T13:12:00"/>
    <d v="1899-12-30T13:29:00"/>
    <x v="38"/>
    <x v="2"/>
    <x v="0"/>
    <s v="Seaport"/>
    <s v="Gramercy-Flatiron"/>
    <n v="3.3"/>
    <x v="0"/>
  </r>
  <r>
    <x v="418"/>
    <d v="2016-06-08T14:37:00"/>
    <x v="5"/>
    <d v="1899-12-30T14:31:00"/>
    <d v="1899-12-30T14:37:00"/>
    <x v="0"/>
    <x v="2"/>
    <x v="0"/>
    <s v="Medical Centre"/>
    <s v="Tudor City"/>
    <n v="0.7"/>
    <x v="2"/>
  </r>
  <r>
    <x v="419"/>
    <d v="2016-06-08T17:11:00"/>
    <x v="5"/>
    <d v="1899-12-30T16:55:00"/>
    <d v="1899-12-30T17:11:00"/>
    <x v="13"/>
    <x v="2"/>
    <x v="0"/>
    <s v="Rose Hill"/>
    <s v="Soho"/>
    <n v="2.5"/>
    <x v="0"/>
  </r>
  <r>
    <x v="420"/>
    <d v="2016-06-08T17:18:00"/>
    <x v="5"/>
    <d v="1899-12-30T17:16:00"/>
    <d v="1899-12-30T17:18:00"/>
    <x v="24"/>
    <x v="0"/>
    <x v="0"/>
    <s v="Soho"/>
    <s v="Tribeca"/>
    <n v="0.5"/>
    <x v="2"/>
  </r>
  <r>
    <x v="421"/>
    <d v="2016-06-08T18:05:00"/>
    <x v="5"/>
    <d v="1899-12-30T17:59:00"/>
    <d v="1899-12-30T18:05:00"/>
    <x v="0"/>
    <x v="0"/>
    <x v="0"/>
    <s v="Tribeca"/>
    <s v="Financial District"/>
    <n v="0.9"/>
    <x v="2"/>
  </r>
  <r>
    <x v="422"/>
    <d v="2016-06-08T20:25:00"/>
    <x v="5"/>
    <d v="1899-12-30T20:11:00"/>
    <d v="1899-12-30T20:25:00"/>
    <x v="3"/>
    <x v="0"/>
    <x v="0"/>
    <s v="Financial District"/>
    <s v="Kips Bay"/>
    <n v="4.8"/>
    <x v="2"/>
  </r>
  <r>
    <x v="423"/>
    <d v="2016-06-10T16:28:00"/>
    <x v="5"/>
    <d v="1899-12-30T15:19:00"/>
    <d v="1899-12-30T16:28:00"/>
    <x v="65"/>
    <x v="2"/>
    <x v="0"/>
    <s v="New York"/>
    <s v="Jamaica"/>
    <n v="16.3"/>
    <x v="3"/>
  </r>
  <r>
    <x v="424"/>
    <d v="2016-06-10T22:04:00"/>
    <x v="5"/>
    <d v="1899-12-30T21:47:00"/>
    <d v="1899-12-30T22:04:00"/>
    <x v="38"/>
    <x v="0"/>
    <x v="0"/>
    <s v="Cary"/>
    <s v="Durham"/>
    <n v="10.4"/>
    <x v="3"/>
  </r>
  <r>
    <x v="425"/>
    <d v="2016-06-11T00:01:00"/>
    <x v="5"/>
    <d v="1899-12-30T23:53:00"/>
    <d v="1899-12-30T00:01:00"/>
    <x v="22"/>
    <x v="0"/>
    <x v="0"/>
    <s v="Durham"/>
    <s v="Cary"/>
    <n v="9.9"/>
    <x v="3"/>
  </r>
  <r>
    <x v="426"/>
    <d v="2016-06-11T17:16:00"/>
    <x v="5"/>
    <d v="1899-12-30T17:08:00"/>
    <d v="1899-12-30T17:16:00"/>
    <x v="22"/>
    <x v="0"/>
    <x v="0"/>
    <s v="Cary"/>
    <s v="Morrisville"/>
    <n v="3.7"/>
    <x v="2"/>
  </r>
  <r>
    <x v="427"/>
    <d v="2016-06-11T17:39:00"/>
    <x v="5"/>
    <d v="1899-12-30T17:34:00"/>
    <d v="1899-12-30T17:39:00"/>
    <x v="6"/>
    <x v="0"/>
    <x v="0"/>
    <s v="Morrisville"/>
    <s v="Cary"/>
    <n v="4.5999999999999996"/>
    <x v="0"/>
  </r>
  <r>
    <x v="428"/>
    <d v="2016-06-11T17:56:00"/>
    <x v="5"/>
    <d v="1899-12-30T17:50:00"/>
    <d v="1899-12-30T17:56:00"/>
    <x v="0"/>
    <x v="0"/>
    <x v="0"/>
    <s v="Westpark Place"/>
    <s v="Whitebridge"/>
    <n v="1.7"/>
    <x v="1"/>
  </r>
  <r>
    <x v="429"/>
    <d v="2016-06-11T22:04:00"/>
    <x v="5"/>
    <d v="1899-12-30T21:45:00"/>
    <d v="1899-12-30T22:04:00"/>
    <x v="32"/>
    <x v="0"/>
    <x v="0"/>
    <s v="Cary"/>
    <s v="Durham"/>
    <n v="10.4"/>
    <x v="3"/>
  </r>
  <r>
    <x v="430"/>
    <d v="2016-06-12T00:05:00"/>
    <x v="5"/>
    <d v="1899-12-30T23:39:00"/>
    <d v="1899-12-30T00:05:00"/>
    <x v="11"/>
    <x v="0"/>
    <x v="0"/>
    <s v="Durham"/>
    <s v="Cary"/>
    <n v="9.9"/>
    <x v="3"/>
  </r>
  <r>
    <x v="431"/>
    <d v="2016-06-12T19:56:00"/>
    <x v="5"/>
    <d v="1899-12-30T19:53:00"/>
    <d v="1899-12-30T19:56:00"/>
    <x v="41"/>
    <x v="0"/>
    <x v="0"/>
    <s v="Cary"/>
    <s v="Morrisville"/>
    <n v="2.5"/>
    <x v="0"/>
  </r>
  <r>
    <x v="432"/>
    <d v="2016-06-12T20:16:00"/>
    <x v="5"/>
    <d v="1899-12-30T20:05:00"/>
    <d v="1899-12-30T20:16:00"/>
    <x v="19"/>
    <x v="0"/>
    <x v="0"/>
    <s v="Morrisville"/>
    <s v="Cary"/>
    <n v="4.3"/>
    <x v="2"/>
  </r>
  <r>
    <x v="433"/>
    <d v="2016-06-12T22:19:00"/>
    <x v="5"/>
    <d v="1899-12-30T21:58:00"/>
    <d v="1899-12-30T22:19:00"/>
    <x v="31"/>
    <x v="0"/>
    <x v="0"/>
    <s v="Parkway"/>
    <s v="Whitebridge"/>
    <n v="2.8"/>
    <x v="2"/>
  </r>
  <r>
    <x v="434"/>
    <d v="2016-06-13T05:42:00"/>
    <x v="5"/>
    <d v="1899-12-30T05:23:00"/>
    <d v="1899-12-30T05:42:00"/>
    <x v="32"/>
    <x v="3"/>
    <x v="0"/>
    <s v="Cary"/>
    <s v="Morrisville"/>
    <n v="8.4"/>
    <x v="0"/>
  </r>
  <r>
    <x v="435"/>
    <d v="2016-06-13T14:46:00"/>
    <x v="5"/>
    <d v="1899-12-30T14:17:00"/>
    <d v="1899-12-30T14:46:00"/>
    <x v="25"/>
    <x v="2"/>
    <x v="0"/>
    <s v="Oakland"/>
    <s v="Emeryville"/>
    <n v="13.2"/>
    <x v="3"/>
  </r>
  <r>
    <x v="436"/>
    <d v="2016-06-13T18:47:00"/>
    <x v="5"/>
    <d v="1899-12-30T18:08:00"/>
    <d v="1899-12-30T18:47:00"/>
    <x v="47"/>
    <x v="0"/>
    <x v="0"/>
    <s v="Emeryville"/>
    <s v="Berkeley"/>
    <n v="3.9"/>
    <x v="0"/>
  </r>
  <r>
    <x v="437"/>
    <d v="2016-06-13T19:23:00"/>
    <x v="5"/>
    <d v="1899-12-30T18:54:00"/>
    <d v="1899-12-30T19:23:00"/>
    <x v="25"/>
    <x v="0"/>
    <x v="0"/>
    <s v="Berkeley"/>
    <s v="Oakland"/>
    <n v="5.0999999999999996"/>
    <x v="0"/>
  </r>
  <r>
    <x v="438"/>
    <d v="2016-06-13T20:05:00"/>
    <x v="5"/>
    <d v="1899-12-30T20:00:00"/>
    <d v="1899-12-30T20:05:00"/>
    <x v="6"/>
    <x v="0"/>
    <x v="0"/>
    <s v="Oakland"/>
    <s v="Unknown Location"/>
    <n v="5.2"/>
    <x v="4"/>
  </r>
  <r>
    <x v="439"/>
    <d v="2016-06-14T12:21:00"/>
    <x v="5"/>
    <d v="1899-12-30T12:03:00"/>
    <d v="1899-12-30T12:21:00"/>
    <x v="18"/>
    <x v="2"/>
    <x v="0"/>
    <s v="Emeryville"/>
    <s v="San Francisco"/>
    <n v="9.8000000000000007"/>
    <x v="1"/>
  </r>
  <r>
    <x v="440"/>
    <d v="2016-06-14T16:39:00"/>
    <x v="5"/>
    <d v="1899-12-30T16:09:00"/>
    <d v="1899-12-30T16:39:00"/>
    <x v="29"/>
    <x v="2"/>
    <x v="0"/>
    <s v="San Francisco"/>
    <s v="Emeryville"/>
    <n v="11.6"/>
    <x v="3"/>
  </r>
  <r>
    <x v="441"/>
    <d v="2016-06-14T17:24:00"/>
    <x v="5"/>
    <d v="1899-12-30T17:15:00"/>
    <d v="1899-12-30T17:24:00"/>
    <x v="23"/>
    <x v="0"/>
    <x v="0"/>
    <s v="Emeryville"/>
    <s v="Oakland"/>
    <n v="5.0999999999999996"/>
    <x v="3"/>
  </r>
  <r>
    <x v="442"/>
    <d v="2016-06-14T17:57:00"/>
    <x v="5"/>
    <d v="1899-12-30T17:27:00"/>
    <d v="1899-12-30T17:57:00"/>
    <x v="29"/>
    <x v="0"/>
    <x v="0"/>
    <s v="Downtown"/>
    <s v="Bay Farm Island"/>
    <n v="9.3000000000000007"/>
    <x v="2"/>
  </r>
  <r>
    <x v="443"/>
    <d v="2016-06-15T02:06:00"/>
    <x v="5"/>
    <d v="1899-12-30T01:46:00"/>
    <d v="1899-12-30T02:06:00"/>
    <x v="7"/>
    <x v="1"/>
    <x v="0"/>
    <s v="Kenner"/>
    <s v="New Orleans"/>
    <n v="12.4"/>
    <x v="6"/>
  </r>
  <r>
    <x v="444"/>
    <d v="2016-06-15T15:34:00"/>
    <x v="5"/>
    <d v="1899-12-30T15:26:00"/>
    <d v="1899-12-30T15:34:00"/>
    <x v="22"/>
    <x v="2"/>
    <x v="0"/>
    <s v="CBD"/>
    <s v="Lower Garden District"/>
    <n v="1.9"/>
    <x v="6"/>
  </r>
  <r>
    <x v="445"/>
    <d v="2016-06-15T17:02:00"/>
    <x v="5"/>
    <d v="1899-12-30T16:37:00"/>
    <d v="1899-12-30T17:02:00"/>
    <x v="50"/>
    <x v="2"/>
    <x v="0"/>
    <s v="Lower Garden District"/>
    <s v="Lakeview"/>
    <n v="6.4"/>
    <x v="4"/>
  </r>
  <r>
    <x v="446"/>
    <d v="2016-06-15T17:49:00"/>
    <x v="5"/>
    <d v="1899-12-30T17:29:00"/>
    <d v="1899-12-30T17:49:00"/>
    <x v="7"/>
    <x v="0"/>
    <x v="1"/>
    <s v="Lakeview"/>
    <s v="Storyville"/>
    <n v="5.5"/>
    <x v="1"/>
  </r>
  <r>
    <x v="447"/>
    <d v="2016-06-15T19:58:00"/>
    <x v="5"/>
    <d v="1899-12-30T19:52:00"/>
    <d v="1899-12-30T19:58:00"/>
    <x v="0"/>
    <x v="0"/>
    <x v="0"/>
    <s v="Storyville"/>
    <s v="Faubourg Marigny"/>
    <n v="1.5"/>
    <x v="0"/>
  </r>
  <r>
    <x v="448"/>
    <d v="2016-06-16T14:30:00"/>
    <x v="5"/>
    <d v="1899-12-30T13:36:00"/>
    <d v="1899-12-30T14:30:00"/>
    <x v="21"/>
    <x v="2"/>
    <x v="0"/>
    <s v="New Orleans"/>
    <s v="Metairie"/>
    <n v="14.5"/>
    <x v="1"/>
  </r>
  <r>
    <x v="449"/>
    <d v="2016-06-16T14:46:00"/>
    <x v="5"/>
    <d v="1899-12-30T14:42:00"/>
    <d v="1899-12-30T14:46:00"/>
    <x v="5"/>
    <x v="2"/>
    <x v="0"/>
    <s v="Metairie"/>
    <s v="Kenner"/>
    <n v="2.7"/>
    <x v="1"/>
  </r>
  <r>
    <x v="450"/>
    <d v="2016-06-16T15:41:00"/>
    <x v="5"/>
    <d v="1899-12-30T15:17:00"/>
    <d v="1899-12-30T15:41:00"/>
    <x v="35"/>
    <x v="2"/>
    <x v="0"/>
    <s v="Kenner"/>
    <s v="New Orleans"/>
    <n v="15"/>
    <x v="1"/>
  </r>
  <r>
    <x v="451"/>
    <d v="2016-06-16T19:56:00"/>
    <x v="5"/>
    <d v="1899-12-30T19:39:00"/>
    <d v="1899-12-30T19:56:00"/>
    <x v="38"/>
    <x v="0"/>
    <x v="0"/>
    <s v="New Orleans"/>
    <s v="Kenner"/>
    <n v="12.9"/>
    <x v="1"/>
  </r>
  <r>
    <x v="452"/>
    <d v="2016-06-16T21:56:00"/>
    <x v="5"/>
    <d v="1899-12-30T21:43:00"/>
    <d v="1899-12-30T21:56:00"/>
    <x v="2"/>
    <x v="0"/>
    <x v="0"/>
    <s v="Kenner"/>
    <s v="New Orleans"/>
    <n v="13.6"/>
    <x v="1"/>
  </r>
  <r>
    <x v="453"/>
    <d v="2016-06-17T16:44:00"/>
    <x v="5"/>
    <d v="1899-12-30T16:11:00"/>
    <d v="1899-12-30T16:44:00"/>
    <x v="34"/>
    <x v="2"/>
    <x v="0"/>
    <s v="New Orleans"/>
    <s v="Kenner"/>
    <n v="12.2"/>
    <x v="1"/>
  </r>
  <r>
    <x v="454"/>
    <d v="2016-06-18T00:51:00"/>
    <x v="5"/>
    <d v="1899-12-30T00:29:00"/>
    <d v="1899-12-30T00:51:00"/>
    <x v="27"/>
    <x v="1"/>
    <x v="0"/>
    <s v="Morrisville"/>
    <s v="Cary"/>
    <n v="8.6999999999999993"/>
    <x v="1"/>
  </r>
  <r>
    <x v="455"/>
    <d v="2016-06-19T02:50:00"/>
    <x v="5"/>
    <d v="1899-12-30T02:39:00"/>
    <d v="1899-12-30T02:50:00"/>
    <x v="19"/>
    <x v="1"/>
    <x v="0"/>
    <s v="Cary"/>
    <s v="Raleigh"/>
    <n v="6"/>
    <x v="1"/>
  </r>
  <r>
    <x v="456"/>
    <d v="2016-06-19T06:00:00"/>
    <x v="5"/>
    <d v="1899-12-30T05:51:00"/>
    <d v="1899-12-30T06:00:00"/>
    <x v="23"/>
    <x v="3"/>
    <x v="0"/>
    <s v="Raleigh"/>
    <s v="Cary"/>
    <n v="5.9"/>
    <x v="1"/>
  </r>
  <r>
    <x v="457"/>
    <d v="2016-06-21T16:08:00"/>
    <x v="5"/>
    <d v="1899-12-30T15:39:00"/>
    <d v="1899-12-30T16:08:00"/>
    <x v="25"/>
    <x v="2"/>
    <x v="0"/>
    <s v="Cary"/>
    <s v="Raleigh"/>
    <n v="19.3"/>
    <x v="1"/>
  </r>
  <r>
    <x v="458"/>
    <d v="2016-06-21T18:02:00"/>
    <x v="5"/>
    <d v="1899-12-30T17:11:00"/>
    <d v="1899-12-30T18:02:00"/>
    <x v="66"/>
    <x v="0"/>
    <x v="0"/>
    <s v="Raleigh"/>
    <s v="Cary"/>
    <n v="16.600000000000001"/>
    <x v="0"/>
  </r>
  <r>
    <x v="459"/>
    <d v="2016-06-24T10:57:00"/>
    <x v="5"/>
    <d v="1899-12-30T10:41:00"/>
    <d v="1899-12-30T10:57:00"/>
    <x v="13"/>
    <x v="3"/>
    <x v="0"/>
    <s v="Whitebridge"/>
    <s v="Waverly Place"/>
    <n v="7.1"/>
    <x v="0"/>
  </r>
  <r>
    <x v="460"/>
    <d v="2016-06-24T12:01:00"/>
    <x v="5"/>
    <d v="1899-12-30T11:54:00"/>
    <d v="1899-12-30T12:01:00"/>
    <x v="12"/>
    <x v="3"/>
    <x v="0"/>
    <s v="Waverly Place"/>
    <s v="Macgregor Downs"/>
    <n v="2.1"/>
    <x v="0"/>
  </r>
  <r>
    <x v="461"/>
    <d v="2016-06-24T12:37:00"/>
    <x v="5"/>
    <d v="1899-12-30T12:19:00"/>
    <d v="1899-12-30T12:37:00"/>
    <x v="18"/>
    <x v="2"/>
    <x v="0"/>
    <s v="Cary"/>
    <s v="Raleigh"/>
    <n v="8.6"/>
    <x v="2"/>
  </r>
  <r>
    <x v="462"/>
    <d v="2016-06-24T13:12:00"/>
    <x v="5"/>
    <d v="1899-12-30T12:50:00"/>
    <d v="1899-12-30T13:12:00"/>
    <x v="27"/>
    <x v="2"/>
    <x v="0"/>
    <s v="Raleigh"/>
    <s v="Morrisville"/>
    <n v="9"/>
    <x v="2"/>
  </r>
  <r>
    <x v="463"/>
    <d v="2016-06-24T13:27:00"/>
    <x v="5"/>
    <d v="1899-12-30T13:18:00"/>
    <d v="1899-12-30T13:27:00"/>
    <x v="23"/>
    <x v="2"/>
    <x v="0"/>
    <s v="Morrisville"/>
    <s v="Cary"/>
    <n v="3.1"/>
    <x v="2"/>
  </r>
  <r>
    <x v="464"/>
    <d v="2016-06-24T14:20:00"/>
    <x v="5"/>
    <d v="1899-12-30T14:01:00"/>
    <d v="1899-12-30T14:20:00"/>
    <x v="32"/>
    <x v="2"/>
    <x v="0"/>
    <s v="Cary"/>
    <s v="Morrisville"/>
    <n v="8.4"/>
    <x v="5"/>
  </r>
  <r>
    <x v="465"/>
    <d v="2016-06-24T21:02:00"/>
    <x v="5"/>
    <d v="1899-12-30T20:44:00"/>
    <d v="1899-12-30T21:02:00"/>
    <x v="18"/>
    <x v="0"/>
    <x v="0"/>
    <s v="Kenner"/>
    <s v="New Orleans"/>
    <n v="12.8"/>
    <x v="1"/>
  </r>
  <r>
    <x v="466"/>
    <d v="2016-06-25T09:12:00"/>
    <x v="5"/>
    <d v="1899-12-30T09:03:00"/>
    <d v="1899-12-30T09:12:00"/>
    <x v="23"/>
    <x v="3"/>
    <x v="0"/>
    <s v="CBD"/>
    <s v="Bywater"/>
    <n v="4.5"/>
    <x v="1"/>
  </r>
  <r>
    <x v="467"/>
    <d v="2016-06-25T10:08:00"/>
    <x v="5"/>
    <d v="1899-12-30T09:15:00"/>
    <d v="1899-12-30T10:08:00"/>
    <x v="57"/>
    <x v="3"/>
    <x v="0"/>
    <s v="New Orleans"/>
    <s v="Chalmette"/>
    <n v="11.8"/>
    <x v="6"/>
  </r>
  <r>
    <x v="468"/>
    <d v="2016-06-25T10:25:00"/>
    <x v="5"/>
    <d v="1899-12-30T10:18:00"/>
    <d v="1899-12-30T10:25:00"/>
    <x v="12"/>
    <x v="3"/>
    <x v="0"/>
    <s v="Chalmette"/>
    <s v="Arabi"/>
    <n v="1.1000000000000001"/>
    <x v="2"/>
  </r>
  <r>
    <x v="469"/>
    <d v="2016-06-25T11:18:00"/>
    <x v="5"/>
    <d v="1899-12-30T10:50:00"/>
    <d v="1899-12-30T11:18:00"/>
    <x v="16"/>
    <x v="3"/>
    <x v="0"/>
    <s v="Arabi"/>
    <s v="Metairie"/>
    <n v="17"/>
    <x v="0"/>
  </r>
  <r>
    <x v="470"/>
    <d v="2016-06-25T11:34:00"/>
    <x v="5"/>
    <d v="1899-12-30T11:25:00"/>
    <d v="1899-12-30T11:34:00"/>
    <x v="23"/>
    <x v="3"/>
    <x v="0"/>
    <s v="Pontchartrain Shores"/>
    <s v="Pontchartrain Shores"/>
    <n v="1.7"/>
    <x v="3"/>
  </r>
  <r>
    <x v="471"/>
    <d v="2016-06-25T13:21:00"/>
    <x v="5"/>
    <d v="1899-12-30T11:53:00"/>
    <d v="1899-12-30T13:21:00"/>
    <x v="67"/>
    <x v="3"/>
    <x v="0"/>
    <s v="Metairie"/>
    <s v="New Orleans"/>
    <n v="15.5"/>
    <x v="3"/>
  </r>
  <r>
    <x v="472"/>
    <d v="2016-06-25T19:58:00"/>
    <x v="5"/>
    <d v="1899-12-30T19:47:00"/>
    <d v="1899-12-30T19:58:00"/>
    <x v="19"/>
    <x v="0"/>
    <x v="0"/>
    <s v="Storyville"/>
    <s v="Marigny"/>
    <n v="1.6"/>
    <x v="1"/>
  </r>
  <r>
    <x v="473"/>
    <d v="2016-06-25T23:26:00"/>
    <x v="5"/>
    <d v="1899-12-30T23:19:00"/>
    <d v="1899-12-30T23:26:00"/>
    <x v="12"/>
    <x v="0"/>
    <x v="0"/>
    <s v="Marigny"/>
    <s v="Storyville"/>
    <n v="1.5"/>
    <x v="1"/>
  </r>
  <r>
    <x v="474"/>
    <d v="2016-06-26T18:18:00"/>
    <x v="5"/>
    <d v="1899-12-30T17:43:00"/>
    <d v="1899-12-30T18:18:00"/>
    <x v="10"/>
    <x v="0"/>
    <x v="0"/>
    <s v="New Orleans"/>
    <s v="Kenner"/>
    <n v="12.6"/>
    <x v="3"/>
  </r>
  <r>
    <x v="475"/>
    <d v="2016-06-26T19:12:00"/>
    <x v="5"/>
    <d v="1899-12-30T18:45:00"/>
    <d v="1899-12-30T19:12:00"/>
    <x v="8"/>
    <x v="0"/>
    <x v="0"/>
    <s v="Pontchartrain Shores"/>
    <s v="Pontchartrain Shores"/>
    <n v="4.8"/>
    <x v="1"/>
  </r>
  <r>
    <x v="476"/>
    <d v="2016-06-26T19:50:00"/>
    <x v="5"/>
    <d v="1899-12-30T19:41:00"/>
    <d v="1899-12-30T19:50:00"/>
    <x v="23"/>
    <x v="0"/>
    <x v="0"/>
    <s v="Kenner"/>
    <s v="Kenner"/>
    <n v="2.2000000000000002"/>
    <x v="1"/>
  </r>
  <r>
    <x v="477"/>
    <d v="2016-06-26T21:42:00"/>
    <x v="5"/>
    <d v="1899-12-30T21:14:00"/>
    <d v="1899-12-30T21:42:00"/>
    <x v="16"/>
    <x v="0"/>
    <x v="0"/>
    <s v="Kenner"/>
    <s v="New Orleans"/>
    <n v="13"/>
    <x v="1"/>
  </r>
  <r>
    <x v="478"/>
    <d v="2016-06-27T08:48:00"/>
    <x v="5"/>
    <d v="1899-12-30T07:37:00"/>
    <d v="1899-12-30T08:48:00"/>
    <x v="68"/>
    <x v="3"/>
    <x v="0"/>
    <s v="New Orleans"/>
    <s v="Covington"/>
    <n v="46.9"/>
    <x v="1"/>
  </r>
  <r>
    <x v="479"/>
    <d v="2016-06-27T09:00:00"/>
    <x v="5"/>
    <d v="1899-12-30T08:51:00"/>
    <d v="1899-12-30T09:00:00"/>
    <x v="23"/>
    <x v="3"/>
    <x v="0"/>
    <s v="Covington"/>
    <s v="Covington"/>
    <n v="2.5"/>
    <x v="1"/>
  </r>
  <r>
    <x v="480"/>
    <d v="2016-06-27T09:33:00"/>
    <x v="5"/>
    <d v="1899-12-30T09:05:00"/>
    <d v="1899-12-30T09:33:00"/>
    <x v="16"/>
    <x v="3"/>
    <x v="0"/>
    <s v="Covington"/>
    <s v="Covington"/>
    <n v="8.6"/>
    <x v="1"/>
  </r>
  <r>
    <x v="481"/>
    <d v="2016-06-27T10:08:00"/>
    <x v="5"/>
    <d v="1899-12-30T09:43:00"/>
    <d v="1899-12-30T10:08:00"/>
    <x v="50"/>
    <x v="3"/>
    <x v="0"/>
    <s v="Covington"/>
    <s v="Covington"/>
    <n v="5.2"/>
    <x v="1"/>
  </r>
  <r>
    <x v="482"/>
    <d v="2016-06-27T10:39:00"/>
    <x v="5"/>
    <d v="1899-12-30T10:22:00"/>
    <d v="1899-12-30T10:39:00"/>
    <x v="38"/>
    <x v="3"/>
    <x v="0"/>
    <s v="Covington"/>
    <s v="Covington"/>
    <n v="7.6"/>
    <x v="1"/>
  </r>
  <r>
    <x v="483"/>
    <d v="2016-06-27T10:58:00"/>
    <x v="5"/>
    <d v="1899-12-30T10:51:00"/>
    <d v="1899-12-30T10:58:00"/>
    <x v="12"/>
    <x v="3"/>
    <x v="0"/>
    <s v="Covington"/>
    <s v="Covington"/>
    <n v="1.8"/>
    <x v="1"/>
  </r>
  <r>
    <x v="484"/>
    <d v="2016-06-27T11:24:00"/>
    <x v="5"/>
    <d v="1899-12-30T11:06:00"/>
    <d v="1899-12-30T11:24:00"/>
    <x v="18"/>
    <x v="3"/>
    <x v="0"/>
    <s v="Covington"/>
    <s v="Mandeville"/>
    <n v="4.7"/>
    <x v="1"/>
  </r>
  <r>
    <x v="485"/>
    <d v="2016-06-27T11:42:00"/>
    <x v="5"/>
    <d v="1899-12-30T11:30:00"/>
    <d v="1899-12-30T11:42:00"/>
    <x v="1"/>
    <x v="3"/>
    <x v="0"/>
    <s v="Mandeville"/>
    <s v="Mandeville"/>
    <n v="2.8"/>
    <x v="1"/>
  </r>
  <r>
    <x v="486"/>
    <d v="2016-06-27T13:02:00"/>
    <x v="5"/>
    <d v="1899-12-30T12:22:00"/>
    <d v="1899-12-30T13:02:00"/>
    <x v="33"/>
    <x v="2"/>
    <x v="0"/>
    <s v="Mandeville"/>
    <s v="Metairie"/>
    <n v="30"/>
    <x v="1"/>
  </r>
  <r>
    <x v="487"/>
    <d v="2016-06-27T14:05:00"/>
    <x v="5"/>
    <d v="1899-12-30T13:56:00"/>
    <d v="1899-12-30T14:05:00"/>
    <x v="23"/>
    <x v="2"/>
    <x v="0"/>
    <s v="Metairie"/>
    <s v="Kenner"/>
    <n v="4.4000000000000004"/>
    <x v="1"/>
  </r>
  <r>
    <x v="488"/>
    <d v="2016-06-27T21:19:00"/>
    <x v="5"/>
    <d v="1899-12-30T21:09:00"/>
    <d v="1899-12-30T21:19:00"/>
    <x v="26"/>
    <x v="0"/>
    <x v="0"/>
    <s v="Jamestown Court"/>
    <s v="Jamestown Court"/>
    <n v="1"/>
    <x v="1"/>
  </r>
  <r>
    <x v="489"/>
    <d v="2016-06-28T01:05:00"/>
    <x v="5"/>
    <d v="1899-12-30T00:48:00"/>
    <d v="1899-12-30T01:05:00"/>
    <x v="38"/>
    <x v="1"/>
    <x v="0"/>
    <s v="Morrisville"/>
    <s v="Cary"/>
    <n v="8.1999999999999993"/>
    <x v="4"/>
  </r>
  <r>
    <x v="490"/>
    <d v="2016-06-28T20:33:00"/>
    <x v="5"/>
    <d v="1899-12-30T20:13:00"/>
    <d v="1899-12-30T20:33:00"/>
    <x v="7"/>
    <x v="0"/>
    <x v="0"/>
    <s v="Cary"/>
    <s v="Durham"/>
    <n v="10.4"/>
    <x v="3"/>
  </r>
  <r>
    <x v="491"/>
    <d v="2016-06-28T23:59:00"/>
    <x v="5"/>
    <d v="1899-12-30T23:34:00"/>
    <d v="1899-12-30T23:59:00"/>
    <x v="50"/>
    <x v="0"/>
    <x v="0"/>
    <s v="Durham"/>
    <s v="Cary"/>
    <n v="9.9"/>
    <x v="3"/>
  </r>
  <r>
    <x v="492"/>
    <d v="2016-06-29T09:24:00"/>
    <x v="5"/>
    <d v="1899-12-30T08:56:00"/>
    <d v="1899-12-30T09:24:00"/>
    <x v="16"/>
    <x v="3"/>
    <x v="0"/>
    <s v="Cary"/>
    <s v="Morrisville"/>
    <n v="7.3"/>
    <x v="1"/>
  </r>
  <r>
    <x v="493"/>
    <d v="2016-06-29T10:38:00"/>
    <x v="5"/>
    <d v="1899-12-30T10:22:00"/>
    <d v="1899-12-30T10:38:00"/>
    <x v="13"/>
    <x v="3"/>
    <x v="0"/>
    <s v="Morrisville"/>
    <s v="Cary"/>
    <n v="7.4"/>
    <x v="1"/>
  </r>
  <r>
    <x v="494"/>
    <d v="2016-06-29T11:51:00"/>
    <x v="5"/>
    <d v="1899-12-30T11:49:00"/>
    <d v="1899-12-30T11:51:00"/>
    <x v="24"/>
    <x v="3"/>
    <x v="0"/>
    <s v="Whitebridge"/>
    <s v="Westpark Place"/>
    <n v="1.6"/>
    <x v="1"/>
  </r>
  <r>
    <x v="495"/>
    <d v="2016-06-29T12:16:00"/>
    <x v="5"/>
    <d v="1899-12-30T12:11:00"/>
    <d v="1899-12-30T12:16:00"/>
    <x v="6"/>
    <x v="2"/>
    <x v="0"/>
    <s v="Westpark Place"/>
    <s v="Whitebridge"/>
    <n v="1.8"/>
    <x v="1"/>
  </r>
  <r>
    <x v="496"/>
    <d v="2016-06-29T20:29:00"/>
    <x v="5"/>
    <d v="1899-12-30T20:11:00"/>
    <d v="1899-12-30T20:29:00"/>
    <x v="18"/>
    <x v="0"/>
    <x v="0"/>
    <s v="Cary"/>
    <s v="Durham"/>
    <n v="10.4"/>
    <x v="3"/>
  </r>
  <r>
    <x v="497"/>
    <d v="2016-06-30T00:00:00"/>
    <x v="5"/>
    <d v="1899-12-30T23:38:00"/>
    <d v="1899-12-30T00:00:00"/>
    <x v="27"/>
    <x v="0"/>
    <x v="0"/>
    <s v="Durham"/>
    <s v="Cary"/>
    <n v="9.9"/>
    <x v="3"/>
  </r>
  <r>
    <x v="498"/>
    <d v="2016-06-30T20:26:00"/>
    <x v="5"/>
    <d v="1899-12-30T20:09:00"/>
    <d v="1899-12-30T20:26:00"/>
    <x v="38"/>
    <x v="0"/>
    <x v="0"/>
    <s v="Cary"/>
    <s v="Durham"/>
    <n v="9.9"/>
    <x v="3"/>
  </r>
  <r>
    <x v="499"/>
    <d v="2016-07-01T00:25:00"/>
    <x v="6"/>
    <d v="1899-12-30T00:00:00"/>
    <d v="1899-12-30T00:25:00"/>
    <x v="50"/>
    <x v="1"/>
    <x v="0"/>
    <s v="Durham"/>
    <s v="Cary"/>
    <n v="9.9"/>
    <x v="3"/>
  </r>
  <r>
    <x v="500"/>
    <d v="2016-07-01T09:57:00"/>
    <x v="6"/>
    <d v="1899-12-30T09:34:00"/>
    <d v="1899-12-30T09:57:00"/>
    <x v="30"/>
    <x v="3"/>
    <x v="0"/>
    <s v="Cary"/>
    <s v="Raleigh"/>
    <n v="13.3"/>
    <x v="3"/>
  </r>
  <r>
    <x v="501"/>
    <d v="2016-07-01T13:00:00"/>
    <x v="6"/>
    <d v="1899-12-30T12:36:00"/>
    <d v="1899-12-30T13:00:00"/>
    <x v="35"/>
    <x v="2"/>
    <x v="0"/>
    <s v="Raleigh"/>
    <s v="Cary"/>
    <n v="11.3"/>
    <x v="3"/>
  </r>
  <r>
    <x v="502"/>
    <d v="2016-07-01T20:24:00"/>
    <x v="6"/>
    <d v="1899-12-30T20:06:00"/>
    <d v="1899-12-30T20:24:00"/>
    <x v="18"/>
    <x v="0"/>
    <x v="0"/>
    <s v="Cary"/>
    <s v="Durham"/>
    <n v="10.5"/>
    <x v="3"/>
  </r>
  <r>
    <x v="503"/>
    <d v="2016-07-02T00:09:00"/>
    <x v="6"/>
    <d v="1899-12-30T23:48:00"/>
    <d v="1899-12-30T00:09:00"/>
    <x v="31"/>
    <x v="0"/>
    <x v="0"/>
    <s v="Durham"/>
    <s v="Cary"/>
    <n v="9.9"/>
    <x v="3"/>
  </r>
  <r>
    <x v="504"/>
    <d v="2016-07-02T20:36:00"/>
    <x v="6"/>
    <d v="1899-12-30T20:18:00"/>
    <d v="1899-12-30T20:36:00"/>
    <x v="18"/>
    <x v="0"/>
    <x v="0"/>
    <s v="Cary"/>
    <s v="Durham"/>
    <n v="10.1"/>
    <x v="3"/>
  </r>
  <r>
    <x v="505"/>
    <d v="2016-07-03T00:12:00"/>
    <x v="6"/>
    <d v="1899-12-30T23:48:00"/>
    <d v="1899-12-30T00:12:00"/>
    <x v="35"/>
    <x v="0"/>
    <x v="0"/>
    <s v="Durham"/>
    <s v="Cary"/>
    <n v="9.9"/>
    <x v="3"/>
  </r>
  <r>
    <x v="506"/>
    <d v="2016-07-03T00:38:00"/>
    <x v="6"/>
    <d v="1899-12-30T00:28:00"/>
    <d v="1899-12-30T00:38:00"/>
    <x v="26"/>
    <x v="1"/>
    <x v="0"/>
    <s v="Cary"/>
    <s v="Morrisville"/>
    <n v="3.1"/>
    <x v="2"/>
  </r>
  <r>
    <x v="507"/>
    <d v="2016-07-03T03:08:00"/>
    <x v="6"/>
    <d v="1899-12-30T03:02:00"/>
    <d v="1899-12-30T03:08:00"/>
    <x v="0"/>
    <x v="1"/>
    <x v="0"/>
    <s v="Morrisville"/>
    <s v="Cary"/>
    <n v="3.1"/>
    <x v="2"/>
  </r>
  <r>
    <x v="508"/>
    <d v="2016-07-03T20:18:00"/>
    <x v="6"/>
    <d v="1899-12-30T20:00:00"/>
    <d v="1899-12-30T20:18:00"/>
    <x v="18"/>
    <x v="0"/>
    <x v="0"/>
    <s v="Cary"/>
    <s v="Durham"/>
    <n v="9.9"/>
    <x v="3"/>
  </r>
  <r>
    <x v="509"/>
    <d v="2016-07-04T00:47:00"/>
    <x v="6"/>
    <d v="1899-12-30T00:32:00"/>
    <d v="1899-12-30T00:47:00"/>
    <x v="14"/>
    <x v="1"/>
    <x v="0"/>
    <s v="Durham"/>
    <s v="Cary"/>
    <n v="9.9"/>
    <x v="3"/>
  </r>
  <r>
    <x v="510"/>
    <d v="2016-07-04T17:49:00"/>
    <x v="6"/>
    <d v="1899-12-30T17:31:00"/>
    <d v="1899-12-30T17:49:00"/>
    <x v="18"/>
    <x v="0"/>
    <x v="0"/>
    <s v="Whitebridge"/>
    <s v="Summerwinds"/>
    <n v="8.8000000000000007"/>
    <x v="3"/>
  </r>
  <r>
    <x v="511"/>
    <d v="2016-07-04T18:49:00"/>
    <x v="6"/>
    <d v="1899-12-30T18:23:00"/>
    <d v="1899-12-30T18:49:00"/>
    <x v="11"/>
    <x v="0"/>
    <x v="0"/>
    <s v="Summerwinds"/>
    <s v="Whitebridge"/>
    <n v="8.6999999999999993"/>
    <x v="5"/>
  </r>
  <r>
    <x v="512"/>
    <d v="2016-07-04T20:17:00"/>
    <x v="6"/>
    <d v="1899-12-30T20:00:00"/>
    <d v="1899-12-30T20:17:00"/>
    <x v="38"/>
    <x v="0"/>
    <x v="0"/>
    <s v="Cary"/>
    <s v="Durham"/>
    <n v="11.8"/>
    <x v="3"/>
  </r>
  <r>
    <x v="513"/>
    <d v="2016-07-05T00:05:00"/>
    <x v="6"/>
    <d v="1899-12-30T00:00:00"/>
    <d v="1899-12-30T00:05:00"/>
    <x v="6"/>
    <x v="1"/>
    <x v="0"/>
    <s v="Parkwood"/>
    <s v="Parkwood"/>
    <n v="1.2"/>
    <x v="2"/>
  </r>
  <r>
    <x v="514"/>
    <d v="2016-07-05T00:28:00"/>
    <x v="6"/>
    <d v="1899-12-30T00:08:00"/>
    <d v="1899-12-30T00:28:00"/>
    <x v="7"/>
    <x v="1"/>
    <x v="0"/>
    <s v="Durham"/>
    <s v="Cary"/>
    <n v="9.9"/>
    <x v="3"/>
  </r>
  <r>
    <x v="515"/>
    <d v="2016-07-05T16:52:00"/>
    <x v="6"/>
    <d v="1899-12-30T16:48:00"/>
    <d v="1899-12-30T16:52:00"/>
    <x v="5"/>
    <x v="2"/>
    <x v="0"/>
    <s v="Whitebridge"/>
    <s v="Whitebridge"/>
    <n v="0.6"/>
    <x v="2"/>
  </r>
  <r>
    <x v="516"/>
    <d v="2016-07-05T20:26:00"/>
    <x v="6"/>
    <d v="1899-12-30T20:06:00"/>
    <d v="1899-12-30T20:26:00"/>
    <x v="7"/>
    <x v="0"/>
    <x v="0"/>
    <s v="Cary"/>
    <s v="Durham"/>
    <n v="9.9"/>
    <x v="1"/>
  </r>
  <r>
    <x v="517"/>
    <d v="2016-07-05T23:02:00"/>
    <x v="6"/>
    <d v="1899-12-30T22:41:00"/>
    <d v="1899-12-30T23:02:00"/>
    <x v="31"/>
    <x v="0"/>
    <x v="0"/>
    <s v="Durham"/>
    <s v="Morrisville"/>
    <n v="8.6"/>
    <x v="1"/>
  </r>
  <r>
    <x v="518"/>
    <d v="2016-07-06T00:53:00"/>
    <x v="6"/>
    <d v="1899-12-30T00:33:00"/>
    <d v="1899-12-30T00:53:00"/>
    <x v="7"/>
    <x v="1"/>
    <x v="0"/>
    <s v="Morrisville"/>
    <s v="Cary"/>
    <n v="6.3"/>
    <x v="0"/>
  </r>
  <r>
    <x v="519"/>
    <d v="2016-07-06T09:25:00"/>
    <x v="6"/>
    <d v="1899-12-30T09:06:00"/>
    <d v="1899-12-30T09:25:00"/>
    <x v="32"/>
    <x v="3"/>
    <x v="0"/>
    <s v="Cary"/>
    <s v="Durham"/>
    <n v="9.9"/>
    <x v="3"/>
  </r>
  <r>
    <x v="520"/>
    <d v="2016-07-06T13:08:00"/>
    <x v="6"/>
    <d v="1899-12-30T12:48:00"/>
    <d v="1899-12-30T13:08:00"/>
    <x v="7"/>
    <x v="2"/>
    <x v="0"/>
    <s v="Durham"/>
    <s v="Cary"/>
    <n v="9.9"/>
    <x v="1"/>
  </r>
  <r>
    <x v="521"/>
    <d v="2016-07-06T20:14:00"/>
    <x v="6"/>
    <d v="1899-12-30T20:04:00"/>
    <d v="1899-12-30T20:14:00"/>
    <x v="26"/>
    <x v="0"/>
    <x v="0"/>
    <s v="Cary"/>
    <s v="Morrisville"/>
    <n v="3.3"/>
    <x v="0"/>
  </r>
  <r>
    <x v="522"/>
    <d v="2016-07-06T23:59:00"/>
    <x v="6"/>
    <d v="1899-12-30T23:46:00"/>
    <d v="1899-12-30T23:59:00"/>
    <x v="2"/>
    <x v="0"/>
    <x v="0"/>
    <s v="Morrisville"/>
    <s v="Cary"/>
    <n v="3.1"/>
    <x v="4"/>
  </r>
  <r>
    <x v="523"/>
    <d v="2016-07-07T08:50:00"/>
    <x v="6"/>
    <d v="1899-12-30T08:22:00"/>
    <d v="1899-12-30T08:50:00"/>
    <x v="16"/>
    <x v="3"/>
    <x v="0"/>
    <s v="Cary"/>
    <s v="Morrisville"/>
    <n v="7.9"/>
    <x v="5"/>
  </r>
  <r>
    <x v="524"/>
    <d v="2016-07-07T10:33:00"/>
    <x v="6"/>
    <d v="1899-12-30T10:27:00"/>
    <d v="1899-12-30T10:33:00"/>
    <x v="0"/>
    <x v="3"/>
    <x v="0"/>
    <s v="Morrisville"/>
    <s v="Cary"/>
    <n v="8.9"/>
    <x v="1"/>
  </r>
  <r>
    <x v="525"/>
    <d v="2016-07-07T13:35:00"/>
    <x v="6"/>
    <d v="1899-12-30T12:59:00"/>
    <d v="1899-12-30T13:35:00"/>
    <x v="17"/>
    <x v="2"/>
    <x v="0"/>
    <s v="Kenner"/>
    <s v="New Orleans"/>
    <n v="12.8"/>
    <x v="1"/>
  </r>
  <r>
    <x v="526"/>
    <d v="2016-07-08T10:13:00"/>
    <x v="6"/>
    <d v="1899-12-30T09:50:00"/>
    <d v="1899-12-30T10:13:00"/>
    <x v="30"/>
    <x v="3"/>
    <x v="0"/>
    <s v="CBD"/>
    <s v="Pontchartrain Beach"/>
    <n v="7.7"/>
    <x v="1"/>
  </r>
  <r>
    <x v="527"/>
    <d v="2016-07-08T11:12:00"/>
    <x v="6"/>
    <d v="1899-12-30T10:51:00"/>
    <d v="1899-12-30T11:12:00"/>
    <x v="31"/>
    <x v="3"/>
    <x v="0"/>
    <s v="Pontchartrain Beach"/>
    <s v="CBD"/>
    <n v="7"/>
    <x v="1"/>
  </r>
  <r>
    <x v="528"/>
    <d v="2016-07-08T14:11:00"/>
    <x v="6"/>
    <d v="1899-12-30T13:48:00"/>
    <d v="1899-12-30T14:11:00"/>
    <x v="30"/>
    <x v="2"/>
    <x v="0"/>
    <s v="New Orleans"/>
    <s v="Metairie"/>
    <n v="12.5"/>
    <x v="1"/>
  </r>
  <r>
    <x v="529"/>
    <d v="2016-07-08T17:30:00"/>
    <x v="6"/>
    <d v="1899-12-30T17:11:00"/>
    <d v="1899-12-30T17:30:00"/>
    <x v="32"/>
    <x v="0"/>
    <x v="0"/>
    <s v="Kenner"/>
    <s v="New Orleans"/>
    <n v="13.2"/>
    <x v="1"/>
  </r>
  <r>
    <x v="530"/>
    <d v="2016-07-09T09:46:00"/>
    <x v="6"/>
    <d v="1899-12-30T09:03:00"/>
    <d v="1899-12-30T09:46:00"/>
    <x v="9"/>
    <x v="3"/>
    <x v="0"/>
    <s v="New Orleans"/>
    <s v="Kenner"/>
    <n v="13"/>
    <x v="1"/>
  </r>
  <r>
    <x v="531"/>
    <d v="2016-07-09T10:06:00"/>
    <x v="6"/>
    <d v="1899-12-30T09:52:00"/>
    <d v="1899-12-30T10:06:00"/>
    <x v="3"/>
    <x v="3"/>
    <x v="0"/>
    <s v="Kenner"/>
    <s v="Metairie"/>
    <n v="4.9000000000000004"/>
    <x v="1"/>
  </r>
  <r>
    <x v="532"/>
    <d v="2016-07-09T10:33:00"/>
    <x v="6"/>
    <d v="1899-12-30T10:15:00"/>
    <d v="1899-12-30T10:33:00"/>
    <x v="18"/>
    <x v="3"/>
    <x v="0"/>
    <s v="Metairie"/>
    <s v="New Orleans"/>
    <n v="8.5"/>
    <x v="1"/>
  </r>
  <r>
    <x v="533"/>
    <d v="2016-07-10T14:17:00"/>
    <x v="6"/>
    <d v="1899-12-30T14:10:00"/>
    <d v="1899-12-30T14:17:00"/>
    <x v="12"/>
    <x v="2"/>
    <x v="0"/>
    <s v="CBD"/>
    <s v="St Thomas"/>
    <n v="1.3"/>
    <x v="1"/>
  </r>
  <r>
    <x v="534"/>
    <d v="2016-07-10T16:15:00"/>
    <x v="6"/>
    <d v="1899-12-30T16:04:00"/>
    <d v="1899-12-30T16:15:00"/>
    <x v="19"/>
    <x v="2"/>
    <x v="0"/>
    <s v="St Thomas"/>
    <s v="CBD"/>
    <n v="1.8"/>
    <x v="1"/>
  </r>
  <r>
    <x v="535"/>
    <d v="2016-07-10T18:21:00"/>
    <x v="6"/>
    <d v="1899-12-30T18:05:00"/>
    <d v="1899-12-30T18:21:00"/>
    <x v="13"/>
    <x v="0"/>
    <x v="0"/>
    <s v="New Orleans"/>
    <s v="Kenner"/>
    <n v="13.6"/>
    <x v="1"/>
  </r>
  <r>
    <x v="536"/>
    <d v="2016-07-10T20:08:00"/>
    <x v="6"/>
    <d v="1899-12-30T19:51:00"/>
    <d v="1899-12-30T20:08:00"/>
    <x v="38"/>
    <x v="0"/>
    <x v="0"/>
    <s v="Kenner"/>
    <s v="New Orleans"/>
    <n v="13.4"/>
    <x v="1"/>
  </r>
  <r>
    <x v="537"/>
    <d v="2016-07-12T16:45:00"/>
    <x v="6"/>
    <d v="1899-12-30T16:10:00"/>
    <d v="1899-12-30T16:45:00"/>
    <x v="10"/>
    <x v="2"/>
    <x v="0"/>
    <s v="New Orleans"/>
    <s v="Kenner"/>
    <n v="12.3"/>
    <x v="1"/>
  </r>
  <r>
    <x v="538"/>
    <d v="2016-07-12T19:26:00"/>
    <x v="6"/>
    <d v="1899-12-30T19:21:00"/>
    <d v="1899-12-30T19:26:00"/>
    <x v="6"/>
    <x v="0"/>
    <x v="1"/>
    <s v="Kenner"/>
    <s v="Kenner"/>
    <n v="1.4"/>
    <x v="1"/>
  </r>
  <r>
    <x v="539"/>
    <d v="2016-07-13T00:11:00"/>
    <x v="6"/>
    <d v="1899-12-30T23:47:00"/>
    <d v="1899-12-30T00:11:00"/>
    <x v="35"/>
    <x v="0"/>
    <x v="1"/>
    <s v="Morrisville"/>
    <s v="Cary"/>
    <n v="8.6999999999999993"/>
    <x v="1"/>
  </r>
  <r>
    <x v="540"/>
    <d v="2016-07-13T13:20:00"/>
    <x v="6"/>
    <d v="1899-12-30T12:39:00"/>
    <d v="1899-12-30T13:20:00"/>
    <x v="44"/>
    <x v="2"/>
    <x v="1"/>
    <s v="Cary"/>
    <s v="Morrisville"/>
    <n v="23.5"/>
    <x v="1"/>
  </r>
  <r>
    <x v="541"/>
    <d v="2016-07-13T13:39:00"/>
    <x v="6"/>
    <d v="1899-12-30T13:25:00"/>
    <d v="1899-12-30T13:39:00"/>
    <x v="3"/>
    <x v="2"/>
    <x v="1"/>
    <s v="Morrisville"/>
    <s v="Morrisville"/>
    <n v="2.2000000000000002"/>
    <x v="1"/>
  </r>
  <r>
    <x v="542"/>
    <d v="2016-07-13T13:54:00"/>
    <x v="6"/>
    <d v="1899-12-30T13:42:00"/>
    <d v="1899-12-30T13:54:00"/>
    <x v="1"/>
    <x v="2"/>
    <x v="1"/>
    <s v="Morrisville"/>
    <s v="Cary"/>
    <n v="4.4000000000000004"/>
    <x v="1"/>
  </r>
  <r>
    <x v="543"/>
    <d v="2016-07-14T15:59:00"/>
    <x v="6"/>
    <d v="1899-12-30T15:51:00"/>
    <d v="1899-12-30T15:59:00"/>
    <x v="22"/>
    <x v="2"/>
    <x v="1"/>
    <s v="Cary"/>
    <s v="Morrisville"/>
    <n v="3.3"/>
    <x v="1"/>
  </r>
  <r>
    <x v="544"/>
    <d v="2016-07-14T16:34:00"/>
    <x v="6"/>
    <d v="1899-12-30T16:03:00"/>
    <d v="1899-12-30T16:34:00"/>
    <x v="20"/>
    <x v="2"/>
    <x v="0"/>
    <s v="Morrisville"/>
    <s v="Morrisville"/>
    <n v="11.8"/>
    <x v="2"/>
  </r>
  <r>
    <x v="545"/>
    <d v="2016-07-14T20:05:00"/>
    <x v="6"/>
    <d v="1899-12-30T16:39:00"/>
    <d v="1899-12-30T20:05:00"/>
    <x v="69"/>
    <x v="2"/>
    <x v="0"/>
    <s v="Morrisville"/>
    <s v="Banner Elk"/>
    <n v="195.3"/>
    <x v="1"/>
  </r>
  <r>
    <x v="546"/>
    <d v="2016-07-15T11:53:00"/>
    <x v="6"/>
    <d v="1899-12-30T11:32:00"/>
    <d v="1899-12-30T11:53:00"/>
    <x v="31"/>
    <x v="3"/>
    <x v="1"/>
    <s v="Banner Elk"/>
    <s v="Banner Elk"/>
    <n v="8.3000000000000007"/>
    <x v="1"/>
  </r>
  <r>
    <x v="547"/>
    <d v="2016-07-15T12:19:00"/>
    <x v="6"/>
    <d v="1899-12-30T12:09:00"/>
    <d v="1899-12-30T12:19:00"/>
    <x v="26"/>
    <x v="2"/>
    <x v="1"/>
    <s v="Banner Elk"/>
    <s v="Banner Elk"/>
    <n v="3.2"/>
    <x v="1"/>
  </r>
  <r>
    <x v="548"/>
    <d v="2016-07-15T13:15:00"/>
    <x v="6"/>
    <d v="1899-12-30T12:35:00"/>
    <d v="1899-12-30T13:15:00"/>
    <x v="33"/>
    <x v="2"/>
    <x v="1"/>
    <s v="Banner Elk"/>
    <s v="Elk Park"/>
    <n v="22.4"/>
    <x v="1"/>
  </r>
  <r>
    <x v="549"/>
    <d v="2016-07-15T15:33:00"/>
    <x v="6"/>
    <d v="1899-12-30T15:03:00"/>
    <d v="1899-12-30T15:33:00"/>
    <x v="29"/>
    <x v="2"/>
    <x v="1"/>
    <s v="Elk Park"/>
    <s v="Banner Elk"/>
    <n v="12.2"/>
    <x v="1"/>
  </r>
  <r>
    <x v="550"/>
    <d v="2016-07-15T15:52:00"/>
    <x v="6"/>
    <d v="1899-12-30T15:40:00"/>
    <d v="1899-12-30T15:52:00"/>
    <x v="1"/>
    <x v="2"/>
    <x v="1"/>
    <s v="Banner Elk"/>
    <s v="Banner Elk"/>
    <n v="4.5"/>
    <x v="1"/>
  </r>
  <r>
    <x v="551"/>
    <d v="2016-07-16T14:10:00"/>
    <x v="6"/>
    <d v="1899-12-30T13:14:00"/>
    <d v="1899-12-30T14:10:00"/>
    <x v="52"/>
    <x v="2"/>
    <x v="1"/>
    <s v="Banner Elk"/>
    <s v="Newland"/>
    <n v="28.1"/>
    <x v="1"/>
  </r>
  <r>
    <x v="552"/>
    <d v="2016-07-16T14:30:00"/>
    <x v="6"/>
    <d v="1899-12-30T14:14:00"/>
    <d v="1899-12-30T14:30:00"/>
    <x v="13"/>
    <x v="2"/>
    <x v="1"/>
    <s v="Newland"/>
    <s v="Newland"/>
    <n v="3.8"/>
    <x v="1"/>
  </r>
  <r>
    <x v="553"/>
    <d v="2016-07-16T16:57:00"/>
    <x v="6"/>
    <d v="1899-12-30T15:29:00"/>
    <d v="1899-12-30T16:57:00"/>
    <x v="67"/>
    <x v="2"/>
    <x v="1"/>
    <s v="Newland"/>
    <s v="Boone"/>
    <n v="41.9"/>
    <x v="1"/>
  </r>
  <r>
    <x v="554"/>
    <d v="2016-07-16T20:35:00"/>
    <x v="6"/>
    <d v="1899-12-30T19:42:00"/>
    <d v="1899-12-30T20:35:00"/>
    <x v="57"/>
    <x v="0"/>
    <x v="1"/>
    <s v="Boone"/>
    <s v="Banner Elk"/>
    <n v="23.8"/>
    <x v="1"/>
  </r>
  <r>
    <x v="555"/>
    <d v="2016-07-16T22:18:00"/>
    <x v="6"/>
    <d v="1899-12-30T21:45:00"/>
    <d v="1899-12-30T22:18:00"/>
    <x v="34"/>
    <x v="0"/>
    <x v="1"/>
    <s v="Banner Elk"/>
    <s v="Banner Elk"/>
    <n v="13"/>
    <x v="1"/>
  </r>
  <r>
    <x v="556"/>
    <d v="2016-07-16T23:03:00"/>
    <x v="6"/>
    <d v="1899-12-30T22:50:00"/>
    <d v="1899-12-30T23:03:00"/>
    <x v="2"/>
    <x v="0"/>
    <x v="0"/>
    <s v="Banner Elk"/>
    <s v="Banner Elk"/>
    <n v="4.4000000000000004"/>
    <x v="2"/>
  </r>
  <r>
    <x v="557"/>
    <d v="2016-07-17T11:50:00"/>
    <x v="6"/>
    <d v="1899-12-30T11:23:00"/>
    <d v="1899-12-30T11:50:00"/>
    <x v="8"/>
    <x v="3"/>
    <x v="1"/>
    <s v="Banner Elk"/>
    <s v="Boone"/>
    <n v="15.1"/>
    <x v="7"/>
  </r>
  <r>
    <x v="558"/>
    <d v="2016-07-17T15:25:00"/>
    <x v="6"/>
    <d v="1899-12-30T12:20:00"/>
    <d v="1899-12-30T15:25:00"/>
    <x v="70"/>
    <x v="2"/>
    <x v="1"/>
    <s v="Boone"/>
    <s v="Cary"/>
    <n v="180.2"/>
    <x v="8"/>
  </r>
  <r>
    <x v="559"/>
    <d v="2016-07-18T10:49:00"/>
    <x v="6"/>
    <d v="1899-12-30T10:37:00"/>
    <d v="1899-12-30T10:49:00"/>
    <x v="1"/>
    <x v="3"/>
    <x v="1"/>
    <s v="Cary"/>
    <s v="Morrisville"/>
    <n v="4.0999999999999996"/>
    <x v="9"/>
  </r>
  <r>
    <x v="560"/>
    <d v="2016-07-18T11:15:00"/>
    <x v="6"/>
    <d v="1899-12-30T10:54:00"/>
    <d v="1899-12-30T11:15:00"/>
    <x v="31"/>
    <x v="3"/>
    <x v="1"/>
    <s v="Morrisville"/>
    <s v="Cary"/>
    <n v="6.1"/>
    <x v="9"/>
  </r>
  <r>
    <x v="561"/>
    <d v="2016-07-18T11:36:00"/>
    <x v="6"/>
    <d v="1899-12-30T11:25:00"/>
    <d v="1899-12-30T11:36:00"/>
    <x v="19"/>
    <x v="3"/>
    <x v="1"/>
    <s v="Northwoods"/>
    <s v="Preston"/>
    <n v="3.3"/>
    <x v="9"/>
  </r>
  <r>
    <x v="562"/>
    <d v="2016-07-18T11:56:00"/>
    <x v="6"/>
    <d v="1899-12-30T11:40:00"/>
    <d v="1899-12-30T11:56:00"/>
    <x v="13"/>
    <x v="3"/>
    <x v="1"/>
    <s v="Preston"/>
    <s v="Whitebridge"/>
    <n v="4.7"/>
    <x v="9"/>
  </r>
  <r>
    <x v="563"/>
    <d v="2016-07-18T17:33:00"/>
    <x v="6"/>
    <d v="1899-12-30T17:12:00"/>
    <d v="1899-12-30T17:33:00"/>
    <x v="31"/>
    <x v="0"/>
    <x v="0"/>
    <s v="Cary"/>
    <s v="Apex"/>
    <n v="7.2"/>
    <x v="3"/>
  </r>
  <r>
    <x v="564"/>
    <d v="2016-07-18T18:47:00"/>
    <x v="6"/>
    <d v="1899-12-30T18:32:00"/>
    <d v="1899-12-30T18:47:00"/>
    <x v="14"/>
    <x v="0"/>
    <x v="0"/>
    <s v="Apex"/>
    <s v="Cary"/>
    <n v="5.5"/>
    <x v="0"/>
  </r>
  <r>
    <x v="565"/>
    <d v="2016-07-18T19:14:00"/>
    <x v="6"/>
    <d v="1899-12-30T19:07:00"/>
    <d v="1899-12-30T19:14:00"/>
    <x v="12"/>
    <x v="0"/>
    <x v="0"/>
    <s v="Cary"/>
    <s v="Morrisville"/>
    <n v="3.3"/>
    <x v="0"/>
  </r>
  <r>
    <x v="566"/>
    <d v="2016-07-18T20:32:00"/>
    <x v="6"/>
    <d v="1899-12-30T20:28:00"/>
    <d v="1899-12-30T20:32:00"/>
    <x v="5"/>
    <x v="0"/>
    <x v="0"/>
    <s v="Hazelwood"/>
    <s v="Weston"/>
    <n v="0.9"/>
    <x v="2"/>
  </r>
  <r>
    <x v="567"/>
    <d v="2016-07-18T21:19:00"/>
    <x v="6"/>
    <d v="1899-12-30T21:11:00"/>
    <d v="1899-12-30T21:19:00"/>
    <x v="22"/>
    <x v="0"/>
    <x v="0"/>
    <s v="Morrisville"/>
    <s v="Cary"/>
    <n v="3.8"/>
    <x v="0"/>
  </r>
  <r>
    <x v="568"/>
    <d v="2016-07-19T10:51:00"/>
    <x v="6"/>
    <d v="1899-12-30T10:35:00"/>
    <d v="1899-12-30T10:51:00"/>
    <x v="13"/>
    <x v="3"/>
    <x v="0"/>
    <s v="Whitebridge"/>
    <s v="Stonewater"/>
    <n v="6.4"/>
    <x v="4"/>
  </r>
  <r>
    <x v="569"/>
    <d v="2016-07-19T11:11:00"/>
    <x v="6"/>
    <d v="1899-12-30T10:56:00"/>
    <d v="1899-12-30T11:11:00"/>
    <x v="14"/>
    <x v="3"/>
    <x v="0"/>
    <s v="Stonewater"/>
    <s v="Lexington Park at Amberly"/>
    <n v="3"/>
    <x v="3"/>
  </r>
  <r>
    <x v="570"/>
    <d v="2016-07-19T12:00:00"/>
    <x v="6"/>
    <d v="1899-12-30T11:30:00"/>
    <d v="1899-12-30T12:00:00"/>
    <x v="29"/>
    <x v="3"/>
    <x v="0"/>
    <s v="Lexington Park at Amberly"/>
    <s v="Whitebridge"/>
    <n v="8.6999999999999993"/>
    <x v="0"/>
  </r>
  <r>
    <x v="571"/>
    <d v="2016-07-19T17:24:00"/>
    <x v="6"/>
    <d v="1899-12-30T17:14:00"/>
    <d v="1899-12-30T17:24:00"/>
    <x v="26"/>
    <x v="0"/>
    <x v="0"/>
    <s v="Whitebridge"/>
    <s v="Chessington"/>
    <n v="3.9"/>
    <x v="2"/>
  </r>
  <r>
    <x v="572"/>
    <d v="2016-07-19T18:08:00"/>
    <x v="6"/>
    <d v="1899-12-30T17:50:00"/>
    <d v="1899-12-30T18:08:00"/>
    <x v="18"/>
    <x v="0"/>
    <x v="1"/>
    <s v="Chessington"/>
    <s v="Whitebridge"/>
    <n v="4.8"/>
    <x v="1"/>
  </r>
  <r>
    <x v="573"/>
    <d v="2016-07-20T17:24:00"/>
    <x v="6"/>
    <d v="1899-12-30T17:12:00"/>
    <d v="1899-12-30T17:24:00"/>
    <x v="1"/>
    <x v="0"/>
    <x v="1"/>
    <s v="Whitebridge"/>
    <s v="Edgehill Farms"/>
    <n v="2.8"/>
    <x v="1"/>
  </r>
  <r>
    <x v="574"/>
    <d v="2016-07-20T17:57:00"/>
    <x v="6"/>
    <d v="1899-12-30T17:50:00"/>
    <d v="1899-12-30T17:57:00"/>
    <x v="12"/>
    <x v="0"/>
    <x v="1"/>
    <s v="Edgehill Farms"/>
    <s v="Preston"/>
    <n v="1.4"/>
    <x v="1"/>
  </r>
  <r>
    <x v="575"/>
    <d v="2016-07-20T18:20:00"/>
    <x v="6"/>
    <d v="1899-12-30T18:16:00"/>
    <d v="1899-12-30T18:20:00"/>
    <x v="5"/>
    <x v="0"/>
    <x v="1"/>
    <s v="Preston"/>
    <s v="Whitebridge"/>
    <n v="1.4"/>
    <x v="1"/>
  </r>
  <r>
    <x v="576"/>
    <d v="2016-07-21T17:23:00"/>
    <x v="6"/>
    <d v="1899-12-30T17:17:00"/>
    <d v="1899-12-30T17:23:00"/>
    <x v="0"/>
    <x v="0"/>
    <x v="0"/>
    <s v="Whitebridge"/>
    <s v="Edgehill Farms"/>
    <n v="2.7"/>
    <x v="1"/>
  </r>
  <r>
    <x v="577"/>
    <d v="2016-07-21T17:51:00"/>
    <x v="6"/>
    <d v="1899-12-30T17:42:00"/>
    <d v="1899-12-30T17:51:00"/>
    <x v="23"/>
    <x v="0"/>
    <x v="0"/>
    <s v="Edgehill Farms"/>
    <s v="Burtrose"/>
    <n v="2.2999999999999998"/>
    <x v="1"/>
  </r>
  <r>
    <x v="578"/>
    <d v="2016-07-21T18:42:00"/>
    <x v="6"/>
    <d v="1899-12-30T18:27:00"/>
    <d v="1899-12-30T18:42:00"/>
    <x v="14"/>
    <x v="0"/>
    <x v="0"/>
    <s v="Cary"/>
    <s v="Morrisville"/>
    <n v="3.7"/>
    <x v="1"/>
  </r>
  <r>
    <x v="579"/>
    <d v="2016-07-21T19:39:00"/>
    <x v="6"/>
    <d v="1899-12-30T19:30:00"/>
    <d v="1899-12-30T19:39:00"/>
    <x v="23"/>
    <x v="0"/>
    <x v="0"/>
    <s v="Morrisville"/>
    <s v="Cary"/>
    <n v="2.9"/>
    <x v="1"/>
  </r>
  <r>
    <x v="580"/>
    <d v="2016-07-22T10:53:00"/>
    <x v="6"/>
    <d v="1899-12-30T10:42:00"/>
    <d v="1899-12-30T10:53:00"/>
    <x v="19"/>
    <x v="3"/>
    <x v="0"/>
    <s v="Cary"/>
    <s v="Morrisville"/>
    <n v="3.8"/>
    <x v="1"/>
  </r>
  <r>
    <x v="581"/>
    <d v="2016-07-22T11:25:00"/>
    <x v="6"/>
    <d v="1899-12-30T11:11:00"/>
    <d v="1899-12-30T11:25:00"/>
    <x v="3"/>
    <x v="3"/>
    <x v="0"/>
    <s v="Morrisville"/>
    <s v="Cary"/>
    <n v="5.0999999999999996"/>
    <x v="1"/>
  </r>
  <r>
    <x v="582"/>
    <d v="2016-07-22T12:00:00"/>
    <x v="6"/>
    <d v="1899-12-30T11:37:00"/>
    <d v="1899-12-30T12:00:00"/>
    <x v="30"/>
    <x v="3"/>
    <x v="0"/>
    <s v="Hazelwood"/>
    <s v="Lexington Park at Amberly"/>
    <n v="9.1"/>
    <x v="1"/>
  </r>
  <r>
    <x v="583"/>
    <d v="2016-07-22T12:31:00"/>
    <x v="6"/>
    <d v="1899-12-30T12:14:00"/>
    <d v="1899-12-30T12:31:00"/>
    <x v="38"/>
    <x v="2"/>
    <x v="0"/>
    <s v="Cary"/>
    <s v="Durham"/>
    <n v="8"/>
    <x v="1"/>
  </r>
  <r>
    <x v="584"/>
    <d v="2016-07-22T13:42:00"/>
    <x v="6"/>
    <d v="1899-12-30T13:21:00"/>
    <d v="1899-12-30T13:42:00"/>
    <x v="31"/>
    <x v="2"/>
    <x v="0"/>
    <s v="Durham"/>
    <s v="Cary"/>
    <n v="9.9"/>
    <x v="3"/>
  </r>
  <r>
    <x v="585"/>
    <d v="2016-07-22T14:43:00"/>
    <x v="6"/>
    <d v="1899-12-30T14:27:00"/>
    <d v="1899-12-30T14:43:00"/>
    <x v="13"/>
    <x v="2"/>
    <x v="0"/>
    <s v="Cary"/>
    <s v="Morrisville"/>
    <n v="6.1"/>
    <x v="0"/>
  </r>
  <r>
    <x v="586"/>
    <d v="2016-07-22T16:22:00"/>
    <x v="6"/>
    <d v="1899-12-30T15:49:00"/>
    <d v="1899-12-30T16:22:00"/>
    <x v="34"/>
    <x v="2"/>
    <x v="0"/>
    <s v="Morrisville"/>
    <s v="Cary"/>
    <n v="12.2"/>
    <x v="1"/>
  </r>
  <r>
    <x v="587"/>
    <d v="2016-07-22T18:51:00"/>
    <x v="6"/>
    <d v="1899-12-30T18:33:00"/>
    <d v="1899-12-30T18:51:00"/>
    <x v="18"/>
    <x v="0"/>
    <x v="0"/>
    <s v="Wayne Ridge"/>
    <s v="Whitebridge"/>
    <n v="8"/>
    <x v="1"/>
  </r>
  <r>
    <x v="588"/>
    <d v="2016-07-23T14:44:00"/>
    <x v="6"/>
    <d v="1899-12-30T14:27:00"/>
    <d v="1899-12-30T14:44:00"/>
    <x v="38"/>
    <x v="2"/>
    <x v="0"/>
    <s v="Cary"/>
    <s v="Morrisville"/>
    <n v="4"/>
    <x v="1"/>
  </r>
  <r>
    <x v="589"/>
    <d v="2016-07-23T15:12:00"/>
    <x v="6"/>
    <d v="1899-12-30T14:48:00"/>
    <d v="1899-12-30T15:12:00"/>
    <x v="35"/>
    <x v="2"/>
    <x v="0"/>
    <s v="Morrisville"/>
    <s v="Cary"/>
    <n v="9.5"/>
    <x v="1"/>
  </r>
  <r>
    <x v="590"/>
    <d v="2016-07-23T15:27:00"/>
    <x v="6"/>
    <d v="1899-12-30T15:15:00"/>
    <d v="1899-12-30T15:27:00"/>
    <x v="1"/>
    <x v="2"/>
    <x v="0"/>
    <s v="Cary"/>
    <s v="Morrisville"/>
    <n v="3"/>
    <x v="1"/>
  </r>
  <r>
    <x v="591"/>
    <d v="2016-07-23T16:10:00"/>
    <x v="6"/>
    <d v="1899-12-30T15:50:00"/>
    <d v="1899-12-30T16:10:00"/>
    <x v="7"/>
    <x v="2"/>
    <x v="0"/>
    <s v="Morrisville"/>
    <s v="Cary"/>
    <n v="6.3"/>
    <x v="1"/>
  </r>
  <r>
    <x v="592"/>
    <d v="2016-07-23T20:33:00"/>
    <x v="6"/>
    <d v="1899-12-30T20:17:00"/>
    <d v="1899-12-30T20:33:00"/>
    <x v="13"/>
    <x v="0"/>
    <x v="0"/>
    <s v="Cary"/>
    <s v="Durham"/>
    <n v="10.4"/>
    <x v="3"/>
  </r>
  <r>
    <x v="593"/>
    <d v="2016-07-23T23:43:00"/>
    <x v="6"/>
    <d v="1899-12-30T23:18:00"/>
    <d v="1899-12-30T23:43:00"/>
    <x v="50"/>
    <x v="0"/>
    <x v="0"/>
    <s v="Durham"/>
    <s v="Cary"/>
    <n v="9.9"/>
    <x v="3"/>
  </r>
  <r>
    <x v="594"/>
    <d v="2016-07-25T10:41:00"/>
    <x v="6"/>
    <d v="1899-12-30T10:35:00"/>
    <d v="1899-12-30T10:41:00"/>
    <x v="0"/>
    <x v="3"/>
    <x v="0"/>
    <s v="Whitebridge"/>
    <s v="Parkway"/>
    <n v="1.5"/>
    <x v="1"/>
  </r>
  <r>
    <x v="595"/>
    <d v="2016-07-25T10:58:00"/>
    <x v="6"/>
    <d v="1899-12-30T10:47:00"/>
    <d v="1899-12-30T10:58:00"/>
    <x v="19"/>
    <x v="3"/>
    <x v="0"/>
    <s v="Cary"/>
    <s v="Morrisville"/>
    <n v="4.9000000000000004"/>
    <x v="1"/>
  </r>
  <r>
    <x v="596"/>
    <d v="2016-07-25T11:33:00"/>
    <x v="6"/>
    <d v="1899-12-30T11:04:00"/>
    <d v="1899-12-30T11:33:00"/>
    <x v="25"/>
    <x v="3"/>
    <x v="0"/>
    <s v="Morrisville"/>
    <s v="Cary"/>
    <n v="7.9"/>
    <x v="1"/>
  </r>
  <r>
    <x v="597"/>
    <d v="2016-07-25T11:44:00"/>
    <x v="6"/>
    <d v="1899-12-30T11:37:00"/>
    <d v="1899-12-30T11:44:00"/>
    <x v="12"/>
    <x v="3"/>
    <x v="0"/>
    <s v="Parkway"/>
    <s v="Whitebridge"/>
    <n v="1.7"/>
    <x v="1"/>
  </r>
  <r>
    <x v="598"/>
    <d v="2016-07-26T15:49:00"/>
    <x v="6"/>
    <d v="1899-12-30T15:43:00"/>
    <d v="1899-12-30T15:49:00"/>
    <x v="0"/>
    <x v="2"/>
    <x v="0"/>
    <s v="Whitebridge"/>
    <s v="Westpark Place"/>
    <n v="2.2000000000000002"/>
    <x v="1"/>
  </r>
  <r>
    <x v="599"/>
    <d v="2016-07-26T17:24:00"/>
    <x v="6"/>
    <d v="1899-12-30T17:14:00"/>
    <d v="1899-12-30T17:24:00"/>
    <x v="26"/>
    <x v="0"/>
    <x v="0"/>
    <s v="Westpark Place"/>
    <s v="Whitebridge"/>
    <n v="2.1"/>
    <x v="1"/>
  </r>
  <r>
    <x v="600"/>
    <d v="2016-07-26T21:00:00"/>
    <x v="6"/>
    <d v="1899-12-30T20:52:00"/>
    <d v="1899-12-30T21:00:00"/>
    <x v="22"/>
    <x v="0"/>
    <x v="0"/>
    <s v="Cary"/>
    <s v="Morrisville"/>
    <n v="2.5"/>
    <x v="0"/>
  </r>
  <r>
    <x v="601"/>
    <d v="2016-07-26T22:39:00"/>
    <x v="6"/>
    <d v="1899-12-30T22:31:00"/>
    <d v="1899-12-30T22:39:00"/>
    <x v="22"/>
    <x v="0"/>
    <x v="0"/>
    <s v="Morrisville"/>
    <s v="Cary"/>
    <n v="2.5"/>
    <x v="0"/>
  </r>
  <r>
    <x v="602"/>
    <d v="2016-07-27T19:20:00"/>
    <x v="6"/>
    <d v="1899-12-30T19:08:00"/>
    <d v="1899-12-30T19:20:00"/>
    <x v="1"/>
    <x v="0"/>
    <x v="0"/>
    <s v="Cary"/>
    <s v="Morrisville"/>
    <n v="2.8"/>
    <x v="1"/>
  </r>
  <r>
    <x v="603"/>
    <d v="2016-07-27T21:57:00"/>
    <x v="6"/>
    <d v="1899-12-30T21:34:00"/>
    <d v="1899-12-30T21:57:00"/>
    <x v="30"/>
    <x v="0"/>
    <x v="0"/>
    <s v="Morrisville"/>
    <s v="Raleigh"/>
    <n v="14.7"/>
    <x v="1"/>
  </r>
  <r>
    <x v="604"/>
    <d v="2016-07-27T22:26:00"/>
    <x v="6"/>
    <d v="1899-12-30T22:00:00"/>
    <d v="1899-12-30T22:26:00"/>
    <x v="11"/>
    <x v="0"/>
    <x v="0"/>
    <s v="Raleigh"/>
    <s v="Morrisville"/>
    <n v="14.6"/>
    <x v="1"/>
  </r>
  <r>
    <x v="605"/>
    <d v="2016-07-28T00:09:00"/>
    <x v="6"/>
    <d v="1899-12-30T00:04:00"/>
    <d v="1899-12-30T00:09:00"/>
    <x v="6"/>
    <x v="1"/>
    <x v="0"/>
    <s v="Morrisville"/>
    <s v="Cary"/>
    <n v="2.2999999999999998"/>
    <x v="1"/>
  </r>
  <r>
    <x v="606"/>
    <d v="2016-07-29T15:47:00"/>
    <x v="6"/>
    <d v="1899-12-30T15:45:00"/>
    <d v="1899-12-30T15:47:00"/>
    <x v="24"/>
    <x v="2"/>
    <x v="0"/>
    <s v="Whitebridge"/>
    <s v="Westpark Place"/>
    <n v="2.2000000000000002"/>
    <x v="1"/>
  </r>
  <r>
    <x v="607"/>
    <d v="2016-07-29T17:45:00"/>
    <x v="6"/>
    <d v="1899-12-30T17:27:00"/>
    <d v="1899-12-30T17:45:00"/>
    <x v="18"/>
    <x v="0"/>
    <x v="0"/>
    <s v="Westpark Place"/>
    <s v="Whitebridge"/>
    <n v="2.2000000000000002"/>
    <x v="0"/>
  </r>
  <r>
    <x v="608"/>
    <d v="2016-07-30T17:27:00"/>
    <x v="6"/>
    <d v="1899-12-30T17:02:00"/>
    <d v="1899-12-30T17:27:00"/>
    <x v="50"/>
    <x v="0"/>
    <x v="0"/>
    <s v="Cary"/>
    <s v="Durham"/>
    <n v="14"/>
    <x v="1"/>
  </r>
  <r>
    <x v="609"/>
    <d v="2016-07-30T21:41:00"/>
    <x v="6"/>
    <d v="1899-12-30T21:16:00"/>
    <d v="1899-12-30T21:41:00"/>
    <x v="50"/>
    <x v="0"/>
    <x v="0"/>
    <s v="Durham"/>
    <s v="Cary"/>
    <n v="13.3"/>
    <x v="1"/>
  </r>
  <r>
    <x v="610"/>
    <d v="2016-07-31T17:37:00"/>
    <x v="6"/>
    <d v="1899-12-30T17:30:00"/>
    <d v="1899-12-30T17:37:00"/>
    <x v="12"/>
    <x v="0"/>
    <x v="0"/>
    <s v="Westpark Place"/>
    <s v="Whitebridge"/>
    <n v="1.8"/>
    <x v="1"/>
  </r>
  <r>
    <x v="611"/>
    <d v="2016-08-01T13:04:00"/>
    <x v="7"/>
    <d v="1899-12-30T12:47:00"/>
    <d v="1899-12-30T13:04:00"/>
    <x v="38"/>
    <x v="2"/>
    <x v="0"/>
    <s v="Whitebridge"/>
    <s v="Arlington Park at Amberly"/>
    <n v="6.2"/>
    <x v="1"/>
  </r>
  <r>
    <x v="612"/>
    <d v="2016-08-01T13:19:00"/>
    <x v="7"/>
    <d v="1899-12-30T13:08:00"/>
    <d v="1899-12-30T13:19:00"/>
    <x v="19"/>
    <x v="2"/>
    <x v="0"/>
    <s v="Arlington Park at Amberly"/>
    <s v="Lexington Park at Amberly"/>
    <n v="1.3"/>
    <x v="1"/>
  </r>
  <r>
    <x v="613"/>
    <d v="2016-08-01T13:46:00"/>
    <x v="7"/>
    <d v="1899-12-30T13:28:00"/>
    <d v="1899-12-30T13:46:00"/>
    <x v="18"/>
    <x v="2"/>
    <x v="0"/>
    <s v="Lexington Park at Amberly"/>
    <s v="Westpark Place"/>
    <n v="1.9"/>
    <x v="1"/>
  </r>
  <r>
    <x v="614"/>
    <d v="2016-08-01T14:14:00"/>
    <x v="7"/>
    <d v="1899-12-30T13:52:00"/>
    <d v="1899-12-30T14:14:00"/>
    <x v="27"/>
    <x v="2"/>
    <x v="0"/>
    <s v="Cary"/>
    <s v="Apex"/>
    <n v="6.9"/>
    <x v="1"/>
  </r>
  <r>
    <x v="615"/>
    <d v="2016-08-01T15:47:00"/>
    <x v="7"/>
    <d v="1899-12-30T15:40:00"/>
    <d v="1899-12-30T15:47:00"/>
    <x v="12"/>
    <x v="2"/>
    <x v="0"/>
    <s v="Apex"/>
    <s v="Cary"/>
    <n v="4.5999999999999996"/>
    <x v="1"/>
  </r>
  <r>
    <x v="616"/>
    <d v="2016-08-01T16:25:00"/>
    <x v="7"/>
    <d v="1899-12-30T16:18:00"/>
    <d v="1899-12-30T16:25:00"/>
    <x v="12"/>
    <x v="2"/>
    <x v="0"/>
    <s v="Whitebridge"/>
    <s v="Edgehill Farms"/>
    <n v="2.8"/>
    <x v="1"/>
  </r>
  <r>
    <x v="617"/>
    <d v="2016-08-01T16:59:00"/>
    <x v="7"/>
    <d v="1899-12-30T16:29:00"/>
    <d v="1899-12-30T16:59:00"/>
    <x v="29"/>
    <x v="2"/>
    <x v="0"/>
    <s v="Cary"/>
    <s v="Morrisville"/>
    <n v="9.1"/>
    <x v="1"/>
  </r>
  <r>
    <x v="618"/>
    <d v="2016-08-01T17:55:00"/>
    <x v="7"/>
    <d v="1899-12-30T17:23:00"/>
    <d v="1899-12-30T17:55:00"/>
    <x v="28"/>
    <x v="0"/>
    <x v="0"/>
    <s v="Morrisville"/>
    <s v="Cary"/>
    <n v="8.1"/>
    <x v="1"/>
  </r>
  <r>
    <x v="619"/>
    <d v="2016-08-02T08:32:00"/>
    <x v="7"/>
    <d v="1899-12-30T08:11:00"/>
    <d v="1899-12-30T08:32:00"/>
    <x v="31"/>
    <x v="3"/>
    <x v="0"/>
    <s v="Cary"/>
    <s v="Morrisville"/>
    <n v="8.4"/>
    <x v="3"/>
  </r>
  <r>
    <x v="620"/>
    <d v="2016-08-02T12:15:00"/>
    <x v="7"/>
    <d v="1899-12-30T11:51:00"/>
    <d v="1899-12-30T12:15:00"/>
    <x v="35"/>
    <x v="3"/>
    <x v="0"/>
    <s v="Arlington"/>
    <s v="Washington"/>
    <n v="4.9000000000000004"/>
    <x v="1"/>
  </r>
  <r>
    <x v="621"/>
    <d v="2016-08-02T19:23:00"/>
    <x v="7"/>
    <d v="1899-12-30T19:15:00"/>
    <d v="1899-12-30T19:23:00"/>
    <x v="22"/>
    <x v="0"/>
    <x v="0"/>
    <s v="Kalorama Triangle"/>
    <s v="K Street"/>
    <n v="1"/>
    <x v="1"/>
  </r>
  <r>
    <x v="622"/>
    <d v="2016-08-02T21:29:00"/>
    <x v="7"/>
    <d v="1899-12-30T21:23:00"/>
    <d v="1899-12-30T21:29:00"/>
    <x v="0"/>
    <x v="0"/>
    <x v="0"/>
    <s v="K Street"/>
    <s v="Kalorama Triangle"/>
    <n v="1"/>
    <x v="1"/>
  </r>
  <r>
    <x v="623"/>
    <d v="2016-08-03T13:00:00"/>
    <x v="7"/>
    <d v="1899-12-30T12:46:00"/>
    <d v="1899-12-30T13:00:00"/>
    <x v="3"/>
    <x v="2"/>
    <x v="0"/>
    <s v="West End"/>
    <s v="Northwest Rectangle"/>
    <n v="2"/>
    <x v="1"/>
  </r>
  <r>
    <x v="624"/>
    <d v="2016-08-03T15:03:00"/>
    <x v="7"/>
    <d v="1899-12-30T14:59:00"/>
    <d v="1899-12-30T15:03:00"/>
    <x v="5"/>
    <x v="2"/>
    <x v="0"/>
    <s v="K Street"/>
    <s v="Kalorama Triangle"/>
    <n v="1.1000000000000001"/>
    <x v="1"/>
  </r>
  <r>
    <x v="625"/>
    <d v="2016-08-03T16:04:00"/>
    <x v="7"/>
    <d v="1899-12-30T16:00:00"/>
    <d v="1899-12-30T16:04:00"/>
    <x v="5"/>
    <x v="2"/>
    <x v="0"/>
    <s v="Kalorama Triangle"/>
    <s v="Downtown"/>
    <n v="1.5"/>
    <x v="1"/>
  </r>
  <r>
    <x v="626"/>
    <d v="2016-08-05T17:30:00"/>
    <x v="7"/>
    <d v="1899-12-30T17:23:00"/>
    <d v="1899-12-30T17:30:00"/>
    <x v="12"/>
    <x v="0"/>
    <x v="0"/>
    <s v="Connecticut Avenue"/>
    <s v="Kalorama Triangle"/>
    <n v="1.3"/>
    <x v="1"/>
  </r>
  <r>
    <x v="627"/>
    <d v="2016-08-05T18:21:00"/>
    <x v="7"/>
    <d v="1899-12-30T18:17:00"/>
    <d v="1899-12-30T18:21:00"/>
    <x v="5"/>
    <x v="0"/>
    <x v="0"/>
    <s v="Kalorama Triangle"/>
    <s v="Columbia Heights"/>
    <n v="1.8"/>
    <x v="1"/>
  </r>
  <r>
    <x v="628"/>
    <d v="2016-08-05T19:27:00"/>
    <x v="7"/>
    <d v="1899-12-30T19:17:00"/>
    <d v="1899-12-30T19:27:00"/>
    <x v="26"/>
    <x v="0"/>
    <x v="0"/>
    <s v="Columbia Heights"/>
    <s v="Kalorama Triangle"/>
    <n v="1.5"/>
    <x v="1"/>
  </r>
  <r>
    <x v="629"/>
    <d v="2016-08-06T06:58:00"/>
    <x v="7"/>
    <d v="1899-12-30T06:40:00"/>
    <d v="1899-12-30T06:58:00"/>
    <x v="18"/>
    <x v="3"/>
    <x v="0"/>
    <s v="Washington"/>
    <s v="Arlington"/>
    <n v="6.6"/>
    <x v="1"/>
  </r>
  <r>
    <x v="630"/>
    <d v="2016-08-06T09:53:00"/>
    <x v="7"/>
    <d v="1899-12-30T09:31:00"/>
    <d v="1899-12-30T09:53:00"/>
    <x v="27"/>
    <x v="3"/>
    <x v="0"/>
    <s v="Morrisville"/>
    <s v="Cary"/>
    <n v="8"/>
    <x v="1"/>
  </r>
  <r>
    <x v="631"/>
    <d v="2016-08-07T17:23:00"/>
    <x v="7"/>
    <d v="1899-12-30T17:14:00"/>
    <d v="1899-12-30T17:23:00"/>
    <x v="23"/>
    <x v="0"/>
    <x v="0"/>
    <s v="Whitebridge"/>
    <s v="Edgehill Farms"/>
    <n v="2.7"/>
    <x v="1"/>
  </r>
  <r>
    <x v="632"/>
    <d v="2016-08-07T17:43:00"/>
    <x v="7"/>
    <d v="1899-12-30T17:28:00"/>
    <d v="1899-12-30T17:43:00"/>
    <x v="14"/>
    <x v="0"/>
    <x v="0"/>
    <s v="Edgehill Farms"/>
    <s v="Whitebridge"/>
    <n v="2.7"/>
    <x v="4"/>
  </r>
  <r>
    <x v="633"/>
    <d v="2016-08-07T18:23:00"/>
    <x v="7"/>
    <d v="1899-12-30T18:17:00"/>
    <d v="1899-12-30T18:23:00"/>
    <x v="0"/>
    <x v="0"/>
    <x v="0"/>
    <s v="Cary"/>
    <s v="Morrisville"/>
    <n v="2.5"/>
    <x v="1"/>
  </r>
  <r>
    <x v="634"/>
    <d v="2016-08-07T20:23:00"/>
    <x v="7"/>
    <d v="1899-12-30T20:15:00"/>
    <d v="1899-12-30T20:23:00"/>
    <x v="22"/>
    <x v="0"/>
    <x v="0"/>
    <s v="Morrisville"/>
    <s v="Cary"/>
    <n v="2.5"/>
    <x v="0"/>
  </r>
  <r>
    <x v="635"/>
    <d v="2016-08-08T16:31:00"/>
    <x v="7"/>
    <d v="1899-12-30T16:17:00"/>
    <d v="1899-12-30T16:31:00"/>
    <x v="3"/>
    <x v="2"/>
    <x v="0"/>
    <s v="Whitebridge"/>
    <s v="Farmington Woods"/>
    <n v="5.2"/>
    <x v="1"/>
  </r>
  <r>
    <x v="636"/>
    <d v="2016-08-08T16:50:00"/>
    <x v="7"/>
    <d v="1899-12-30T16:37:00"/>
    <d v="1899-12-30T16:50:00"/>
    <x v="2"/>
    <x v="2"/>
    <x v="0"/>
    <s v="Farmington Woods"/>
    <s v="Edgehill Farms"/>
    <n v="4"/>
    <x v="1"/>
  </r>
  <r>
    <x v="637"/>
    <d v="2016-08-08T17:13:00"/>
    <x v="7"/>
    <d v="1899-12-30T17:02:00"/>
    <d v="1899-12-30T17:13:00"/>
    <x v="19"/>
    <x v="0"/>
    <x v="0"/>
    <s v="Edgehill Farms"/>
    <s v="Whitebridge"/>
    <n v="2.7"/>
    <x v="4"/>
  </r>
  <r>
    <x v="638"/>
    <d v="2016-08-08T22:15:00"/>
    <x v="7"/>
    <d v="1899-12-30T21:50:00"/>
    <d v="1899-12-30T22:15:00"/>
    <x v="50"/>
    <x v="0"/>
    <x v="0"/>
    <s v="Cary"/>
    <s v="Morrisville"/>
    <n v="4.8"/>
    <x v="1"/>
  </r>
  <r>
    <x v="639"/>
    <d v="2016-08-08T23:37:00"/>
    <x v="7"/>
    <d v="1899-12-30T23:28:00"/>
    <d v="1899-12-30T23:37:00"/>
    <x v="23"/>
    <x v="0"/>
    <x v="0"/>
    <s v="Morrisville"/>
    <s v="Cary"/>
    <n v="3.2"/>
    <x v="4"/>
  </r>
  <r>
    <x v="640"/>
    <d v="2016-08-09T14:38:00"/>
    <x v="7"/>
    <d v="1899-12-30T14:20:00"/>
    <d v="1899-12-30T14:38:00"/>
    <x v="18"/>
    <x v="2"/>
    <x v="0"/>
    <s v="Whitebridge"/>
    <s v="Waverly Place"/>
    <n v="6.9"/>
    <x v="1"/>
  </r>
  <r>
    <x v="641"/>
    <d v="2016-08-09T15:36:00"/>
    <x v="7"/>
    <d v="1899-12-30T15:15:00"/>
    <d v="1899-12-30T15:36:00"/>
    <x v="31"/>
    <x v="2"/>
    <x v="0"/>
    <s v="Cary"/>
    <s v="Raleigh"/>
    <n v="14.9"/>
    <x v="1"/>
  </r>
  <r>
    <x v="642"/>
    <d v="2016-08-09T16:37:00"/>
    <x v="7"/>
    <d v="1899-12-30T16:04:00"/>
    <d v="1899-12-30T16:37:00"/>
    <x v="34"/>
    <x v="2"/>
    <x v="0"/>
    <s v="Raleigh"/>
    <s v="Cary"/>
    <n v="17.399999999999999"/>
    <x v="1"/>
  </r>
  <r>
    <x v="643"/>
    <d v="2016-08-10T17:24:00"/>
    <x v="7"/>
    <d v="1899-12-30T16:56:00"/>
    <d v="1899-12-30T17:24:00"/>
    <x v="16"/>
    <x v="2"/>
    <x v="0"/>
    <s v="Cary"/>
    <s v="Durham"/>
    <n v="12.9"/>
    <x v="1"/>
  </r>
  <r>
    <x v="644"/>
    <d v="2016-08-10T18:28:00"/>
    <x v="7"/>
    <d v="1899-12-30T17:53:00"/>
    <d v="1899-12-30T18:28:00"/>
    <x v="10"/>
    <x v="0"/>
    <x v="0"/>
    <s v="Durham"/>
    <s v="Apex"/>
    <n v="15.3"/>
    <x v="1"/>
  </r>
  <r>
    <x v="645"/>
    <d v="2016-08-10T18:50:00"/>
    <x v="7"/>
    <d v="1899-12-30T18:49:00"/>
    <d v="1899-12-30T18:50:00"/>
    <x v="71"/>
    <x v="0"/>
    <x v="0"/>
    <s v="Apex"/>
    <s v="Apex"/>
    <n v="1"/>
    <x v="1"/>
  </r>
  <r>
    <x v="646"/>
    <d v="2016-08-10T20:02:00"/>
    <x v="7"/>
    <d v="1899-12-30T19:47:00"/>
    <d v="1899-12-30T20:02:00"/>
    <x v="14"/>
    <x v="0"/>
    <x v="0"/>
    <s v="Apex"/>
    <s v="Cary"/>
    <n v="6"/>
    <x v="1"/>
  </r>
  <r>
    <x v="647"/>
    <d v="2016-08-11T13:00:00"/>
    <x v="7"/>
    <d v="1899-12-30T12:53:00"/>
    <d v="1899-12-30T13:00:00"/>
    <x v="12"/>
    <x v="2"/>
    <x v="0"/>
    <s v="Whitebridge"/>
    <s v="Heritage Pines"/>
    <n v="2.2000000000000002"/>
    <x v="1"/>
  </r>
  <r>
    <x v="648"/>
    <d v="2016-08-11T13:28:00"/>
    <x v="7"/>
    <d v="1899-12-30T13:14:00"/>
    <d v="1899-12-30T13:28:00"/>
    <x v="3"/>
    <x v="2"/>
    <x v="0"/>
    <s v="Heritage Pines"/>
    <s v="Edgehill Farms"/>
    <n v="4.4000000000000004"/>
    <x v="1"/>
  </r>
  <r>
    <x v="649"/>
    <d v="2016-08-11T13:42:00"/>
    <x v="7"/>
    <d v="1899-12-30T13:32:00"/>
    <d v="1899-12-30T13:42:00"/>
    <x v="26"/>
    <x v="2"/>
    <x v="0"/>
    <s v="Edgehill Farms"/>
    <s v="Whitebridge"/>
    <n v="2.8"/>
    <x v="1"/>
  </r>
  <r>
    <x v="650"/>
    <d v="2016-08-11T19:29:00"/>
    <x v="7"/>
    <d v="1899-12-30T18:37:00"/>
    <d v="1899-12-30T19:29:00"/>
    <x v="39"/>
    <x v="0"/>
    <x v="0"/>
    <s v="Cary"/>
    <s v="Wake Forest"/>
    <n v="31.7"/>
    <x v="1"/>
  </r>
  <r>
    <x v="651"/>
    <d v="2016-08-11T21:44:00"/>
    <x v="7"/>
    <d v="1899-12-30T20:59:00"/>
    <d v="1899-12-30T21:44:00"/>
    <x v="72"/>
    <x v="0"/>
    <x v="0"/>
    <s v="Wake Forest"/>
    <s v="Cary"/>
    <n v="31.9"/>
    <x v="1"/>
  </r>
  <r>
    <x v="652"/>
    <d v="2016-08-12T18:52:00"/>
    <x v="7"/>
    <d v="1899-12-30T18:49:00"/>
    <d v="1899-12-30T18:52:00"/>
    <x v="41"/>
    <x v="0"/>
    <x v="0"/>
    <s v="Whitebridge"/>
    <s v="Westpark Place"/>
    <n v="1.9"/>
    <x v="1"/>
  </r>
  <r>
    <x v="653"/>
    <d v="2016-08-12T19:05:00"/>
    <x v="7"/>
    <d v="1899-12-30T18:56:00"/>
    <d v="1899-12-30T19:05:00"/>
    <x v="23"/>
    <x v="0"/>
    <x v="0"/>
    <s v="Westpark Place"/>
    <s v="Whitebridge"/>
    <n v="1.8"/>
    <x v="1"/>
  </r>
  <r>
    <x v="654"/>
    <d v="2016-08-13T15:58:00"/>
    <x v="7"/>
    <d v="1899-12-30T15:35:00"/>
    <d v="1899-12-30T15:58:00"/>
    <x v="30"/>
    <x v="2"/>
    <x v="0"/>
    <s v="Cary"/>
    <s v="Morrisville"/>
    <n v="8.4"/>
    <x v="3"/>
  </r>
  <r>
    <x v="655"/>
    <d v="2016-08-15T09:52:00"/>
    <x v="7"/>
    <d v="1899-12-30T09:05:00"/>
    <d v="1899-12-30T09:52:00"/>
    <x v="64"/>
    <x v="3"/>
    <x v="0"/>
    <s v="Rawalpindi"/>
    <s v="Unknown Location"/>
    <n v="15.6"/>
    <x v="1"/>
  </r>
  <r>
    <x v="656"/>
    <d v="2016-08-15T15:47:00"/>
    <x v="7"/>
    <d v="1899-12-30T15:20:00"/>
    <d v="1899-12-30T15:47:00"/>
    <x v="8"/>
    <x v="2"/>
    <x v="0"/>
    <s v="Unknown Location"/>
    <s v="Unknown Location"/>
    <n v="14.1"/>
    <x v="1"/>
  </r>
  <r>
    <x v="657"/>
    <d v="2016-08-15T17:30:00"/>
    <x v="7"/>
    <d v="1899-12-30T16:52:00"/>
    <d v="1899-12-30T17:30:00"/>
    <x v="73"/>
    <x v="2"/>
    <x v="0"/>
    <s v="Unknown Location"/>
    <s v="Unknown Location"/>
    <n v="15.7"/>
    <x v="1"/>
  </r>
  <r>
    <x v="658"/>
    <d v="2016-08-15T20:30:00"/>
    <x v="7"/>
    <d v="1899-12-30T19:08:00"/>
    <d v="1899-12-30T20:30:00"/>
    <x v="74"/>
    <x v="0"/>
    <x v="0"/>
    <s v="Unknown Location"/>
    <s v="Unknown Location"/>
    <n v="25.9"/>
    <x v="5"/>
  </r>
  <r>
    <x v="659"/>
    <d v="2016-08-16T08:11:00"/>
    <x v="7"/>
    <d v="1899-12-30T07:58:00"/>
    <d v="1899-12-30T08:11:00"/>
    <x v="2"/>
    <x v="3"/>
    <x v="0"/>
    <s v="Unknown Location"/>
    <s v="Unknown Location"/>
    <n v="7.9"/>
    <x v="1"/>
  </r>
  <r>
    <x v="660"/>
    <d v="2016-08-16T08:23:00"/>
    <x v="7"/>
    <d v="1899-12-30T08:16:00"/>
    <d v="1899-12-30T08:23:00"/>
    <x v="12"/>
    <x v="3"/>
    <x v="0"/>
    <s v="Unknown Location"/>
    <s v="Unknown Location"/>
    <n v="2.7"/>
    <x v="1"/>
  </r>
  <r>
    <x v="661"/>
    <d v="2016-08-16T08:53:00"/>
    <x v="7"/>
    <d v="1899-12-30T08:46:00"/>
    <d v="1899-12-30T08:53:00"/>
    <x v="12"/>
    <x v="3"/>
    <x v="0"/>
    <s v="Unknown Location"/>
    <s v="Unknown Location"/>
    <n v="5.5"/>
    <x v="1"/>
  </r>
  <r>
    <x v="662"/>
    <d v="2016-08-16T10:27:00"/>
    <x v="7"/>
    <d v="1899-12-30T10:06:00"/>
    <d v="1899-12-30T10:27:00"/>
    <x v="31"/>
    <x v="3"/>
    <x v="0"/>
    <s v="Unknown Location"/>
    <s v="Islamabad"/>
    <n v="5.7"/>
    <x v="1"/>
  </r>
  <r>
    <x v="663"/>
    <d v="2016-08-16T10:38:00"/>
    <x v="7"/>
    <d v="1899-12-30T10:31:00"/>
    <d v="1899-12-30T10:38:00"/>
    <x v="12"/>
    <x v="3"/>
    <x v="0"/>
    <s v="Islamabad"/>
    <s v="Islamabad"/>
    <n v="1.2"/>
    <x v="1"/>
  </r>
  <r>
    <x v="664"/>
    <d v="2016-08-16T12:03:00"/>
    <x v="7"/>
    <d v="1899-12-30T11:47:00"/>
    <d v="1899-12-30T12:03:00"/>
    <x v="13"/>
    <x v="3"/>
    <x v="0"/>
    <s v="Islamabad"/>
    <s v="Unknown Location"/>
    <n v="5.7"/>
    <x v="5"/>
  </r>
  <r>
    <x v="665"/>
    <d v="2016-08-16T15:36:00"/>
    <x v="7"/>
    <d v="1899-12-30T15:13:00"/>
    <d v="1899-12-30T15:36:00"/>
    <x v="30"/>
    <x v="2"/>
    <x v="0"/>
    <s v="Unknown Location"/>
    <s v="Unknown Location"/>
    <n v="16.2"/>
    <x v="1"/>
  </r>
  <r>
    <x v="666"/>
    <d v="2016-08-17T10:41:00"/>
    <x v="7"/>
    <d v="1899-12-30T10:17:00"/>
    <d v="1899-12-30T10:41:00"/>
    <x v="35"/>
    <x v="3"/>
    <x v="0"/>
    <s v="Unknown Location"/>
    <s v="Unknown Location"/>
    <n v="2.6"/>
    <x v="1"/>
  </r>
  <r>
    <x v="667"/>
    <d v="2016-08-17T11:20:00"/>
    <x v="7"/>
    <d v="1899-12-30T10:57:00"/>
    <d v="1899-12-30T11:20:00"/>
    <x v="30"/>
    <x v="3"/>
    <x v="0"/>
    <s v="Unknown Location"/>
    <s v="Unknown Location"/>
    <n v="12.1"/>
    <x v="1"/>
  </r>
  <r>
    <x v="668"/>
    <d v="2016-08-17T14:50:00"/>
    <x v="7"/>
    <d v="1899-12-30T14:45:00"/>
    <d v="1899-12-30T14:50:00"/>
    <x v="6"/>
    <x v="2"/>
    <x v="0"/>
    <s v="Unknown Location"/>
    <s v="Rawalpindi"/>
    <n v="1.4"/>
    <x v="1"/>
  </r>
  <r>
    <x v="669"/>
    <d v="2016-08-17T15:47:00"/>
    <x v="7"/>
    <d v="1899-12-30T15:32:00"/>
    <d v="1899-12-30T15:47:00"/>
    <x v="14"/>
    <x v="2"/>
    <x v="0"/>
    <s v="Rawalpindi"/>
    <s v="Islamabad"/>
    <n v="6.4"/>
    <x v="1"/>
  </r>
  <r>
    <x v="670"/>
    <d v="2016-08-17T16:50:00"/>
    <x v="7"/>
    <d v="1899-12-30T16:29:00"/>
    <d v="1899-12-30T16:50:00"/>
    <x v="31"/>
    <x v="2"/>
    <x v="0"/>
    <s v="Islamabad"/>
    <s v="Unknown Location"/>
    <n v="7.3"/>
    <x v="1"/>
  </r>
  <r>
    <x v="671"/>
    <d v="2016-08-17T17:00:00"/>
    <x v="7"/>
    <d v="1899-12-30T16:54:00"/>
    <d v="1899-12-30T17:00:00"/>
    <x v="0"/>
    <x v="2"/>
    <x v="0"/>
    <s v="Unknown Location"/>
    <s v="Unknown Location"/>
    <n v="5.3"/>
    <x v="1"/>
  </r>
  <r>
    <x v="672"/>
    <d v="2016-08-17T17:34:00"/>
    <x v="7"/>
    <d v="1899-12-30T17:05:00"/>
    <d v="1899-12-30T17:34:00"/>
    <x v="25"/>
    <x v="0"/>
    <x v="0"/>
    <s v="Unknown Location"/>
    <s v="Unknown Location"/>
    <n v="5.5"/>
    <x v="1"/>
  </r>
  <r>
    <x v="673"/>
    <d v="2016-08-17T18:57:00"/>
    <x v="7"/>
    <d v="1899-12-30T18:38:00"/>
    <d v="1899-12-30T18:57:00"/>
    <x v="32"/>
    <x v="0"/>
    <x v="0"/>
    <s v="Unknown Location"/>
    <s v="Unknown Location"/>
    <n v="7.7"/>
    <x v="5"/>
  </r>
  <r>
    <x v="674"/>
    <d v="2016-08-18T19:07:00"/>
    <x v="7"/>
    <d v="1899-12-30T18:40:00"/>
    <d v="1899-12-30T19:07:00"/>
    <x v="8"/>
    <x v="0"/>
    <x v="0"/>
    <s v="Unknown Location"/>
    <s v="Unknown Location"/>
    <n v="7.6"/>
    <x v="5"/>
  </r>
  <r>
    <x v="675"/>
    <d v="2016-08-19T08:45:00"/>
    <x v="7"/>
    <d v="1899-12-30T08:24:00"/>
    <d v="1899-12-30T08:45:00"/>
    <x v="31"/>
    <x v="3"/>
    <x v="0"/>
    <s v="Unknown Location"/>
    <s v="Noorpur Shahan"/>
    <n v="7.6"/>
    <x v="1"/>
  </r>
  <r>
    <x v="676"/>
    <d v="2016-08-19T09:07:00"/>
    <x v="7"/>
    <d v="1899-12-30T08:54:00"/>
    <d v="1899-12-30T09:07:00"/>
    <x v="2"/>
    <x v="3"/>
    <x v="0"/>
    <s v="Noorpur Shahan"/>
    <s v="Islamabad"/>
    <n v="3.3"/>
    <x v="1"/>
  </r>
  <r>
    <x v="677"/>
    <d v="2016-08-19T09:47:00"/>
    <x v="7"/>
    <d v="1899-12-30T09:27:00"/>
    <d v="1899-12-30T09:47:00"/>
    <x v="7"/>
    <x v="3"/>
    <x v="0"/>
    <s v="Islamabad"/>
    <s v="Rawalpindi"/>
    <n v="6.5"/>
    <x v="1"/>
  </r>
  <r>
    <x v="678"/>
    <d v="2016-08-19T11:06:00"/>
    <x v="7"/>
    <d v="1899-12-30T10:57:00"/>
    <d v="1899-12-30T11:06:00"/>
    <x v="23"/>
    <x v="3"/>
    <x v="0"/>
    <s v="Rawalpindi"/>
    <s v="Unknown Location"/>
    <n v="2"/>
    <x v="1"/>
  </r>
  <r>
    <x v="679"/>
    <d v="2016-08-19T12:24:00"/>
    <x v="7"/>
    <d v="1899-12-30T12:07:00"/>
    <d v="1899-12-30T12:24:00"/>
    <x v="38"/>
    <x v="2"/>
    <x v="0"/>
    <s v="Unknown Location"/>
    <s v="Islamabad"/>
    <n v="5.7"/>
    <x v="1"/>
  </r>
  <r>
    <x v="680"/>
    <d v="2016-08-19T16:06:00"/>
    <x v="7"/>
    <d v="1899-12-30T15:51:00"/>
    <d v="1899-12-30T16:06:00"/>
    <x v="14"/>
    <x v="2"/>
    <x v="0"/>
    <s v="Islamabad"/>
    <s v="Islamabad"/>
    <n v="3.2"/>
    <x v="1"/>
  </r>
  <r>
    <x v="681"/>
    <d v="2016-08-19T17:52:00"/>
    <x v="7"/>
    <d v="1899-12-30T17:12:00"/>
    <d v="1899-12-30T17:52:00"/>
    <x v="33"/>
    <x v="0"/>
    <x v="0"/>
    <s v="Islamabad"/>
    <s v="Unknown Location"/>
    <n v="12.5"/>
    <x v="1"/>
  </r>
  <r>
    <x v="682"/>
    <d v="2016-08-21T10:29:00"/>
    <x v="7"/>
    <d v="1899-12-30T10:00:00"/>
    <d v="1899-12-30T10:29:00"/>
    <x v="25"/>
    <x v="3"/>
    <x v="0"/>
    <s v="Unknown Location"/>
    <s v="Unknown Location"/>
    <n v="7.6"/>
    <x v="10"/>
  </r>
  <r>
    <x v="683"/>
    <d v="2016-08-21T14:34:00"/>
    <x v="7"/>
    <d v="1899-12-30T14:05:00"/>
    <d v="1899-12-30T14:34:00"/>
    <x v="25"/>
    <x v="2"/>
    <x v="0"/>
    <s v="Unknown Location"/>
    <s v="Unknown Location"/>
    <n v="7.7"/>
    <x v="1"/>
  </r>
  <r>
    <x v="684"/>
    <d v="2016-08-21T17:02:00"/>
    <x v="7"/>
    <d v="1899-12-30T16:30:00"/>
    <d v="1899-12-30T17:02:00"/>
    <x v="28"/>
    <x v="2"/>
    <x v="0"/>
    <s v="Unknown Location"/>
    <s v="Islamabad"/>
    <n v="12.2"/>
    <x v="1"/>
  </r>
  <r>
    <x v="685"/>
    <d v="2016-08-21T18:17:00"/>
    <x v="7"/>
    <d v="1899-12-30T18:10:00"/>
    <d v="1899-12-30T18:17:00"/>
    <x v="12"/>
    <x v="0"/>
    <x v="0"/>
    <s v="Islamabad"/>
    <s v="Islamabad"/>
    <n v="1.4"/>
    <x v="1"/>
  </r>
  <r>
    <x v="686"/>
    <d v="2016-08-21T19:24:00"/>
    <x v="7"/>
    <d v="1899-12-30T18:48:00"/>
    <d v="1899-12-30T19:24:00"/>
    <x v="17"/>
    <x v="0"/>
    <x v="0"/>
    <s v="Islamabad"/>
    <s v="Unknown Location"/>
    <n v="20.2"/>
    <x v="1"/>
  </r>
  <r>
    <x v="687"/>
    <d v="2016-08-22T10:44:00"/>
    <x v="7"/>
    <d v="1899-12-30T10:00:00"/>
    <d v="1899-12-30T10:44:00"/>
    <x v="43"/>
    <x v="3"/>
    <x v="0"/>
    <s v="Unknown Location"/>
    <s v="Islamabad"/>
    <n v="9.8000000000000007"/>
    <x v="1"/>
  </r>
  <r>
    <x v="688"/>
    <d v="2016-08-22T11:23:00"/>
    <x v="7"/>
    <d v="1899-12-30T11:07:00"/>
    <d v="1899-12-30T11:23:00"/>
    <x v="13"/>
    <x v="3"/>
    <x v="0"/>
    <s v="Islamabad"/>
    <s v="Unknown Location"/>
    <n v="6.3"/>
    <x v="1"/>
  </r>
  <r>
    <x v="689"/>
    <d v="2016-08-22T12:49:00"/>
    <x v="7"/>
    <d v="1899-12-30T12:36:00"/>
    <d v="1899-12-30T12:49:00"/>
    <x v="2"/>
    <x v="2"/>
    <x v="0"/>
    <s v="Unknown Location"/>
    <s v="Islamabad"/>
    <n v="4.9000000000000004"/>
    <x v="1"/>
  </r>
  <r>
    <x v="690"/>
    <d v="2016-08-22T13:11:00"/>
    <x v="7"/>
    <d v="1899-12-30T13:02:00"/>
    <d v="1899-12-30T13:11:00"/>
    <x v="23"/>
    <x v="2"/>
    <x v="0"/>
    <s v="Islamabad"/>
    <s v="Islamabad"/>
    <n v="1.5"/>
    <x v="1"/>
  </r>
  <r>
    <x v="691"/>
    <d v="2016-08-22T14:31:00"/>
    <x v="7"/>
    <d v="1899-12-30T14:07:00"/>
    <d v="1899-12-30T14:31:00"/>
    <x v="35"/>
    <x v="2"/>
    <x v="0"/>
    <s v="Islamabad"/>
    <s v="Unknown Location"/>
    <n v="10.9"/>
    <x v="1"/>
  </r>
  <r>
    <x v="692"/>
    <d v="2016-08-22T15:49:00"/>
    <x v="7"/>
    <d v="1899-12-30T15:14:00"/>
    <d v="1899-12-30T15:49:00"/>
    <x v="10"/>
    <x v="2"/>
    <x v="0"/>
    <s v="Unknown Location"/>
    <s v="Unknown Location"/>
    <n v="19"/>
    <x v="1"/>
  </r>
  <r>
    <x v="693"/>
    <d v="2016-08-22T17:16:00"/>
    <x v="7"/>
    <d v="1899-12-30T15:59:00"/>
    <d v="1899-12-30T17:16:00"/>
    <x v="75"/>
    <x v="2"/>
    <x v="0"/>
    <s v="Unknown Location"/>
    <s v="Unknown Location"/>
    <n v="19"/>
    <x v="1"/>
  </r>
  <r>
    <x v="694"/>
    <d v="2016-08-22T20:50:00"/>
    <x v="7"/>
    <d v="1899-12-30T19:58:00"/>
    <d v="1899-12-30T20:50:00"/>
    <x v="39"/>
    <x v="0"/>
    <x v="0"/>
    <s v="Unknown Location"/>
    <s v="Rawalpindi"/>
    <n v="7.9"/>
    <x v="1"/>
  </r>
  <r>
    <x v="695"/>
    <d v="2016-08-22T21:31:00"/>
    <x v="7"/>
    <d v="1899-12-30T20:53:00"/>
    <d v="1899-12-30T21:31:00"/>
    <x v="73"/>
    <x v="0"/>
    <x v="0"/>
    <s v="Rawalpindi"/>
    <s v="Rawalpindi"/>
    <n v="4.0999999999999996"/>
    <x v="1"/>
  </r>
  <r>
    <x v="696"/>
    <d v="2016-08-22T23:00:00"/>
    <x v="7"/>
    <d v="1899-12-30T22:31:00"/>
    <d v="1899-12-30T23:00:00"/>
    <x v="25"/>
    <x v="0"/>
    <x v="0"/>
    <s v="Rawalpindi"/>
    <s v="Unknown Location"/>
    <n v="18.7"/>
    <x v="1"/>
  </r>
  <r>
    <x v="697"/>
    <d v="2016-08-23T08:25:00"/>
    <x v="7"/>
    <d v="1899-12-30T08:10:00"/>
    <d v="1899-12-30T08:25:00"/>
    <x v="14"/>
    <x v="3"/>
    <x v="0"/>
    <s v="Unknown Location"/>
    <s v="Noorpur Shahan"/>
    <n v="8.6999999999999993"/>
    <x v="1"/>
  </r>
  <r>
    <x v="698"/>
    <d v="2016-08-23T10:09:00"/>
    <x v="7"/>
    <d v="1899-12-30T09:35:00"/>
    <d v="1899-12-30T10:09:00"/>
    <x v="37"/>
    <x v="3"/>
    <x v="0"/>
    <s v="Noorpur Shahan"/>
    <s v="Unknown Location"/>
    <n v="7.5"/>
    <x v="1"/>
  </r>
  <r>
    <x v="699"/>
    <d v="2016-08-23T13:15:00"/>
    <x v="7"/>
    <d v="1899-12-30T12:59:00"/>
    <d v="1899-12-30T13:15:00"/>
    <x v="13"/>
    <x v="2"/>
    <x v="0"/>
    <s v="Unknown Location"/>
    <s v="Noorpur Shahan"/>
    <n v="7.7"/>
    <x v="1"/>
  </r>
  <r>
    <x v="700"/>
    <d v="2016-08-23T13:30:00"/>
    <x v="7"/>
    <d v="1899-12-30T13:19:00"/>
    <d v="1899-12-30T13:30:00"/>
    <x v="19"/>
    <x v="2"/>
    <x v="0"/>
    <s v="Noorpur Shahan"/>
    <s v="Islamabad"/>
    <n v="4.4000000000000004"/>
    <x v="1"/>
  </r>
  <r>
    <x v="701"/>
    <d v="2016-08-23T14:04:00"/>
    <x v="7"/>
    <d v="1899-12-30T13:49:00"/>
    <d v="1899-12-30T14:04:00"/>
    <x v="14"/>
    <x v="2"/>
    <x v="0"/>
    <s v="Islamabad"/>
    <s v="Unknown Location"/>
    <n v="5"/>
    <x v="1"/>
  </r>
  <r>
    <x v="702"/>
    <d v="2016-08-23T15:12:00"/>
    <x v="7"/>
    <d v="1899-12-30T15:07:00"/>
    <d v="1899-12-30T15:12:00"/>
    <x v="6"/>
    <x v="2"/>
    <x v="0"/>
    <s v="Unknown Location"/>
    <s v="Unknown Location"/>
    <n v="1.9"/>
    <x v="1"/>
  </r>
  <r>
    <x v="703"/>
    <d v="2016-08-23T17:16:00"/>
    <x v="7"/>
    <d v="1899-12-30T15:15:00"/>
    <d v="1899-12-30T17:16:00"/>
    <x v="76"/>
    <x v="2"/>
    <x v="0"/>
    <s v="Unknown Location"/>
    <s v="Unknown Location"/>
    <n v="7.9"/>
    <x v="1"/>
  </r>
  <r>
    <x v="704"/>
    <d v="2016-08-23T18:31:00"/>
    <x v="7"/>
    <d v="1899-12-30T17:42:00"/>
    <d v="1899-12-30T18:31:00"/>
    <x v="77"/>
    <x v="0"/>
    <x v="0"/>
    <s v="Unknown Location"/>
    <s v="Unknown Location"/>
    <n v="17.7"/>
    <x v="1"/>
  </r>
  <r>
    <x v="705"/>
    <d v="2016-08-24T12:56:00"/>
    <x v="7"/>
    <d v="1899-12-30T12:05:00"/>
    <d v="1899-12-30T12:56:00"/>
    <x v="66"/>
    <x v="2"/>
    <x v="0"/>
    <s v="Unknown Location"/>
    <s v="Unknown Location"/>
    <n v="25.2"/>
    <x v="1"/>
  </r>
  <r>
    <x v="706"/>
    <d v="2016-08-24T15:25:00"/>
    <x v="7"/>
    <d v="1899-12-30T13:01:00"/>
    <d v="1899-12-30T15:25:00"/>
    <x v="78"/>
    <x v="2"/>
    <x v="0"/>
    <s v="Unknown Location"/>
    <s v="Unknown Location"/>
    <n v="96.2"/>
    <x v="1"/>
  </r>
  <r>
    <x v="707"/>
    <d v="2016-08-25T16:22:00"/>
    <x v="7"/>
    <d v="1899-12-30T15:17:00"/>
    <d v="1899-12-30T16:22:00"/>
    <x v="40"/>
    <x v="2"/>
    <x v="0"/>
    <s v="Unknown Location"/>
    <s v="Unknown Location"/>
    <n v="35"/>
    <x v="1"/>
  </r>
  <r>
    <x v="708"/>
    <d v="2016-08-25T16:56:00"/>
    <x v="7"/>
    <d v="1899-12-30T16:36:00"/>
    <d v="1899-12-30T16:56:00"/>
    <x v="7"/>
    <x v="2"/>
    <x v="0"/>
    <s v="Unknown Location"/>
    <s v="Unknown Location"/>
    <n v="5.5"/>
    <x v="1"/>
  </r>
  <r>
    <x v="709"/>
    <d v="2016-08-25T19:20:00"/>
    <x v="7"/>
    <d v="1899-12-30T17:19:00"/>
    <d v="1899-12-30T19:20:00"/>
    <x v="76"/>
    <x v="0"/>
    <x v="0"/>
    <s v="Unknown Location"/>
    <s v="Unknown Location"/>
    <n v="50.4"/>
    <x v="1"/>
  </r>
  <r>
    <x v="710"/>
    <d v="2016-08-25T19:57:00"/>
    <x v="7"/>
    <d v="1899-12-30T19:25:00"/>
    <d v="1899-12-30T19:57:00"/>
    <x v="28"/>
    <x v="0"/>
    <x v="0"/>
    <s v="Unknown Location"/>
    <s v="Lahore"/>
    <n v="9.1999999999999993"/>
    <x v="1"/>
  </r>
  <r>
    <x v="711"/>
    <d v="2016-08-25T23:16:00"/>
    <x v="7"/>
    <d v="1899-12-30T22:58:00"/>
    <d v="1899-12-30T23:16:00"/>
    <x v="18"/>
    <x v="0"/>
    <x v="0"/>
    <s v="Lahore"/>
    <s v="Unknown Location"/>
    <n v="7.3"/>
    <x v="1"/>
  </r>
  <r>
    <x v="712"/>
    <d v="2016-08-26T09:20:00"/>
    <x v="7"/>
    <d v="1899-12-30T09:06:00"/>
    <d v="1899-12-30T09:20:00"/>
    <x v="3"/>
    <x v="3"/>
    <x v="0"/>
    <s v="Unknown Location"/>
    <s v="Unknown Location"/>
    <n v="5"/>
    <x v="1"/>
  </r>
  <r>
    <x v="713"/>
    <d v="2016-08-26T11:26:00"/>
    <x v="7"/>
    <d v="1899-12-30T11:14:00"/>
    <d v="1899-12-30T11:26:00"/>
    <x v="1"/>
    <x v="3"/>
    <x v="0"/>
    <s v="Unknown Location"/>
    <s v="Unknown Location"/>
    <n v="3.8"/>
    <x v="1"/>
  </r>
  <r>
    <x v="714"/>
    <d v="2016-08-26T12:20:00"/>
    <x v="7"/>
    <d v="1899-12-30T12:10:00"/>
    <d v="1899-12-30T12:20:00"/>
    <x v="26"/>
    <x v="2"/>
    <x v="0"/>
    <s v="Unknown Location"/>
    <s v="Lahore"/>
    <n v="3.9"/>
    <x v="1"/>
  </r>
  <r>
    <x v="715"/>
    <d v="2016-08-26T14:33:00"/>
    <x v="7"/>
    <d v="1899-12-30T14:10:00"/>
    <d v="1899-12-30T14:33:00"/>
    <x v="30"/>
    <x v="2"/>
    <x v="0"/>
    <s v="Lahore"/>
    <s v="Lahore"/>
    <n v="7.4"/>
    <x v="1"/>
  </r>
  <r>
    <x v="716"/>
    <d v="2016-08-26T15:35:00"/>
    <x v="7"/>
    <d v="1899-12-30T15:23:00"/>
    <d v="1899-12-30T15:35:00"/>
    <x v="1"/>
    <x v="2"/>
    <x v="0"/>
    <s v="Lahore"/>
    <s v="Lahore"/>
    <n v="1.5"/>
    <x v="1"/>
  </r>
  <r>
    <x v="717"/>
    <d v="2016-08-26T16:24:00"/>
    <x v="7"/>
    <d v="1899-12-30T15:59:00"/>
    <d v="1899-12-30T16:24:00"/>
    <x v="50"/>
    <x v="2"/>
    <x v="0"/>
    <s v="Lahore"/>
    <s v="Unknown Location"/>
    <n v="7.9"/>
    <x v="1"/>
  </r>
  <r>
    <x v="718"/>
    <d v="2016-08-26T17:12:00"/>
    <x v="7"/>
    <d v="1899-12-30T16:55:00"/>
    <d v="1899-12-30T17:12:00"/>
    <x v="38"/>
    <x v="2"/>
    <x v="0"/>
    <s v="Unknown Location"/>
    <s v="Lahore"/>
    <n v="2.9"/>
    <x v="1"/>
  </r>
  <r>
    <x v="719"/>
    <d v="2016-08-26T18:56:00"/>
    <x v="7"/>
    <d v="1899-12-30T18:42:00"/>
    <d v="1899-12-30T18:56:00"/>
    <x v="3"/>
    <x v="0"/>
    <x v="0"/>
    <s v="Lahore"/>
    <s v="Lahore"/>
    <n v="3.4"/>
    <x v="1"/>
  </r>
  <r>
    <x v="720"/>
    <d v="2016-08-26T19:54:00"/>
    <x v="7"/>
    <d v="1899-12-30T19:31:00"/>
    <d v="1899-12-30T19:54:00"/>
    <x v="30"/>
    <x v="0"/>
    <x v="0"/>
    <s v="Lahore"/>
    <s v="Lahore"/>
    <n v="3.8"/>
    <x v="1"/>
  </r>
  <r>
    <x v="721"/>
    <d v="2016-08-26T20:16:00"/>
    <x v="7"/>
    <d v="1899-12-30T20:06:00"/>
    <d v="1899-12-30T20:16:00"/>
    <x v="26"/>
    <x v="0"/>
    <x v="0"/>
    <s v="Lahore"/>
    <s v="Unknown Location"/>
    <n v="5.9"/>
    <x v="1"/>
  </r>
  <r>
    <x v="722"/>
    <d v="2016-08-27T10:11:00"/>
    <x v="7"/>
    <d v="1899-12-30T09:34:00"/>
    <d v="1899-12-30T10:11:00"/>
    <x v="49"/>
    <x v="3"/>
    <x v="0"/>
    <s v="Unknown Location"/>
    <s v="Lahore"/>
    <n v="9.6"/>
    <x v="1"/>
  </r>
  <r>
    <x v="723"/>
    <d v="2016-08-27T12:06:00"/>
    <x v="7"/>
    <d v="1899-12-30T11:47:00"/>
    <d v="1899-12-30T12:06:00"/>
    <x v="32"/>
    <x v="3"/>
    <x v="0"/>
    <s v="Lahore"/>
    <s v="Lahore"/>
    <n v="7"/>
    <x v="1"/>
  </r>
  <r>
    <x v="724"/>
    <d v="2016-08-27T12:17:00"/>
    <x v="7"/>
    <d v="1899-12-30T12:12:00"/>
    <d v="1899-12-30T12:17:00"/>
    <x v="6"/>
    <x v="2"/>
    <x v="0"/>
    <s v="Lahore"/>
    <s v="Lahore"/>
    <n v="0.9"/>
    <x v="1"/>
  </r>
  <r>
    <x v="725"/>
    <d v="2016-08-27T15:44:00"/>
    <x v="7"/>
    <d v="1899-12-30T14:01:00"/>
    <d v="1899-12-30T15:44:00"/>
    <x v="79"/>
    <x v="2"/>
    <x v="0"/>
    <s v="Lahore"/>
    <s v="Unknown Location"/>
    <n v="86.6"/>
    <x v="1"/>
  </r>
  <r>
    <x v="726"/>
    <d v="2016-08-27T19:13:00"/>
    <x v="7"/>
    <d v="1899-12-30T16:15:00"/>
    <d v="1899-12-30T19:13:00"/>
    <x v="54"/>
    <x v="2"/>
    <x v="0"/>
    <s v="Unknown Location"/>
    <s v="Unknown Location"/>
    <n v="156.9"/>
    <x v="1"/>
  </r>
  <r>
    <x v="727"/>
    <d v="2016-08-28T10:18:00"/>
    <x v="7"/>
    <d v="1899-12-30T09:57:00"/>
    <d v="1899-12-30T10:18:00"/>
    <x v="31"/>
    <x v="3"/>
    <x v="0"/>
    <s v="Unknown Location"/>
    <s v="Noorpur Shahan"/>
    <n v="10.1"/>
    <x v="1"/>
  </r>
  <r>
    <x v="728"/>
    <d v="2016-08-28T16:55:00"/>
    <x v="7"/>
    <d v="1899-12-30T16:39:00"/>
    <d v="1899-12-30T16:55:00"/>
    <x v="13"/>
    <x v="2"/>
    <x v="0"/>
    <s v="Noorpur Shahan"/>
    <s v="Islamabad"/>
    <n v="6.2"/>
    <x v="1"/>
  </r>
  <r>
    <x v="729"/>
    <d v="2016-08-28T17:55:00"/>
    <x v="7"/>
    <d v="1899-12-30T17:37:00"/>
    <d v="1899-12-30T17:55:00"/>
    <x v="18"/>
    <x v="0"/>
    <x v="0"/>
    <s v="Islamabad"/>
    <s v="Islamabad"/>
    <n v="5.3"/>
    <x v="1"/>
  </r>
  <r>
    <x v="730"/>
    <d v="2016-08-28T21:59:00"/>
    <x v="7"/>
    <d v="1899-12-30T21:15:00"/>
    <d v="1899-12-30T21:59:00"/>
    <x v="43"/>
    <x v="0"/>
    <x v="0"/>
    <s v="Islamabad"/>
    <s v="Unknown Location"/>
    <n v="12.1"/>
    <x v="1"/>
  </r>
  <r>
    <x v="731"/>
    <d v="2016-08-29T12:31:00"/>
    <x v="7"/>
    <d v="1899-12-30T12:02:00"/>
    <d v="1899-12-30T12:31:00"/>
    <x v="25"/>
    <x v="2"/>
    <x v="0"/>
    <s v="Unknown Location"/>
    <s v="Islamabad"/>
    <n v="10.8"/>
    <x v="1"/>
  </r>
  <r>
    <x v="732"/>
    <d v="2016-08-29T13:48:00"/>
    <x v="7"/>
    <d v="1899-12-30T13:38:00"/>
    <d v="1899-12-30T13:48:00"/>
    <x v="26"/>
    <x v="2"/>
    <x v="0"/>
    <s v="Islamabad"/>
    <s v="Islamabad"/>
    <n v="4.3"/>
    <x v="1"/>
  </r>
  <r>
    <x v="733"/>
    <d v="2016-08-29T14:41:00"/>
    <x v="7"/>
    <d v="1899-12-30T14:31:00"/>
    <d v="1899-12-30T14:41:00"/>
    <x v="26"/>
    <x v="2"/>
    <x v="0"/>
    <s v="Islamabad"/>
    <s v="Islamabad"/>
    <n v="2.5"/>
    <x v="1"/>
  </r>
  <r>
    <x v="734"/>
    <d v="2016-08-29T15:04:00"/>
    <x v="7"/>
    <d v="1899-12-30T14:49:00"/>
    <d v="1899-12-30T15:04:00"/>
    <x v="14"/>
    <x v="2"/>
    <x v="0"/>
    <s v="Islamabad"/>
    <s v="Unknown Location"/>
    <n v="5.7"/>
    <x v="5"/>
  </r>
  <r>
    <x v="735"/>
    <d v="2016-08-29T15:59:00"/>
    <x v="7"/>
    <d v="1899-12-30T15:49:00"/>
    <d v="1899-12-30T15:59:00"/>
    <x v="26"/>
    <x v="2"/>
    <x v="0"/>
    <s v="Unknown Location"/>
    <s v="Islamabad"/>
    <n v="2.8"/>
    <x v="1"/>
  </r>
  <r>
    <x v="736"/>
    <d v="2016-08-29T16:21:00"/>
    <x v="7"/>
    <d v="1899-12-30T16:06:00"/>
    <d v="1899-12-30T16:21:00"/>
    <x v="14"/>
    <x v="2"/>
    <x v="0"/>
    <s v="Islamabad"/>
    <s v="Unknown Location"/>
    <n v="4"/>
    <x v="1"/>
  </r>
  <r>
    <x v="737"/>
    <d v="2016-08-29T17:41:00"/>
    <x v="7"/>
    <d v="1899-12-30T17:24:00"/>
    <d v="1899-12-30T17:41:00"/>
    <x v="38"/>
    <x v="0"/>
    <x v="0"/>
    <s v="Unknown Location"/>
    <s v="Islamabad"/>
    <n v="5.5"/>
    <x v="1"/>
  </r>
  <r>
    <x v="738"/>
    <d v="2016-08-29T18:36:00"/>
    <x v="7"/>
    <d v="1899-12-30T18:27:00"/>
    <d v="1899-12-30T18:36:00"/>
    <x v="23"/>
    <x v="0"/>
    <x v="0"/>
    <s v="Islamabad"/>
    <s v="Islamabad"/>
    <n v="2.6"/>
    <x v="1"/>
  </r>
  <r>
    <x v="739"/>
    <d v="2016-08-30T12:05:00"/>
    <x v="7"/>
    <d v="1899-12-30T11:53:00"/>
    <d v="1899-12-30T12:05:00"/>
    <x v="1"/>
    <x v="3"/>
    <x v="0"/>
    <s v="Unknown Location"/>
    <s v="Unknown Location"/>
    <n v="2.1"/>
    <x v="1"/>
  </r>
  <r>
    <x v="740"/>
    <d v="2016-08-30T13:09:00"/>
    <x v="7"/>
    <d v="1899-12-30T12:46:00"/>
    <d v="1899-12-30T13:09:00"/>
    <x v="30"/>
    <x v="2"/>
    <x v="0"/>
    <s v="Unknown Location"/>
    <s v="Islamabad"/>
    <n v="8.8000000000000007"/>
    <x v="1"/>
  </r>
  <r>
    <x v="741"/>
    <d v="2016-08-30T13:46:00"/>
    <x v="7"/>
    <d v="1899-12-30T13:25:00"/>
    <d v="1899-12-30T13:46:00"/>
    <x v="31"/>
    <x v="2"/>
    <x v="0"/>
    <s v="Islamabad"/>
    <s v="Islamabad"/>
    <n v="4.4000000000000004"/>
    <x v="1"/>
  </r>
  <r>
    <x v="742"/>
    <d v="2016-08-30T14:20:00"/>
    <x v="7"/>
    <d v="1899-12-30T14:00:00"/>
    <d v="1899-12-30T14:20:00"/>
    <x v="7"/>
    <x v="2"/>
    <x v="0"/>
    <s v="Islamabad"/>
    <s v="Unknown Location"/>
    <n v="5.3"/>
    <x v="1"/>
  </r>
  <r>
    <x v="743"/>
    <d v="2016-08-30T18:09:00"/>
    <x v="7"/>
    <d v="1899-12-30T17:27:00"/>
    <d v="1899-12-30T18:09:00"/>
    <x v="36"/>
    <x v="0"/>
    <x v="0"/>
    <s v="Unknown Location"/>
    <s v="Unknown Location"/>
    <n v="13"/>
    <x v="1"/>
  </r>
  <r>
    <x v="744"/>
    <d v="2016-09-01T12:24:00"/>
    <x v="8"/>
    <d v="1899-12-30T11:51:00"/>
    <d v="1899-12-30T12:24:00"/>
    <x v="34"/>
    <x v="3"/>
    <x v="0"/>
    <s v="Unknown Location"/>
    <s v="Islamabad"/>
    <n v="13"/>
    <x v="1"/>
  </r>
  <r>
    <x v="745"/>
    <d v="2016-09-01T17:36:00"/>
    <x v="8"/>
    <d v="1899-12-30T17:21:00"/>
    <d v="1899-12-30T17:36:00"/>
    <x v="14"/>
    <x v="0"/>
    <x v="0"/>
    <s v="Islamabad"/>
    <s v="Unknown Location"/>
    <n v="10.6"/>
    <x v="1"/>
  </r>
  <r>
    <x v="746"/>
    <d v="2016-09-01T19:08:00"/>
    <x v="8"/>
    <d v="1899-12-30T18:49:00"/>
    <d v="1899-12-30T19:08:00"/>
    <x v="32"/>
    <x v="0"/>
    <x v="0"/>
    <s v="Unknown Location"/>
    <s v="Unknown Location"/>
    <n v="2.2000000000000002"/>
    <x v="1"/>
  </r>
  <r>
    <x v="747"/>
    <d v="2016-09-02T12:24:00"/>
    <x v="8"/>
    <d v="1899-12-30T11:37:00"/>
    <d v="1899-12-30T12:24:00"/>
    <x v="64"/>
    <x v="3"/>
    <x v="0"/>
    <s v="Unknown Location"/>
    <s v="Islamabad"/>
    <n v="9.1999999999999993"/>
    <x v="1"/>
  </r>
  <r>
    <x v="748"/>
    <d v="2016-09-02T19:37:00"/>
    <x v="8"/>
    <d v="1899-12-30T18:56:00"/>
    <d v="1899-12-30T19:37:00"/>
    <x v="44"/>
    <x v="0"/>
    <x v="0"/>
    <s v="Unknown Location"/>
    <s v="Unknown Location"/>
    <n v="12.9"/>
    <x v="1"/>
  </r>
  <r>
    <x v="749"/>
    <d v="2016-09-05T10:44:00"/>
    <x v="8"/>
    <d v="1899-12-30T10:25:00"/>
    <d v="1899-12-30T10:44:00"/>
    <x v="32"/>
    <x v="3"/>
    <x v="0"/>
    <s v="Unknown Location"/>
    <s v="Rawalpindi"/>
    <n v="17.2"/>
    <x v="1"/>
  </r>
  <r>
    <x v="750"/>
    <d v="2016-09-06T17:49:00"/>
    <x v="8"/>
    <d v="1899-12-30T17:49:00"/>
    <d v="1899-12-30T17:49:00"/>
    <x v="80"/>
    <x v="0"/>
    <x v="0"/>
    <s v="Unknown Location"/>
    <s v="Unknown Location"/>
    <n v="69.099999999999994"/>
    <x v="1"/>
  </r>
  <r>
    <x v="751"/>
    <d v="2016-09-10T10:45:00"/>
    <x v="8"/>
    <d v="1899-12-30T10:28:00"/>
    <d v="1899-12-30T10:45:00"/>
    <x v="38"/>
    <x v="3"/>
    <x v="0"/>
    <s v="Unknown Location"/>
    <s v="Unknown Location"/>
    <n v="2.8"/>
    <x v="1"/>
  </r>
  <r>
    <x v="752"/>
    <d v="2016-09-11T09:55:00"/>
    <x v="8"/>
    <d v="1899-12-30T09:51:00"/>
    <d v="1899-12-30T09:55:00"/>
    <x v="5"/>
    <x v="3"/>
    <x v="0"/>
    <s v="Unknown Location"/>
    <s v="Unknown Location"/>
    <n v="8.6"/>
    <x v="1"/>
  </r>
  <r>
    <x v="753"/>
    <d v="2016-09-11T21:42:00"/>
    <x v="8"/>
    <d v="1899-12-30T21:40:00"/>
    <d v="1899-12-30T21:42:00"/>
    <x v="24"/>
    <x v="0"/>
    <x v="0"/>
    <s v="Unknown Location"/>
    <s v="Unknown Location"/>
    <n v="9.8000000000000007"/>
    <x v="1"/>
  </r>
  <r>
    <x v="754"/>
    <d v="2016-09-12T08:12:00"/>
    <x v="8"/>
    <d v="1899-12-30T08:07:00"/>
    <d v="1899-12-30T08:12:00"/>
    <x v="6"/>
    <x v="3"/>
    <x v="0"/>
    <s v="Unknown Location"/>
    <s v="Unknown Location"/>
    <n v="3.6"/>
    <x v="1"/>
  </r>
  <r>
    <x v="755"/>
    <d v="2016-09-12T11:24:00"/>
    <x v="8"/>
    <d v="1899-12-30T11:15:00"/>
    <d v="1899-12-30T11:24:00"/>
    <x v="23"/>
    <x v="3"/>
    <x v="0"/>
    <s v="Unknown Location"/>
    <s v="Unknown Location"/>
    <n v="1.7"/>
    <x v="1"/>
  </r>
  <r>
    <x v="756"/>
    <d v="2016-09-12T13:44:00"/>
    <x v="8"/>
    <d v="1899-12-30T13:04:00"/>
    <d v="1899-12-30T13:44:00"/>
    <x v="33"/>
    <x v="2"/>
    <x v="0"/>
    <s v="Unknown Location"/>
    <s v="Unknown Location"/>
    <n v="11.5"/>
    <x v="1"/>
  </r>
  <r>
    <x v="757"/>
    <d v="2016-09-13T17:02:00"/>
    <x v="8"/>
    <d v="1899-12-30T16:56:00"/>
    <d v="1899-12-30T17:02:00"/>
    <x v="0"/>
    <x v="2"/>
    <x v="0"/>
    <s v="Unknown Location"/>
    <s v="Unknown Location"/>
    <n v="0.7"/>
    <x v="1"/>
  </r>
  <r>
    <x v="758"/>
    <d v="2016-09-14T11:59:00"/>
    <x v="8"/>
    <d v="1899-12-30T11:55:00"/>
    <d v="1899-12-30T11:59:00"/>
    <x v="5"/>
    <x v="3"/>
    <x v="0"/>
    <s v="Unknown Location"/>
    <s v="Unknown Location"/>
    <n v="0.7"/>
    <x v="1"/>
  </r>
  <r>
    <x v="759"/>
    <d v="2016-09-15T20:38:00"/>
    <x v="8"/>
    <d v="1899-12-30T20:33:00"/>
    <d v="1899-12-30T20:38:00"/>
    <x v="6"/>
    <x v="0"/>
    <x v="0"/>
    <s v="Unknown Location"/>
    <s v="Unknown Location"/>
    <n v="0.9"/>
    <x v="1"/>
  </r>
  <r>
    <x v="760"/>
    <d v="2016-09-16T07:08:00"/>
    <x v="8"/>
    <d v="1899-12-30T07:08:00"/>
    <d v="1899-12-30T07:08:00"/>
    <x v="80"/>
    <x v="3"/>
    <x v="0"/>
    <s v="Unknown Location"/>
    <s v="Unknown Location"/>
    <n v="1.6"/>
    <x v="1"/>
  </r>
  <r>
    <x v="761"/>
    <d v="2016-09-18T18:11:00"/>
    <x v="8"/>
    <d v="1899-12-30T18:07:00"/>
    <d v="1899-12-30T18:11:00"/>
    <x v="5"/>
    <x v="0"/>
    <x v="0"/>
    <s v="Unknown Location"/>
    <s v="Unknown Location"/>
    <n v="9.4"/>
    <x v="1"/>
  </r>
  <r>
    <x v="762"/>
    <d v="2016-09-19T06:49:00"/>
    <x v="8"/>
    <d v="1899-12-30T06:18:00"/>
    <d v="1899-12-30T06:49:00"/>
    <x v="20"/>
    <x v="3"/>
    <x v="0"/>
    <s v="Rawalpindi"/>
    <s v="Unknown Location"/>
    <n v="18.2"/>
    <x v="1"/>
  </r>
  <r>
    <x v="763"/>
    <d v="2016-09-19T14:56:00"/>
    <x v="8"/>
    <d v="1899-12-30T14:40:00"/>
    <d v="1899-12-30T14:56:00"/>
    <x v="13"/>
    <x v="2"/>
    <x v="0"/>
    <s v="Unknown Location"/>
    <s v="Islamabad"/>
    <n v="10.5"/>
    <x v="1"/>
  </r>
  <r>
    <x v="764"/>
    <d v="2016-09-19T16:31:00"/>
    <x v="8"/>
    <d v="1899-12-30T16:23:00"/>
    <d v="1899-12-30T16:31:00"/>
    <x v="22"/>
    <x v="2"/>
    <x v="0"/>
    <s v="Islamabad"/>
    <s v="Unknown Location"/>
    <n v="5.7"/>
    <x v="1"/>
  </r>
  <r>
    <x v="765"/>
    <d v="2016-09-19T18:20:00"/>
    <x v="8"/>
    <d v="1899-12-30T17:36:00"/>
    <d v="1899-12-30T18:20:00"/>
    <x v="43"/>
    <x v="0"/>
    <x v="0"/>
    <s v="Unknown Location"/>
    <s v="Unknown Location"/>
    <n v="18"/>
    <x v="1"/>
  </r>
  <r>
    <x v="766"/>
    <d v="2016-09-19T19:49:00"/>
    <x v="8"/>
    <d v="1899-12-30T19:10:00"/>
    <d v="1899-12-30T19:49:00"/>
    <x v="47"/>
    <x v="0"/>
    <x v="0"/>
    <s v="Unknown Location"/>
    <s v="Islamabad"/>
    <n v="18.3"/>
    <x v="1"/>
  </r>
  <r>
    <x v="767"/>
    <d v="2016-09-20T11:48:00"/>
    <x v="8"/>
    <d v="1899-12-30T11:29:00"/>
    <d v="1899-12-30T11:48:00"/>
    <x v="32"/>
    <x v="3"/>
    <x v="0"/>
    <s v="Islamabad"/>
    <s v="Unknown Location"/>
    <n v="16.5"/>
    <x v="1"/>
  </r>
  <r>
    <x v="768"/>
    <d v="2016-09-20T22:47:00"/>
    <x v="8"/>
    <d v="1899-12-30T20:47:00"/>
    <d v="1899-12-30T22:47:00"/>
    <x v="81"/>
    <x v="0"/>
    <x v="0"/>
    <s v="Unknown Location"/>
    <s v="Rawalpindi"/>
    <n v="9.6"/>
    <x v="1"/>
  </r>
  <r>
    <x v="769"/>
    <d v="2016-09-23T13:40:00"/>
    <x v="8"/>
    <d v="1899-12-30T13:15:00"/>
    <d v="1899-12-30T13:40:00"/>
    <x v="50"/>
    <x v="2"/>
    <x v="0"/>
    <s v="Karachi"/>
    <s v="Karachi"/>
    <n v="2.9"/>
    <x v="1"/>
  </r>
  <r>
    <x v="770"/>
    <d v="2016-09-24T15:15:00"/>
    <x v="8"/>
    <d v="1899-12-30T14:34:00"/>
    <d v="1899-12-30T15:15:00"/>
    <x v="44"/>
    <x v="2"/>
    <x v="0"/>
    <s v="Karachi"/>
    <s v="Unknown Location"/>
    <n v="8.1999999999999993"/>
    <x v="1"/>
  </r>
  <r>
    <x v="771"/>
    <d v="2016-09-24T20:33:00"/>
    <x v="8"/>
    <d v="1899-12-30T20:29:00"/>
    <d v="1899-12-30T20:33:00"/>
    <x v="5"/>
    <x v="0"/>
    <x v="0"/>
    <s v="Unknown Location"/>
    <s v="Unknown Location"/>
    <n v="2.4"/>
    <x v="1"/>
  </r>
  <r>
    <x v="772"/>
    <d v="2016-09-27T08:35:00"/>
    <x v="8"/>
    <d v="1899-12-30T08:33:00"/>
    <d v="1899-12-30T08:35:00"/>
    <x v="24"/>
    <x v="3"/>
    <x v="0"/>
    <s v="Unknown Location"/>
    <s v="Unknown Location"/>
    <n v="5.8"/>
    <x v="1"/>
  </r>
  <r>
    <x v="773"/>
    <d v="2016-09-27T14:43:00"/>
    <x v="8"/>
    <d v="1899-12-30T13:21:00"/>
    <d v="1899-12-30T14:43:00"/>
    <x v="74"/>
    <x v="2"/>
    <x v="0"/>
    <s v="Lahore"/>
    <s v="Lahore"/>
    <n v="9.8000000000000007"/>
    <x v="1"/>
  </r>
  <r>
    <x v="774"/>
    <d v="2016-09-27T20:34:00"/>
    <x v="8"/>
    <d v="1899-12-30T19:14:00"/>
    <d v="1899-12-30T20:34:00"/>
    <x v="82"/>
    <x v="0"/>
    <x v="0"/>
    <s v="Lahore"/>
    <s v="Unknown Location"/>
    <n v="7.3"/>
    <x v="1"/>
  </r>
  <r>
    <x v="775"/>
    <d v="2016-09-28T02:37:00"/>
    <x v="8"/>
    <d v="1899-12-30T21:01:00"/>
    <d v="1899-12-30T02:37:00"/>
    <x v="83"/>
    <x v="0"/>
    <x v="0"/>
    <s v="Unknown Location"/>
    <s v="Unknown Location"/>
    <n v="195.6"/>
    <x v="1"/>
  </r>
  <r>
    <x v="776"/>
    <d v="2016-09-28T19:36:00"/>
    <x v="8"/>
    <d v="1899-12-30T17:21:00"/>
    <d v="1899-12-30T19:36:00"/>
    <x v="84"/>
    <x v="0"/>
    <x v="0"/>
    <s v="Islamabad"/>
    <s v="Unknown Location"/>
    <n v="20.5"/>
    <x v="1"/>
  </r>
  <r>
    <x v="777"/>
    <d v="2016-09-29T18:47:00"/>
    <x v="8"/>
    <d v="1899-12-30T16:13:00"/>
    <d v="1899-12-30T18:47:00"/>
    <x v="85"/>
    <x v="2"/>
    <x v="0"/>
    <s v="Unknown Location"/>
    <s v="Islamabad"/>
    <n v="12.6"/>
    <x v="1"/>
  </r>
  <r>
    <x v="778"/>
    <d v="2016-09-30T20:20:00"/>
    <x v="8"/>
    <d v="1899-12-30T17:39:00"/>
    <d v="1899-12-30T20:20:00"/>
    <x v="86"/>
    <x v="0"/>
    <x v="0"/>
    <s v="Islamabad"/>
    <s v="Islamabad"/>
    <n v="37.700000000000003"/>
    <x v="1"/>
  </r>
  <r>
    <x v="779"/>
    <d v="2016-09-30T22:34:00"/>
    <x v="8"/>
    <d v="1899-12-30T20:59:00"/>
    <d v="1899-12-30T22:34:00"/>
    <x v="87"/>
    <x v="0"/>
    <x v="0"/>
    <s v="Islamabad"/>
    <s v="Unknown Location"/>
    <n v="16.7"/>
    <x v="1"/>
  </r>
  <r>
    <x v="780"/>
    <d v="2016-10-03T17:12:00"/>
    <x v="9"/>
    <d v="1899-12-30T17:09:00"/>
    <d v="1899-12-30T17:12:00"/>
    <x v="41"/>
    <x v="0"/>
    <x v="0"/>
    <s v="Unknown Location"/>
    <s v="Islamabad"/>
    <n v="10.5"/>
    <x v="1"/>
  </r>
  <r>
    <x v="781"/>
    <d v="2016-10-03T18:34:00"/>
    <x v="9"/>
    <d v="1899-12-30T18:17:00"/>
    <d v="1899-12-30T18:34:00"/>
    <x v="38"/>
    <x v="0"/>
    <x v="0"/>
    <s v="Islamabad"/>
    <s v="Islamabad"/>
    <n v="2.8"/>
    <x v="1"/>
  </r>
  <r>
    <x v="782"/>
    <d v="2016-10-03T19:01:00"/>
    <x v="9"/>
    <d v="1899-12-30T18:51:00"/>
    <d v="1899-12-30T19:01:00"/>
    <x v="26"/>
    <x v="0"/>
    <x v="0"/>
    <s v="Islamabad"/>
    <s v="Islamabad"/>
    <n v="1.6"/>
    <x v="1"/>
  </r>
  <r>
    <x v="783"/>
    <d v="2016-10-03T22:33:00"/>
    <x v="9"/>
    <d v="1899-12-30T22:04:00"/>
    <d v="1899-12-30T22:33:00"/>
    <x v="25"/>
    <x v="0"/>
    <x v="0"/>
    <s v="Islamabad"/>
    <s v="Unknown Location"/>
    <n v="12.7"/>
    <x v="1"/>
  </r>
  <r>
    <x v="784"/>
    <d v="2016-10-04T10:52:00"/>
    <x v="9"/>
    <d v="1899-12-30T09:50:00"/>
    <d v="1899-12-30T10:52:00"/>
    <x v="88"/>
    <x v="3"/>
    <x v="0"/>
    <s v="Unknown Location"/>
    <s v="Unknown Location"/>
    <n v="28.6"/>
    <x v="1"/>
  </r>
  <r>
    <x v="785"/>
    <d v="2016-10-04T12:18:00"/>
    <x v="9"/>
    <d v="1899-12-30T12:17:00"/>
    <d v="1899-12-30T12:18:00"/>
    <x v="71"/>
    <x v="2"/>
    <x v="0"/>
    <s v="Unknown Location"/>
    <s v="Unknown Location"/>
    <n v="15.1"/>
    <x v="1"/>
  </r>
  <r>
    <x v="786"/>
    <d v="2016-10-06T11:36:00"/>
    <x v="9"/>
    <d v="1899-12-30T08:49:00"/>
    <d v="1899-12-30T11:36:00"/>
    <x v="89"/>
    <x v="3"/>
    <x v="0"/>
    <s v="Unknown Location"/>
    <s v="Rawalpindi"/>
    <n v="17.899999999999999"/>
    <x v="1"/>
  </r>
  <r>
    <x v="787"/>
    <d v="2016-10-06T17:40:00"/>
    <x v="9"/>
    <d v="1899-12-30T17:23:00"/>
    <d v="1899-12-30T17:40:00"/>
    <x v="38"/>
    <x v="0"/>
    <x v="0"/>
    <s v="Rawalpindi"/>
    <s v="Unknown Location"/>
    <n v="112.6"/>
    <x v="1"/>
  </r>
  <r>
    <x v="788"/>
    <d v="2016-10-06T18:39:00"/>
    <x v="9"/>
    <d v="1899-12-30T18:37:00"/>
    <d v="1899-12-30T18:39:00"/>
    <x v="24"/>
    <x v="0"/>
    <x v="0"/>
    <s v="Unknown Location"/>
    <s v="Unknown Location"/>
    <n v="18.399999999999999"/>
    <x v="1"/>
  </r>
  <r>
    <x v="789"/>
    <d v="2016-10-06T20:26:00"/>
    <x v="9"/>
    <d v="1899-12-30T19:46:00"/>
    <d v="1899-12-30T20:26:00"/>
    <x v="33"/>
    <x v="0"/>
    <x v="0"/>
    <s v="Unknown Location"/>
    <s v="Unknown Location"/>
    <n v="13.8"/>
    <x v="1"/>
  </r>
  <r>
    <x v="790"/>
    <d v="2016-10-07T10:59:00"/>
    <x v="9"/>
    <d v="1899-12-30T10:56:00"/>
    <d v="1899-12-30T10:59:00"/>
    <x v="41"/>
    <x v="3"/>
    <x v="0"/>
    <s v="Unknown Location"/>
    <s v="Lahore"/>
    <n v="33.200000000000003"/>
    <x v="1"/>
  </r>
  <r>
    <x v="791"/>
    <d v="2016-10-07T11:50:00"/>
    <x v="9"/>
    <d v="1899-12-30T11:27:00"/>
    <d v="1899-12-30T11:50:00"/>
    <x v="30"/>
    <x v="3"/>
    <x v="0"/>
    <s v="Lahore"/>
    <s v="Lahore"/>
    <n v="2.6"/>
    <x v="1"/>
  </r>
  <r>
    <x v="792"/>
    <d v="2016-10-07T14:08:00"/>
    <x v="9"/>
    <d v="1899-12-30T13:52:00"/>
    <d v="1899-12-30T14:08:00"/>
    <x v="13"/>
    <x v="2"/>
    <x v="0"/>
    <s v="Lahore"/>
    <s v="Unknown Location"/>
    <n v="5.8"/>
    <x v="1"/>
  </r>
  <r>
    <x v="793"/>
    <d v="2016-10-07T15:11:00"/>
    <x v="9"/>
    <d v="1899-12-30T14:29:00"/>
    <d v="1899-12-30T15:11:00"/>
    <x v="36"/>
    <x v="2"/>
    <x v="0"/>
    <s v="Unknown Location"/>
    <s v="Lahore"/>
    <n v="8.3000000000000007"/>
    <x v="1"/>
  </r>
  <r>
    <x v="794"/>
    <d v="2016-10-07T16:02:00"/>
    <x v="9"/>
    <d v="1899-12-30T15:47:00"/>
    <d v="1899-12-30T16:02:00"/>
    <x v="14"/>
    <x v="2"/>
    <x v="0"/>
    <s v="Lahore"/>
    <s v="Lahore"/>
    <n v="2.4"/>
    <x v="1"/>
  </r>
  <r>
    <x v="795"/>
    <d v="2016-10-07T18:27:00"/>
    <x v="9"/>
    <d v="1899-12-30T18:08:00"/>
    <d v="1899-12-30T18:27:00"/>
    <x v="32"/>
    <x v="0"/>
    <x v="0"/>
    <s v="Lahore"/>
    <s v="Lahore"/>
    <n v="3.1"/>
    <x v="1"/>
  </r>
  <r>
    <x v="796"/>
    <d v="2016-10-07T19:01:00"/>
    <x v="9"/>
    <d v="1899-12-30T18:33:00"/>
    <d v="1899-12-30T19:01:00"/>
    <x v="16"/>
    <x v="0"/>
    <x v="0"/>
    <s v="Lahore"/>
    <s v="Lahore"/>
    <n v="6.1"/>
    <x v="1"/>
  </r>
  <r>
    <x v="797"/>
    <d v="2016-10-08T15:03:00"/>
    <x v="9"/>
    <d v="1899-12-30T15:03:00"/>
    <d v="1899-12-30T15:03:00"/>
    <x v="80"/>
    <x v="2"/>
    <x v="0"/>
    <s v="Karachi"/>
    <s v="Karachi"/>
    <n v="3.6"/>
    <x v="1"/>
  </r>
  <r>
    <x v="798"/>
    <d v="2016-10-08T18:18:00"/>
    <x v="9"/>
    <d v="1899-12-30T18:15:00"/>
    <d v="1899-12-30T18:18:00"/>
    <x v="41"/>
    <x v="0"/>
    <x v="0"/>
    <s v="Karachi"/>
    <s v="Unknown Location"/>
    <n v="8"/>
    <x v="1"/>
  </r>
  <r>
    <x v="799"/>
    <d v="2016-10-09T14:23:00"/>
    <x v="9"/>
    <d v="1899-12-30T14:04:00"/>
    <d v="1899-12-30T14:23:00"/>
    <x v="32"/>
    <x v="2"/>
    <x v="0"/>
    <s v="Unknown Location"/>
    <s v="Unknown Location"/>
    <n v="7.7"/>
    <x v="5"/>
  </r>
  <r>
    <x v="800"/>
    <d v="2016-10-10T17:28:00"/>
    <x v="9"/>
    <d v="1899-12-30T17:22:00"/>
    <d v="1899-12-30T17:28:00"/>
    <x v="0"/>
    <x v="0"/>
    <x v="0"/>
    <s v="Islamabad"/>
    <s v="Islamabad"/>
    <n v="1.7"/>
    <x v="1"/>
  </r>
  <r>
    <x v="801"/>
    <d v="2016-10-10T18:13:00"/>
    <x v="9"/>
    <d v="1899-12-30T17:33:00"/>
    <d v="1899-12-30T18:13:00"/>
    <x v="33"/>
    <x v="0"/>
    <x v="0"/>
    <s v="Islamabad"/>
    <s v="Unknown Location"/>
    <n v="9.5"/>
    <x v="1"/>
  </r>
  <r>
    <x v="802"/>
    <d v="2016-10-11T02:08:00"/>
    <x v="9"/>
    <d v="1899-12-30T01:27:00"/>
    <d v="1899-12-30T02:08:00"/>
    <x v="44"/>
    <x v="1"/>
    <x v="0"/>
    <s v="Unknown Location"/>
    <s v="Rawalpindi"/>
    <n v="17.100000000000001"/>
    <x v="3"/>
  </r>
  <r>
    <x v="803"/>
    <d v="2016-10-12T19:21:00"/>
    <x v="9"/>
    <d v="1899-12-30T19:18:00"/>
    <d v="1899-12-30T19:21:00"/>
    <x v="41"/>
    <x v="0"/>
    <x v="0"/>
    <s v="Rawalpindi"/>
    <s v="Unknown Location"/>
    <n v="18.399999999999999"/>
    <x v="1"/>
  </r>
  <r>
    <x v="804"/>
    <d v="2016-10-13T11:58:00"/>
    <x v="9"/>
    <d v="1899-12-30T11:20:00"/>
    <d v="1899-12-30T11:58:00"/>
    <x v="73"/>
    <x v="3"/>
    <x v="0"/>
    <s v="Unknown Location"/>
    <s v="Islamabad"/>
    <n v="9.8000000000000007"/>
    <x v="1"/>
  </r>
  <r>
    <x v="805"/>
    <d v="2016-10-13T12:14:00"/>
    <x v="9"/>
    <d v="1899-12-30T12:08:00"/>
    <d v="1899-12-30T12:14:00"/>
    <x v="0"/>
    <x v="2"/>
    <x v="0"/>
    <s v="Islamabad"/>
    <s v="Islamabad"/>
    <n v="1"/>
    <x v="1"/>
  </r>
  <r>
    <x v="806"/>
    <d v="2016-10-13T13:02:00"/>
    <x v="9"/>
    <d v="1899-12-30T13:02:00"/>
    <d v="1899-12-30T13:02:00"/>
    <x v="80"/>
    <x v="2"/>
    <x v="0"/>
    <s v="Islamabad"/>
    <s v="Islamabad"/>
    <n v="0.7"/>
    <x v="1"/>
  </r>
  <r>
    <x v="807"/>
    <d v="2016-10-13T13:46:00"/>
    <x v="9"/>
    <d v="1899-12-30T13:37:00"/>
    <d v="1899-12-30T13:46:00"/>
    <x v="23"/>
    <x v="2"/>
    <x v="0"/>
    <s v="Islamabad"/>
    <s v="Islamabad"/>
    <n v="2.2999999999999998"/>
    <x v="1"/>
  </r>
  <r>
    <x v="808"/>
    <d v="2016-10-13T16:53:00"/>
    <x v="9"/>
    <d v="1899-12-30T16:08:00"/>
    <d v="1899-12-30T16:53:00"/>
    <x v="72"/>
    <x v="2"/>
    <x v="0"/>
    <s v="Islamabad"/>
    <s v="Unknown Location"/>
    <n v="10.9"/>
    <x v="1"/>
  </r>
  <r>
    <x v="809"/>
    <d v="2016-10-14T09:44:00"/>
    <x v="9"/>
    <d v="1899-12-30T08:50:00"/>
    <d v="1899-12-30T09:44:00"/>
    <x v="21"/>
    <x v="3"/>
    <x v="0"/>
    <s v="Unknown Location"/>
    <s v="Rawalpindi"/>
    <n v="12.7"/>
    <x v="1"/>
  </r>
  <r>
    <x v="810"/>
    <d v="2016-10-14T10:52:00"/>
    <x v="9"/>
    <d v="1899-12-30T10:16:00"/>
    <d v="1899-12-30T10:52:00"/>
    <x v="17"/>
    <x v="3"/>
    <x v="0"/>
    <s v="Rawalpindi"/>
    <s v="Unknown Location"/>
    <n v="12.4"/>
    <x v="1"/>
  </r>
  <r>
    <x v="811"/>
    <d v="2016-10-14T16:20:00"/>
    <x v="9"/>
    <d v="1899-12-30T15:56:00"/>
    <d v="1899-12-30T16:20:00"/>
    <x v="35"/>
    <x v="2"/>
    <x v="0"/>
    <s v="Unknown Location"/>
    <s v="Unknown Location"/>
    <n v="3.8"/>
    <x v="1"/>
  </r>
  <r>
    <x v="812"/>
    <d v="2016-10-15T02:06:00"/>
    <x v="9"/>
    <d v="1899-12-30T23:54:00"/>
    <d v="1899-12-30T02:06:00"/>
    <x v="90"/>
    <x v="0"/>
    <x v="0"/>
    <s v="Unknown Location"/>
    <s v="Rawalpindi"/>
    <n v="17"/>
    <x v="3"/>
  </r>
  <r>
    <x v="813"/>
    <d v="2016-10-15T22:48:00"/>
    <x v="9"/>
    <d v="1899-12-30T22:28:00"/>
    <d v="1899-12-30T22:48:00"/>
    <x v="7"/>
    <x v="0"/>
    <x v="0"/>
    <s v="Morrisville"/>
    <s v="Morrisville"/>
    <n v="6.2"/>
    <x v="1"/>
  </r>
  <r>
    <x v="814"/>
    <d v="2016-10-16T00:14:00"/>
    <x v="9"/>
    <d v="1899-12-30T00:01:00"/>
    <d v="1899-12-30T00:14:00"/>
    <x v="2"/>
    <x v="1"/>
    <x v="0"/>
    <s v="Morrisville"/>
    <s v="Cary"/>
    <n v="3.1"/>
    <x v="1"/>
  </r>
  <r>
    <x v="815"/>
    <d v="2016-10-16T13:11:00"/>
    <x v="9"/>
    <d v="1899-12-30T12:52:00"/>
    <d v="1899-12-30T13:11:00"/>
    <x v="32"/>
    <x v="2"/>
    <x v="0"/>
    <s v="Cary"/>
    <s v="Durham"/>
    <n v="10.5"/>
    <x v="3"/>
  </r>
  <r>
    <x v="816"/>
    <d v="2016-10-16T15:01:00"/>
    <x v="9"/>
    <d v="1899-12-30T14:40:00"/>
    <d v="1899-12-30T15:01:00"/>
    <x v="31"/>
    <x v="2"/>
    <x v="0"/>
    <s v="Durham"/>
    <s v="Morrisville"/>
    <n v="8.1"/>
    <x v="1"/>
  </r>
  <r>
    <x v="817"/>
    <d v="2016-10-16T15:19:00"/>
    <x v="9"/>
    <d v="1899-12-30T15:10:00"/>
    <d v="1899-12-30T15:19:00"/>
    <x v="23"/>
    <x v="2"/>
    <x v="0"/>
    <s v="Morrisville"/>
    <s v="Cary"/>
    <n v="3.1"/>
    <x v="1"/>
  </r>
  <r>
    <x v="818"/>
    <d v="2016-10-16T19:33:00"/>
    <x v="9"/>
    <d v="1899-12-30T19:27:00"/>
    <d v="1899-12-30T19:33:00"/>
    <x v="0"/>
    <x v="0"/>
    <x v="0"/>
    <s v="Whitebridge"/>
    <s v="Parkway"/>
    <n v="2.1"/>
    <x v="3"/>
  </r>
  <r>
    <x v="819"/>
    <d v="2016-10-16T20:39:00"/>
    <x v="9"/>
    <d v="1899-12-30T20:30:00"/>
    <d v="1899-12-30T20:39:00"/>
    <x v="23"/>
    <x v="0"/>
    <x v="0"/>
    <s v="Cary"/>
    <s v="Morrisville"/>
    <n v="4.3"/>
    <x v="1"/>
  </r>
  <r>
    <x v="820"/>
    <d v="2016-10-16T21:41:00"/>
    <x v="9"/>
    <d v="1899-12-30T21:34:00"/>
    <d v="1899-12-30T21:41:00"/>
    <x v="12"/>
    <x v="0"/>
    <x v="0"/>
    <s v="Morrisville"/>
    <s v="Cary"/>
    <n v="2.5"/>
    <x v="0"/>
  </r>
  <r>
    <x v="821"/>
    <d v="2016-10-17T15:57:00"/>
    <x v="9"/>
    <d v="1899-12-30T15:19:00"/>
    <d v="1899-12-30T15:57:00"/>
    <x v="73"/>
    <x v="2"/>
    <x v="0"/>
    <s v="Cary"/>
    <s v="Raleigh"/>
    <n v="20.6"/>
    <x v="1"/>
  </r>
  <r>
    <x v="822"/>
    <d v="2016-10-17T17:11:00"/>
    <x v="9"/>
    <d v="1899-12-30T16:29:00"/>
    <d v="1899-12-30T17:11:00"/>
    <x v="36"/>
    <x v="2"/>
    <x v="0"/>
    <s v="Raleigh"/>
    <s v="Cary"/>
    <n v="17.600000000000001"/>
    <x v="1"/>
  </r>
  <r>
    <x v="823"/>
    <d v="2016-10-17T18:16:00"/>
    <x v="9"/>
    <d v="1899-12-30T18:02:00"/>
    <d v="1899-12-30T18:16:00"/>
    <x v="3"/>
    <x v="0"/>
    <x v="0"/>
    <s v="Cary"/>
    <s v="Apex"/>
    <n v="5.6"/>
    <x v="1"/>
  </r>
  <r>
    <x v="824"/>
    <d v="2016-10-17T18:45:00"/>
    <x v="9"/>
    <d v="1899-12-30T18:31:00"/>
    <d v="1899-12-30T18:45:00"/>
    <x v="3"/>
    <x v="0"/>
    <x v="0"/>
    <s v="Apex"/>
    <s v="Apex"/>
    <n v="3.3"/>
    <x v="1"/>
  </r>
  <r>
    <x v="825"/>
    <d v="2016-10-17T19:25:00"/>
    <x v="9"/>
    <d v="1899-12-30T19:08:00"/>
    <d v="1899-12-30T19:25:00"/>
    <x v="38"/>
    <x v="0"/>
    <x v="0"/>
    <s v="Apex"/>
    <s v="Cary"/>
    <n v="5.3"/>
    <x v="1"/>
  </r>
  <r>
    <x v="826"/>
    <d v="2016-10-18T08:22:00"/>
    <x v="9"/>
    <d v="1899-12-30T08:12:00"/>
    <d v="1899-12-30T08:22:00"/>
    <x v="26"/>
    <x v="3"/>
    <x v="0"/>
    <s v="Whitebridge"/>
    <s v="Edgehill Farms"/>
    <n v="3.3"/>
    <x v="1"/>
  </r>
  <r>
    <x v="827"/>
    <d v="2016-10-18T09:02:00"/>
    <x v="9"/>
    <d v="1899-12-30T08:53:00"/>
    <d v="1899-12-30T09:02:00"/>
    <x v="23"/>
    <x v="3"/>
    <x v="0"/>
    <s v="Edgehill Farms"/>
    <s v="Whitebridge"/>
    <n v="3.3"/>
    <x v="1"/>
  </r>
  <r>
    <x v="828"/>
    <d v="2016-10-18T11:09:00"/>
    <x v="9"/>
    <d v="1899-12-30T10:41:00"/>
    <d v="1899-12-30T11:09:00"/>
    <x v="16"/>
    <x v="3"/>
    <x v="0"/>
    <s v="Cary"/>
    <s v="Morrisville"/>
    <n v="7.9"/>
    <x v="5"/>
  </r>
  <r>
    <x v="829"/>
    <d v="2016-10-18T18:33:00"/>
    <x v="9"/>
    <d v="1899-12-30T18:12:00"/>
    <d v="1899-12-30T18:33:00"/>
    <x v="31"/>
    <x v="0"/>
    <x v="0"/>
    <s v="Oakland"/>
    <s v="Emeryville"/>
    <n v="13"/>
    <x v="1"/>
  </r>
  <r>
    <x v="830"/>
    <d v="2016-10-18T19:13:00"/>
    <x v="9"/>
    <d v="1899-12-30T19:03:00"/>
    <d v="1899-12-30T19:13:00"/>
    <x v="26"/>
    <x v="0"/>
    <x v="0"/>
    <s v="Emeryville"/>
    <s v="Berkeley"/>
    <n v="3"/>
    <x v="1"/>
  </r>
  <r>
    <x v="831"/>
    <d v="2016-10-18T20:37:00"/>
    <x v="9"/>
    <d v="1899-12-30T20:31:00"/>
    <d v="1899-12-30T20:37:00"/>
    <x v="0"/>
    <x v="0"/>
    <x v="0"/>
    <s v="Berkeley"/>
    <s v="Emeryville"/>
    <n v="3"/>
    <x v="1"/>
  </r>
  <r>
    <x v="832"/>
    <d v="2016-10-19T09:47:00"/>
    <x v="9"/>
    <d v="1899-12-30T09:33:00"/>
    <d v="1899-12-30T09:47:00"/>
    <x v="3"/>
    <x v="3"/>
    <x v="0"/>
    <s v="Emeryville"/>
    <s v="Oakland"/>
    <n v="3.8"/>
    <x v="1"/>
  </r>
  <r>
    <x v="833"/>
    <d v="2016-10-19T10:21:00"/>
    <x v="9"/>
    <d v="1899-12-30T09:54:00"/>
    <d v="1899-12-30T10:21:00"/>
    <x v="8"/>
    <x v="3"/>
    <x v="0"/>
    <s v="Oakland"/>
    <s v="San Francisco"/>
    <n v="9.5"/>
    <x v="1"/>
  </r>
  <r>
    <x v="834"/>
    <d v="2016-10-19T13:56:00"/>
    <x v="9"/>
    <d v="1899-12-30T13:45:00"/>
    <d v="1899-12-30T13:56:00"/>
    <x v="19"/>
    <x v="2"/>
    <x v="0"/>
    <s v="SOMISSPO"/>
    <s v="French Quarter"/>
    <n v="1.7"/>
    <x v="1"/>
  </r>
  <r>
    <x v="835"/>
    <d v="2016-10-19T14:31:00"/>
    <x v="9"/>
    <d v="1899-12-30T14:02:00"/>
    <d v="1899-12-30T14:31:00"/>
    <x v="25"/>
    <x v="2"/>
    <x v="0"/>
    <s v="San Francisco"/>
    <s v="Berkeley"/>
    <n v="10.8"/>
    <x v="1"/>
  </r>
  <r>
    <x v="836"/>
    <d v="2016-10-19T16:02:00"/>
    <x v="9"/>
    <d v="1899-12-30T15:44:00"/>
    <d v="1899-12-30T16:02:00"/>
    <x v="18"/>
    <x v="2"/>
    <x v="0"/>
    <s v="West Berkeley"/>
    <s v="North Berkeley Hills"/>
    <n v="4.0999999999999996"/>
    <x v="1"/>
  </r>
  <r>
    <x v="837"/>
    <d v="2016-10-19T16:19:00"/>
    <x v="9"/>
    <d v="1899-12-30T16:06:00"/>
    <d v="1899-12-30T16:19:00"/>
    <x v="2"/>
    <x v="2"/>
    <x v="0"/>
    <s v="North Berkeley Hills"/>
    <s v="Southside"/>
    <n v="2.2000000000000002"/>
    <x v="1"/>
  </r>
  <r>
    <x v="838"/>
    <d v="2016-10-19T17:01:00"/>
    <x v="9"/>
    <d v="1899-12-30T16:33:00"/>
    <d v="1899-12-30T17:01:00"/>
    <x v="16"/>
    <x v="2"/>
    <x v="0"/>
    <s v="Berkeley"/>
    <s v="Emeryville"/>
    <n v="4.5999999999999996"/>
    <x v="1"/>
  </r>
  <r>
    <x v="839"/>
    <d v="2016-10-20T11:34:00"/>
    <x v="9"/>
    <d v="1899-12-30T11:26:00"/>
    <d v="1899-12-30T11:34:00"/>
    <x v="22"/>
    <x v="3"/>
    <x v="0"/>
    <s v="Emeryville"/>
    <s v="Berkeley"/>
    <n v="3.1"/>
    <x v="1"/>
  </r>
  <r>
    <x v="840"/>
    <d v="2016-10-20T13:17:00"/>
    <x v="9"/>
    <d v="1899-12-30T12:19:00"/>
    <d v="1899-12-30T13:17:00"/>
    <x v="15"/>
    <x v="2"/>
    <x v="0"/>
    <s v="Berkeley"/>
    <s v="San Jose"/>
    <n v="47.7"/>
    <x v="1"/>
  </r>
  <r>
    <x v="841"/>
    <d v="2016-10-20T21:37:00"/>
    <x v="9"/>
    <d v="1899-12-30T20:44:00"/>
    <d v="1899-12-30T21:37:00"/>
    <x v="57"/>
    <x v="0"/>
    <x v="0"/>
    <s v="San Jose"/>
    <s v="Emeryville"/>
    <n v="44.6"/>
    <x v="1"/>
  </r>
  <r>
    <x v="842"/>
    <d v="2016-10-21T10:21:00"/>
    <x v="9"/>
    <d v="1899-12-30T10:06:00"/>
    <d v="1899-12-30T10:21:00"/>
    <x v="14"/>
    <x v="3"/>
    <x v="0"/>
    <s v="Emeryville"/>
    <s v="Oakland"/>
    <n v="13.2"/>
    <x v="1"/>
  </r>
  <r>
    <x v="843"/>
    <d v="2016-10-22T01:09:00"/>
    <x v="9"/>
    <d v="1899-12-30T00:54:00"/>
    <d v="1899-12-30T01:09:00"/>
    <x v="14"/>
    <x v="1"/>
    <x v="0"/>
    <s v="Morrisville"/>
    <s v="Cary"/>
    <n v="8.6999999999999993"/>
    <x v="1"/>
  </r>
  <r>
    <x v="844"/>
    <d v="2016-10-22T14:03:00"/>
    <x v="9"/>
    <d v="1899-12-30T13:26:00"/>
    <d v="1899-12-30T14:03:00"/>
    <x v="49"/>
    <x v="2"/>
    <x v="0"/>
    <s v="Cary"/>
    <s v="Raleigh"/>
    <n v="17.2"/>
    <x v="1"/>
  </r>
  <r>
    <x v="845"/>
    <d v="2016-10-22T17:55:00"/>
    <x v="9"/>
    <d v="1899-12-30T17:08:00"/>
    <d v="1899-12-30T17:55:00"/>
    <x v="64"/>
    <x v="0"/>
    <x v="0"/>
    <s v="Raleigh"/>
    <s v="Cary"/>
    <n v="14"/>
    <x v="1"/>
  </r>
  <r>
    <x v="846"/>
    <d v="2016-10-23T10:05:00"/>
    <x v="9"/>
    <d v="1899-12-30T09:24:00"/>
    <d v="1899-12-30T10:05:00"/>
    <x v="44"/>
    <x v="3"/>
    <x v="0"/>
    <s v="Cary"/>
    <s v="Raleigh"/>
    <n v="28.1"/>
    <x v="1"/>
  </r>
  <r>
    <x v="847"/>
    <d v="2016-10-23T12:59:00"/>
    <x v="9"/>
    <d v="1899-12-30T12:17:00"/>
    <d v="1899-12-30T12:59:00"/>
    <x v="36"/>
    <x v="2"/>
    <x v="0"/>
    <s v="Raleigh"/>
    <s v="Cary"/>
    <n v="28.2"/>
    <x v="1"/>
  </r>
  <r>
    <x v="848"/>
    <d v="2016-10-23T19:14:00"/>
    <x v="9"/>
    <d v="1899-12-30T19:04:00"/>
    <d v="1899-12-30T19:14:00"/>
    <x v="26"/>
    <x v="0"/>
    <x v="0"/>
    <s v="Cary"/>
    <s v="Morrisville"/>
    <n v="3.1"/>
    <x v="0"/>
  </r>
  <r>
    <x v="849"/>
    <d v="2016-10-23T21:25:00"/>
    <x v="9"/>
    <d v="1899-12-30T21:10:00"/>
    <d v="1899-12-30T21:25:00"/>
    <x v="14"/>
    <x v="0"/>
    <x v="0"/>
    <s v="Morrisville"/>
    <s v="Cary"/>
    <n v="3.1"/>
    <x v="4"/>
  </r>
  <r>
    <x v="850"/>
    <d v="2016-10-24T15:26:00"/>
    <x v="9"/>
    <d v="1899-12-30T14:57:00"/>
    <d v="1899-12-30T15:26:00"/>
    <x v="25"/>
    <x v="2"/>
    <x v="0"/>
    <s v="Cary"/>
    <s v="Durham"/>
    <n v="16.399999999999999"/>
    <x v="1"/>
  </r>
  <r>
    <x v="851"/>
    <d v="2016-10-24T16:13:00"/>
    <x v="9"/>
    <d v="1899-12-30T15:33:00"/>
    <d v="1899-12-30T16:13:00"/>
    <x v="33"/>
    <x v="2"/>
    <x v="0"/>
    <s v="Durham"/>
    <s v="Morrisville"/>
    <n v="15.4"/>
    <x v="1"/>
  </r>
  <r>
    <x v="852"/>
    <d v="2016-10-24T16:41:00"/>
    <x v="9"/>
    <d v="1899-12-30T16:34:00"/>
    <d v="1899-12-30T16:41:00"/>
    <x v="12"/>
    <x v="2"/>
    <x v="0"/>
    <s v="Morrisville"/>
    <s v="Cary"/>
    <n v="2.2000000000000002"/>
    <x v="1"/>
  </r>
  <r>
    <x v="853"/>
    <d v="2016-10-25T14:08:00"/>
    <x v="9"/>
    <d v="1899-12-30T13:27:00"/>
    <d v="1899-12-30T14:08:00"/>
    <x v="44"/>
    <x v="2"/>
    <x v="0"/>
    <s v="Cary"/>
    <s v="Apex"/>
    <n v="11.2"/>
    <x v="1"/>
  </r>
  <r>
    <x v="854"/>
    <d v="2016-10-25T15:11:00"/>
    <x v="9"/>
    <d v="1899-12-30T15:04:00"/>
    <d v="1899-12-30T15:11:00"/>
    <x v="12"/>
    <x v="2"/>
    <x v="0"/>
    <s v="Apex"/>
    <s v="Eagle Rock"/>
    <n v="2.2000000000000002"/>
    <x v="1"/>
  </r>
  <r>
    <x v="855"/>
    <d v="2016-10-25T15:33:00"/>
    <x v="9"/>
    <d v="1899-12-30T15:16:00"/>
    <d v="1899-12-30T15:33:00"/>
    <x v="38"/>
    <x v="2"/>
    <x v="0"/>
    <s v="Eagle Rock"/>
    <s v="Cary"/>
    <n v="3.6"/>
    <x v="1"/>
  </r>
  <r>
    <x v="856"/>
    <d v="2016-10-25T20:11:00"/>
    <x v="9"/>
    <d v="1899-12-30T20:00:00"/>
    <d v="1899-12-30T20:11:00"/>
    <x v="19"/>
    <x v="0"/>
    <x v="0"/>
    <s v="Whitebridge"/>
    <s v="Savon Height"/>
    <n v="3.6"/>
    <x v="0"/>
  </r>
  <r>
    <x v="857"/>
    <d v="2016-10-25T21:03:00"/>
    <x v="9"/>
    <d v="1899-12-30T20:54:00"/>
    <d v="1899-12-30T21:03:00"/>
    <x v="23"/>
    <x v="0"/>
    <x v="0"/>
    <s v="Savon Height"/>
    <s v="Parkway"/>
    <n v="4.9000000000000004"/>
    <x v="1"/>
  </r>
  <r>
    <x v="858"/>
    <d v="2016-10-25T22:45:00"/>
    <x v="9"/>
    <d v="1899-12-30T22:24:00"/>
    <d v="1899-12-30T22:45:00"/>
    <x v="31"/>
    <x v="0"/>
    <x v="0"/>
    <s v="Parkway"/>
    <s v="Whitebridge"/>
    <n v="8.6999999999999993"/>
    <x v="2"/>
  </r>
  <r>
    <x v="859"/>
    <d v="2016-10-26T19:31:00"/>
    <x v="9"/>
    <d v="1899-12-30T19:25:00"/>
    <d v="1899-12-30T19:31:00"/>
    <x v="0"/>
    <x v="0"/>
    <x v="0"/>
    <s v="Whitebridge"/>
    <s v="Parkway"/>
    <n v="2.1"/>
    <x v="3"/>
  </r>
  <r>
    <x v="860"/>
    <d v="2016-10-26T21:03:00"/>
    <x v="9"/>
    <d v="1899-12-30T20:53:00"/>
    <d v="1899-12-30T21:03:00"/>
    <x v="26"/>
    <x v="0"/>
    <x v="0"/>
    <s v="Parkway"/>
    <s v="Whitebridge"/>
    <n v="2.1"/>
    <x v="1"/>
  </r>
  <r>
    <x v="861"/>
    <d v="2016-10-27T19:16:00"/>
    <x v="9"/>
    <d v="1899-12-30T18:51:00"/>
    <d v="1899-12-30T19:16:00"/>
    <x v="50"/>
    <x v="0"/>
    <x v="0"/>
    <s v="Cary"/>
    <s v="Morrisville"/>
    <n v="8.4"/>
    <x v="3"/>
  </r>
  <r>
    <x v="862"/>
    <d v="2016-10-27T19:35:00"/>
    <x v="9"/>
    <d v="1899-12-30T19:20:00"/>
    <d v="1899-12-30T19:35:00"/>
    <x v="14"/>
    <x v="0"/>
    <x v="0"/>
    <s v="Morrisville"/>
    <s v="Morrisville"/>
    <n v="5.9"/>
    <x v="1"/>
  </r>
  <r>
    <x v="863"/>
    <d v="2016-10-27T20:21:00"/>
    <x v="9"/>
    <d v="1899-12-30T19:52:00"/>
    <d v="1899-12-30T20:21:00"/>
    <x v="25"/>
    <x v="0"/>
    <x v="0"/>
    <s v="Huntington Woods"/>
    <s v="Huntington Woods"/>
    <n v="12.1"/>
    <x v="1"/>
  </r>
  <r>
    <x v="864"/>
    <d v="2016-10-27T20:54:00"/>
    <x v="9"/>
    <d v="1899-12-30T20:47:00"/>
    <d v="1899-12-30T20:54:00"/>
    <x v="12"/>
    <x v="0"/>
    <x v="0"/>
    <s v="Huntington Woods"/>
    <s v="Weston"/>
    <n v="3.9"/>
    <x v="1"/>
  </r>
  <r>
    <x v="865"/>
    <d v="2016-10-27T21:48:00"/>
    <x v="9"/>
    <d v="1899-12-30T21:26:00"/>
    <d v="1899-12-30T21:48:00"/>
    <x v="27"/>
    <x v="0"/>
    <x v="0"/>
    <s v="Morrisville"/>
    <s v="Cary"/>
    <n v="6.2"/>
    <x v="1"/>
  </r>
  <r>
    <x v="866"/>
    <d v="2016-10-28T11:52:00"/>
    <x v="9"/>
    <d v="1899-12-30T11:34:00"/>
    <d v="1899-12-30T11:52:00"/>
    <x v="18"/>
    <x v="3"/>
    <x v="0"/>
    <s v="Cary"/>
    <s v="Durham"/>
    <n v="10.4"/>
    <x v="3"/>
  </r>
  <r>
    <x v="867"/>
    <d v="2016-10-28T13:36:00"/>
    <x v="9"/>
    <d v="1899-12-30T13:06:00"/>
    <d v="1899-12-30T13:36:00"/>
    <x v="29"/>
    <x v="2"/>
    <x v="0"/>
    <s v="Durham"/>
    <s v="Cary"/>
    <n v="9.9"/>
    <x v="3"/>
  </r>
  <r>
    <x v="868"/>
    <d v="2016-10-28T17:59:00"/>
    <x v="9"/>
    <d v="1899-12-30T15:53:00"/>
    <d v="1899-12-30T17:59:00"/>
    <x v="91"/>
    <x v="2"/>
    <x v="0"/>
    <s v="Cary"/>
    <s v="Winston Salem"/>
    <n v="107"/>
    <x v="3"/>
  </r>
  <r>
    <x v="869"/>
    <d v="2016-10-28T20:07:00"/>
    <x v="9"/>
    <d v="1899-12-30T18:13:00"/>
    <d v="1899-12-30T20:07:00"/>
    <x v="92"/>
    <x v="0"/>
    <x v="0"/>
    <s v="Winston Salem"/>
    <s v="Asheville"/>
    <n v="133.6"/>
    <x v="3"/>
  </r>
  <r>
    <x v="870"/>
    <d v="2016-10-28T22:00:00"/>
    <x v="9"/>
    <d v="1899-12-30T20:13:00"/>
    <d v="1899-12-30T22:00:00"/>
    <x v="93"/>
    <x v="0"/>
    <x v="0"/>
    <s v="Asheville"/>
    <s v="Topton"/>
    <n v="91.8"/>
    <x v="3"/>
  </r>
  <r>
    <x v="871"/>
    <d v="2016-10-29T17:05:00"/>
    <x v="9"/>
    <d v="1899-12-30T15:22:00"/>
    <d v="1899-12-30T17:05:00"/>
    <x v="79"/>
    <x v="2"/>
    <x v="0"/>
    <s v="Topton"/>
    <s v="Hayesville"/>
    <n v="40.700000000000003"/>
    <x v="3"/>
  </r>
  <r>
    <x v="872"/>
    <d v="2016-10-29T19:19:00"/>
    <x v="9"/>
    <d v="1899-12-30T17:13:00"/>
    <d v="1899-12-30T19:19:00"/>
    <x v="91"/>
    <x v="0"/>
    <x v="0"/>
    <s v="Hayesville"/>
    <s v="Topton"/>
    <n v="75.7"/>
    <x v="1"/>
  </r>
  <r>
    <x v="873"/>
    <d v="2016-10-30T08:30:00"/>
    <x v="9"/>
    <d v="1899-12-30T07:49:00"/>
    <d v="1899-12-30T08:30:00"/>
    <x v="44"/>
    <x v="3"/>
    <x v="0"/>
    <s v="Topton"/>
    <s v="Bryson City"/>
    <n v="29.8"/>
    <x v="1"/>
  </r>
  <r>
    <x v="874"/>
    <d v="2016-10-30T10:09:00"/>
    <x v="9"/>
    <d v="1899-12-30T09:07:00"/>
    <d v="1899-12-30T10:09:00"/>
    <x v="88"/>
    <x v="3"/>
    <x v="0"/>
    <s v="Bryson City"/>
    <s v="Bryson City"/>
    <n v="16.3"/>
    <x v="1"/>
  </r>
  <r>
    <x v="875"/>
    <d v="2016-10-30T10:38:00"/>
    <x v="9"/>
    <d v="1899-12-30T10:11:00"/>
    <d v="1899-12-30T10:38:00"/>
    <x v="8"/>
    <x v="3"/>
    <x v="0"/>
    <s v="Bryson City"/>
    <s v="Bryson City"/>
    <n v="6.5"/>
    <x v="1"/>
  </r>
  <r>
    <x v="876"/>
    <d v="2016-10-30T11:21:00"/>
    <x v="9"/>
    <d v="1899-12-30T10:51:00"/>
    <d v="1899-12-30T11:21:00"/>
    <x v="29"/>
    <x v="3"/>
    <x v="0"/>
    <s v="Bryson City"/>
    <s v="Bryson City"/>
    <n v="6.3"/>
    <x v="1"/>
  </r>
  <r>
    <x v="877"/>
    <d v="2016-10-30T12:35:00"/>
    <x v="9"/>
    <d v="1899-12-30T12:24:00"/>
    <d v="1899-12-30T12:35:00"/>
    <x v="19"/>
    <x v="2"/>
    <x v="0"/>
    <s v="Bryson City"/>
    <s v="Almond"/>
    <n v="6.6"/>
    <x v="1"/>
  </r>
  <r>
    <x v="878"/>
    <d v="2016-10-30T13:18:00"/>
    <x v="9"/>
    <d v="1899-12-30T12:58:00"/>
    <d v="1899-12-30T13:18:00"/>
    <x v="7"/>
    <x v="2"/>
    <x v="0"/>
    <s v="Almond"/>
    <s v="Bryson City"/>
    <n v="15.2"/>
    <x v="1"/>
  </r>
  <r>
    <x v="879"/>
    <d v="2016-10-30T14:37:00"/>
    <x v="9"/>
    <d v="1899-12-30T13:24:00"/>
    <d v="1899-12-30T14:37:00"/>
    <x v="94"/>
    <x v="2"/>
    <x v="0"/>
    <s v="Bryson City"/>
    <s v="Asheville"/>
    <n v="68.400000000000006"/>
    <x v="1"/>
  </r>
  <r>
    <x v="880"/>
    <d v="2016-10-30T18:23:00"/>
    <x v="9"/>
    <d v="1899-12-30T15:22:00"/>
    <d v="1899-12-30T18:23:00"/>
    <x v="95"/>
    <x v="2"/>
    <x v="0"/>
    <s v="Asheville"/>
    <s v="Mebane"/>
    <n v="195.9"/>
    <x v="1"/>
  </r>
  <r>
    <x v="881"/>
    <d v="2016-10-30T19:39:00"/>
    <x v="9"/>
    <d v="1899-12-30T18:26:00"/>
    <d v="1899-12-30T19:39:00"/>
    <x v="94"/>
    <x v="0"/>
    <x v="0"/>
    <s v="Mebane"/>
    <s v="Cary"/>
    <n v="45.2"/>
    <x v="1"/>
  </r>
  <r>
    <x v="882"/>
    <d v="2016-10-31T18:20:00"/>
    <x v="9"/>
    <d v="1899-12-30T18:11:00"/>
    <d v="1899-12-30T18:20:00"/>
    <x v="23"/>
    <x v="0"/>
    <x v="0"/>
    <s v="Cary"/>
    <s v="Morrisville"/>
    <n v="3.2"/>
    <x v="1"/>
  </r>
  <r>
    <x v="883"/>
    <d v="2016-10-31T19:16:00"/>
    <x v="9"/>
    <d v="1899-12-30T18:47:00"/>
    <d v="1899-12-30T19:16:00"/>
    <x v="25"/>
    <x v="0"/>
    <x v="0"/>
    <s v="Morrisville"/>
    <s v="Raleigh"/>
    <n v="10.3"/>
    <x v="1"/>
  </r>
  <r>
    <x v="884"/>
    <d v="2016-10-31T20:44:00"/>
    <x v="9"/>
    <d v="1899-12-30T20:18:00"/>
    <d v="1899-12-30T20:44:00"/>
    <x v="11"/>
    <x v="0"/>
    <x v="0"/>
    <s v="Raleigh"/>
    <s v="Cary"/>
    <n v="13.1"/>
    <x v="1"/>
  </r>
  <r>
    <x v="885"/>
    <d v="2016-10-31T22:10:00"/>
    <x v="9"/>
    <d v="1899-12-30T21:45:00"/>
    <d v="1899-12-30T22:10:00"/>
    <x v="50"/>
    <x v="0"/>
    <x v="0"/>
    <s v="Savon Height"/>
    <s v="Whitebridge"/>
    <n v="9.6"/>
    <x v="2"/>
  </r>
  <r>
    <x v="886"/>
    <d v="2016-11-01T12:27:00"/>
    <x v="10"/>
    <d v="1899-12-30T11:50:00"/>
    <d v="1899-12-30T12:27:00"/>
    <x v="49"/>
    <x v="3"/>
    <x v="0"/>
    <s v="Cary"/>
    <s v="Durham"/>
    <n v="16.5"/>
    <x v="1"/>
  </r>
  <r>
    <x v="887"/>
    <d v="2016-11-01T17:02:00"/>
    <x v="10"/>
    <d v="1899-12-30T16:29:00"/>
    <d v="1899-12-30T17:02:00"/>
    <x v="34"/>
    <x v="2"/>
    <x v="0"/>
    <s v="Durham"/>
    <s v="Cary"/>
    <n v="12.8"/>
    <x v="1"/>
  </r>
  <r>
    <x v="888"/>
    <d v="2016-11-01T17:42:00"/>
    <x v="10"/>
    <d v="1899-12-30T17:35:00"/>
    <d v="1899-12-30T17:42:00"/>
    <x v="12"/>
    <x v="0"/>
    <x v="0"/>
    <s v="Whitebridge"/>
    <s v="Whitebridge"/>
    <n v="1.2"/>
    <x v="1"/>
  </r>
  <r>
    <x v="889"/>
    <d v="2016-11-01T19:20:00"/>
    <x v="10"/>
    <d v="1899-12-30T19:14:00"/>
    <d v="1899-12-30T19:20:00"/>
    <x v="0"/>
    <x v="0"/>
    <x v="0"/>
    <s v="Whitebridge"/>
    <s v="Whitebridge"/>
    <n v="1"/>
    <x v="1"/>
  </r>
  <r>
    <x v="890"/>
    <d v="2016-11-01T20:12:00"/>
    <x v="10"/>
    <d v="1899-12-30T19:59:00"/>
    <d v="1899-12-30T20:12:00"/>
    <x v="2"/>
    <x v="0"/>
    <x v="0"/>
    <s v="Whitebridge"/>
    <s v="Whitebridge"/>
    <n v="4.0999999999999996"/>
    <x v="1"/>
  </r>
  <r>
    <x v="891"/>
    <d v="2016-11-01T20:55:00"/>
    <x v="10"/>
    <d v="1899-12-30T20:41:00"/>
    <d v="1899-12-30T20:55:00"/>
    <x v="3"/>
    <x v="0"/>
    <x v="0"/>
    <s v="Whitebridge"/>
    <s v="Whitebridge"/>
    <n v="4.2"/>
    <x v="0"/>
  </r>
  <r>
    <x v="892"/>
    <d v="2016-11-02T15:18:00"/>
    <x v="10"/>
    <d v="1899-12-30T15:10:00"/>
    <d v="1899-12-30T15:18:00"/>
    <x v="22"/>
    <x v="2"/>
    <x v="0"/>
    <s v="Whitebridge"/>
    <s v="Westpark Place"/>
    <n v="1.4"/>
    <x v="1"/>
  </r>
  <r>
    <x v="893"/>
    <d v="2016-11-02T15:52:00"/>
    <x v="10"/>
    <d v="1899-12-30T15:45:00"/>
    <d v="1899-12-30T15:52:00"/>
    <x v="12"/>
    <x v="2"/>
    <x v="0"/>
    <s v="Westpark Place"/>
    <s v="Whitebridge"/>
    <n v="1.8"/>
    <x v="1"/>
  </r>
  <r>
    <x v="894"/>
    <d v="2016-11-02T17:11:00"/>
    <x v="10"/>
    <d v="1899-12-30T16:46:00"/>
    <d v="1899-12-30T17:11:00"/>
    <x v="50"/>
    <x v="2"/>
    <x v="0"/>
    <s v="Cary"/>
    <s v="Morrisville"/>
    <n v="8.5"/>
    <x v="3"/>
  </r>
  <r>
    <x v="895"/>
    <d v="2016-11-02T17:49:00"/>
    <x v="10"/>
    <d v="1899-12-30T17:34:00"/>
    <d v="1899-12-30T17:49:00"/>
    <x v="14"/>
    <x v="0"/>
    <x v="0"/>
    <s v="Morrisville"/>
    <s v="Morrisville"/>
    <n v="5"/>
    <x v="1"/>
  </r>
  <r>
    <x v="896"/>
    <d v="2016-11-02T18:00:00"/>
    <x v="10"/>
    <d v="1899-12-30T17:53:00"/>
    <d v="1899-12-30T18:00:00"/>
    <x v="12"/>
    <x v="0"/>
    <x v="0"/>
    <s v="Morrisville"/>
    <s v="Cary"/>
    <n v="3.8"/>
    <x v="1"/>
  </r>
  <r>
    <x v="897"/>
    <d v="2016-11-03T11:34:00"/>
    <x v="10"/>
    <d v="1899-12-30T11:28:00"/>
    <d v="1899-12-30T11:34:00"/>
    <x v="0"/>
    <x v="3"/>
    <x v="0"/>
    <s v="Whitebridge"/>
    <s v="Hazelwood"/>
    <n v="2.5"/>
    <x v="1"/>
  </r>
  <r>
    <x v="898"/>
    <d v="2016-11-03T12:49:00"/>
    <x v="10"/>
    <d v="1899-12-30T12:43:00"/>
    <d v="1899-12-30T12:49:00"/>
    <x v="0"/>
    <x v="2"/>
    <x v="0"/>
    <s v="Hazelwood"/>
    <s v="Whitebridge"/>
    <n v="2.4"/>
    <x v="1"/>
  </r>
  <r>
    <x v="899"/>
    <d v="2016-11-03T13:47:00"/>
    <x v="10"/>
    <d v="1899-12-30T13:42:00"/>
    <d v="1899-12-30T13:47:00"/>
    <x v="6"/>
    <x v="2"/>
    <x v="0"/>
    <s v="Whitebridge"/>
    <s v="Westpark Place"/>
    <n v="1.4"/>
    <x v="1"/>
  </r>
  <r>
    <x v="900"/>
    <d v="2016-11-03T14:26:00"/>
    <x v="10"/>
    <d v="1899-12-30T14:13:00"/>
    <d v="1899-12-30T14:26:00"/>
    <x v="2"/>
    <x v="2"/>
    <x v="0"/>
    <s v="Westpark Place"/>
    <s v="Whitebridge"/>
    <n v="1.8"/>
    <x v="1"/>
  </r>
  <r>
    <x v="901"/>
    <d v="2016-11-03T19:08:00"/>
    <x v="10"/>
    <d v="1899-12-30T18:51:00"/>
    <d v="1899-12-30T19:08:00"/>
    <x v="38"/>
    <x v="0"/>
    <x v="0"/>
    <s v="Cary"/>
    <s v="Morrisville"/>
    <n v="3.1"/>
    <x v="0"/>
  </r>
  <r>
    <x v="902"/>
    <d v="2016-11-03T22:58:00"/>
    <x v="10"/>
    <d v="1899-12-30T22:46:00"/>
    <d v="1899-12-30T22:58:00"/>
    <x v="1"/>
    <x v="0"/>
    <x v="0"/>
    <s v="Morrisville"/>
    <s v="Cary"/>
    <n v="3.1"/>
    <x v="4"/>
  </r>
  <r>
    <x v="903"/>
    <d v="2016-11-04T10:18:00"/>
    <x v="10"/>
    <d v="1899-12-30T10:02:00"/>
    <d v="1899-12-30T10:18:00"/>
    <x v="13"/>
    <x v="3"/>
    <x v="0"/>
    <s v="Cary"/>
    <s v="Morrisville"/>
    <n v="7.9"/>
    <x v="5"/>
  </r>
  <r>
    <x v="904"/>
    <d v="2016-11-04T18:21:00"/>
    <x v="10"/>
    <d v="1899-12-30T18:14:00"/>
    <d v="1899-12-30T18:21:00"/>
    <x v="12"/>
    <x v="0"/>
    <x v="0"/>
    <s v="San Jose"/>
    <s v="Santa Clara"/>
    <n v="3.8"/>
    <x v="1"/>
  </r>
  <r>
    <x v="905"/>
    <d v="2016-11-04T21:20:00"/>
    <x v="10"/>
    <d v="1899-12-30T21:04:00"/>
    <d v="1899-12-30T21:20:00"/>
    <x v="13"/>
    <x v="0"/>
    <x v="0"/>
    <s v="Agnew"/>
    <s v="Cory"/>
    <n v="4.3"/>
    <x v="1"/>
  </r>
  <r>
    <x v="906"/>
    <d v="2016-11-04T22:25:00"/>
    <x v="10"/>
    <d v="1899-12-30T22:12:00"/>
    <d v="1899-12-30T22:25:00"/>
    <x v="2"/>
    <x v="0"/>
    <x v="0"/>
    <s v="Cory"/>
    <s v="Agnew"/>
    <n v="3.9"/>
    <x v="1"/>
  </r>
  <r>
    <x v="907"/>
    <d v="2016-11-05T08:43:00"/>
    <x v="10"/>
    <d v="1899-12-30T08:34:00"/>
    <d v="1899-12-30T08:43:00"/>
    <x v="23"/>
    <x v="3"/>
    <x v="0"/>
    <s v="Agnew"/>
    <s v="Renaissance"/>
    <n v="2.2000000000000002"/>
    <x v="1"/>
  </r>
  <r>
    <x v="908"/>
    <d v="2016-11-05T17:40:00"/>
    <x v="10"/>
    <d v="1899-12-30T17:29:00"/>
    <d v="1899-12-30T17:40:00"/>
    <x v="19"/>
    <x v="0"/>
    <x v="0"/>
    <s v="Renaissance"/>
    <s v="Agnew"/>
    <n v="2.8"/>
    <x v="1"/>
  </r>
  <r>
    <x v="909"/>
    <d v="2016-11-05T19:28:00"/>
    <x v="10"/>
    <d v="1899-12-30T19:20:00"/>
    <d v="1899-12-30T19:28:00"/>
    <x v="22"/>
    <x v="0"/>
    <x v="0"/>
    <s v="Agnew"/>
    <s v="Agnew"/>
    <n v="2.2000000000000002"/>
    <x v="1"/>
  </r>
  <r>
    <x v="910"/>
    <d v="2016-11-06T11:04:00"/>
    <x v="10"/>
    <d v="1899-12-30T10:50:00"/>
    <d v="1899-12-30T11:04:00"/>
    <x v="3"/>
    <x v="3"/>
    <x v="0"/>
    <s v="Agnew"/>
    <s v="Renaissance"/>
    <n v="2.4"/>
    <x v="1"/>
  </r>
  <r>
    <x v="911"/>
    <d v="2016-11-06T16:22:00"/>
    <x v="10"/>
    <d v="1899-12-30T16:05:00"/>
    <d v="1899-12-30T16:22:00"/>
    <x v="38"/>
    <x v="2"/>
    <x v="0"/>
    <s v="Renaissance"/>
    <s v="Agnew"/>
    <n v="2.8"/>
    <x v="3"/>
  </r>
  <r>
    <x v="912"/>
    <d v="2016-11-06T17:28:00"/>
    <x v="10"/>
    <d v="1899-12-30T16:27:00"/>
    <d v="1899-12-30T17:28:00"/>
    <x v="96"/>
    <x v="2"/>
    <x v="0"/>
    <s v="Santa Clara"/>
    <s v="Berkeley"/>
    <n v="43.9"/>
    <x v="4"/>
  </r>
  <r>
    <x v="913"/>
    <d v="2016-11-06T19:12:00"/>
    <x v="10"/>
    <d v="1899-12-30T19:04:00"/>
    <d v="1899-12-30T19:12:00"/>
    <x v="22"/>
    <x v="0"/>
    <x v="0"/>
    <s v="Downtown"/>
    <s v="West Berkeley"/>
    <n v="1.8"/>
    <x v="1"/>
  </r>
  <r>
    <x v="914"/>
    <d v="2016-11-06T20:21:00"/>
    <x v="10"/>
    <d v="1899-12-30T20:06:00"/>
    <d v="1899-12-30T20:21:00"/>
    <x v="14"/>
    <x v="0"/>
    <x v="0"/>
    <s v="West Berkeley"/>
    <s v="Central"/>
    <n v="3.3"/>
    <x v="1"/>
  </r>
  <r>
    <x v="915"/>
    <d v="2016-11-07T12:57:00"/>
    <x v="10"/>
    <d v="1899-12-30T12:28:00"/>
    <d v="1899-12-30T12:57:00"/>
    <x v="25"/>
    <x v="2"/>
    <x v="0"/>
    <s v="Berkeley"/>
    <s v="San Francisco"/>
    <n v="11.8"/>
    <x v="6"/>
  </r>
  <r>
    <x v="916"/>
    <d v="2016-11-07T19:57:00"/>
    <x v="10"/>
    <d v="1899-12-30T19:17:00"/>
    <d v="1899-12-30T19:57:00"/>
    <x v="33"/>
    <x v="0"/>
    <x v="0"/>
    <s v="San Francisco"/>
    <s v="Berkeley"/>
    <n v="13.2"/>
    <x v="6"/>
  </r>
  <r>
    <x v="917"/>
    <d v="2016-11-08T10:57:00"/>
    <x v="10"/>
    <d v="1899-12-30T10:29:00"/>
    <d v="1899-12-30T10:57:00"/>
    <x v="16"/>
    <x v="3"/>
    <x v="0"/>
    <s v="Berkeley"/>
    <s v="San Francisco"/>
    <n v="12.2"/>
    <x v="6"/>
  </r>
  <r>
    <x v="918"/>
    <d v="2016-11-08T12:49:00"/>
    <x v="10"/>
    <d v="1899-12-30T12:16:00"/>
    <d v="1899-12-30T12:49:00"/>
    <x v="34"/>
    <x v="2"/>
    <x v="0"/>
    <s v="San Francisco"/>
    <s v="Berkeley"/>
    <n v="11.3"/>
    <x v="3"/>
  </r>
  <r>
    <x v="919"/>
    <d v="2016-11-08T14:01:00"/>
    <x v="10"/>
    <d v="1899-12-30T13:41:00"/>
    <d v="1899-12-30T14:01:00"/>
    <x v="7"/>
    <x v="2"/>
    <x v="0"/>
    <s v="Berkeley"/>
    <s v="Emeryville"/>
    <n v="3.6"/>
    <x v="1"/>
  </r>
  <r>
    <x v="920"/>
    <d v="2016-11-08T16:34:00"/>
    <x v="10"/>
    <d v="1899-12-30T16:21:00"/>
    <d v="1899-12-30T16:34:00"/>
    <x v="2"/>
    <x v="2"/>
    <x v="0"/>
    <s v="Emeryville"/>
    <s v="Berkeley"/>
    <n v="3"/>
    <x v="1"/>
  </r>
  <r>
    <x v="921"/>
    <d v="2016-11-09T13:41:00"/>
    <x v="10"/>
    <d v="1899-12-30T13:08:00"/>
    <d v="1899-12-30T13:41:00"/>
    <x v="34"/>
    <x v="2"/>
    <x v="0"/>
    <s v="Berkeley"/>
    <s v="San Francisco"/>
    <n v="11.4"/>
    <x v="1"/>
  </r>
  <r>
    <x v="922"/>
    <d v="2016-11-09T16:04:00"/>
    <x v="10"/>
    <d v="1899-12-30T15:58:00"/>
    <d v="1899-12-30T16:04:00"/>
    <x v="0"/>
    <x v="2"/>
    <x v="0"/>
    <s v="NOMA"/>
    <s v="Downtown"/>
    <n v="0.9"/>
    <x v="1"/>
  </r>
  <r>
    <x v="923"/>
    <d v="2016-11-09T18:03:00"/>
    <x v="10"/>
    <d v="1899-12-30T17:31:00"/>
    <d v="1899-12-30T18:03:00"/>
    <x v="28"/>
    <x v="0"/>
    <x v="0"/>
    <s v="Downtown"/>
    <s v="Sunnyside"/>
    <n v="6.2"/>
    <x v="1"/>
  </r>
  <r>
    <x v="924"/>
    <d v="2016-11-09T18:14:00"/>
    <x v="10"/>
    <d v="1899-12-30T18:09:00"/>
    <d v="1899-12-30T18:14:00"/>
    <x v="6"/>
    <x v="0"/>
    <x v="0"/>
    <s v="Sunnyside"/>
    <s v="Ingleside"/>
    <n v="0.7"/>
    <x v="1"/>
  </r>
  <r>
    <x v="925"/>
    <d v="2016-11-09T18:35:00"/>
    <x v="10"/>
    <d v="1899-12-30T18:21:00"/>
    <d v="1899-12-30T18:35:00"/>
    <x v="3"/>
    <x v="0"/>
    <x v="0"/>
    <s v="Ingleside"/>
    <s v="Potrero Flats"/>
    <n v="5.5"/>
    <x v="3"/>
  </r>
  <r>
    <x v="926"/>
    <d v="2016-11-09T19:17:00"/>
    <x v="10"/>
    <d v="1899-12-30T18:40:00"/>
    <d v="1899-12-30T19:17:00"/>
    <x v="49"/>
    <x v="0"/>
    <x v="0"/>
    <s v="San Francisco"/>
    <s v="Oakland"/>
    <n v="12.7"/>
    <x v="4"/>
  </r>
  <r>
    <x v="927"/>
    <d v="2016-11-09T21:02:00"/>
    <x v="10"/>
    <d v="1899-12-30T20:52:00"/>
    <d v="1899-12-30T21:02:00"/>
    <x v="26"/>
    <x v="0"/>
    <x v="0"/>
    <s v="Oakland"/>
    <s v="Berkeley"/>
    <n v="2.6"/>
    <x v="1"/>
  </r>
  <r>
    <x v="928"/>
    <d v="2016-11-09T22:02:00"/>
    <x v="10"/>
    <d v="1899-12-30T21:56:00"/>
    <d v="1899-12-30T22:02:00"/>
    <x v="0"/>
    <x v="0"/>
    <x v="0"/>
    <s v="Central"/>
    <s v="Central"/>
    <n v="1.1000000000000001"/>
    <x v="1"/>
  </r>
  <r>
    <x v="929"/>
    <d v="2016-11-10T10:15:00"/>
    <x v="10"/>
    <d v="1899-12-30T09:46:00"/>
    <d v="1899-12-30T10:15:00"/>
    <x v="25"/>
    <x v="3"/>
    <x v="0"/>
    <s v="Berkeley"/>
    <s v="San Francisco"/>
    <n v="12.6"/>
    <x v="5"/>
  </r>
  <r>
    <x v="930"/>
    <d v="2016-11-10T10:31:00"/>
    <x v="10"/>
    <d v="1899-12-30T10:20:00"/>
    <d v="1899-12-30T10:31:00"/>
    <x v="19"/>
    <x v="3"/>
    <x v="0"/>
    <s v="Tenderloin"/>
    <s v="SOMISSPO"/>
    <n v="1.2"/>
    <x v="1"/>
  </r>
  <r>
    <x v="931"/>
    <d v="2016-11-10T15:07:00"/>
    <x v="10"/>
    <d v="1899-12-30T14:57:00"/>
    <d v="1899-12-30T15:07:00"/>
    <x v="26"/>
    <x v="2"/>
    <x v="0"/>
    <s v="SOMISSPO"/>
    <s v="Tenderloin"/>
    <n v="1.1000000000000001"/>
    <x v="1"/>
  </r>
  <r>
    <x v="932"/>
    <d v="2016-11-10T15:22:00"/>
    <x v="10"/>
    <d v="1899-12-30T15:17:00"/>
    <d v="1899-12-30T15:22:00"/>
    <x v="6"/>
    <x v="2"/>
    <x v="0"/>
    <s v="San Francisco"/>
    <s v="Oakland"/>
    <n v="9.9"/>
    <x v="5"/>
  </r>
  <r>
    <x v="933"/>
    <d v="2016-11-10T15:53:00"/>
    <x v="10"/>
    <d v="1899-12-30T15:30:00"/>
    <d v="1899-12-30T15:53:00"/>
    <x v="30"/>
    <x v="2"/>
    <x v="0"/>
    <s v="Oakland"/>
    <s v="Berkeley"/>
    <n v="6"/>
    <x v="3"/>
  </r>
  <r>
    <x v="934"/>
    <d v="2016-11-10T19:21:00"/>
    <x v="10"/>
    <d v="1899-12-30T19:18:00"/>
    <d v="1899-12-30T19:21:00"/>
    <x v="41"/>
    <x v="0"/>
    <x v="0"/>
    <s v="West Berkeley"/>
    <s v="Central"/>
    <n v="0.8"/>
    <x v="1"/>
  </r>
  <r>
    <x v="935"/>
    <d v="2016-11-11T10:23:00"/>
    <x v="10"/>
    <d v="1899-12-30T09:35:00"/>
    <d v="1899-12-30T10:23:00"/>
    <x v="59"/>
    <x v="3"/>
    <x v="0"/>
    <s v="Berkeley"/>
    <s v="Menlo Park"/>
    <n v="45.9"/>
    <x v="4"/>
  </r>
  <r>
    <x v="936"/>
    <d v="2016-11-11T13:13:00"/>
    <x v="10"/>
    <d v="1899-12-30T12:58:00"/>
    <d v="1899-12-30T13:13:00"/>
    <x v="14"/>
    <x v="2"/>
    <x v="0"/>
    <s v="Menlo Park"/>
    <s v="Palo Alto"/>
    <n v="4"/>
    <x v="1"/>
  </r>
  <r>
    <x v="937"/>
    <d v="2016-11-11T14:32:00"/>
    <x v="10"/>
    <d v="1899-12-30T14:20:00"/>
    <d v="1899-12-30T14:32:00"/>
    <x v="1"/>
    <x v="2"/>
    <x v="0"/>
    <s v="Palo Alto"/>
    <s v="Menlo Park"/>
    <n v="2.5"/>
    <x v="1"/>
  </r>
  <r>
    <x v="938"/>
    <d v="2016-11-11T15:46:00"/>
    <x v="10"/>
    <d v="1899-12-30T14:39:00"/>
    <d v="1899-12-30T15:46:00"/>
    <x v="4"/>
    <x v="2"/>
    <x v="0"/>
    <s v="Menlo Park"/>
    <s v="Berkeley"/>
    <n v="36.6"/>
    <x v="4"/>
  </r>
  <r>
    <x v="939"/>
    <d v="2016-11-11T18:43:00"/>
    <x v="10"/>
    <d v="1899-12-30T18:30:00"/>
    <d v="1899-12-30T18:43:00"/>
    <x v="2"/>
    <x v="0"/>
    <x v="0"/>
    <s v="Central"/>
    <s v="College Avenue"/>
    <n v="2.9"/>
    <x v="1"/>
  </r>
  <r>
    <x v="940"/>
    <d v="2016-11-11T21:18:00"/>
    <x v="10"/>
    <d v="1899-12-30T21:08:00"/>
    <d v="1899-12-30T21:18:00"/>
    <x v="26"/>
    <x v="0"/>
    <x v="0"/>
    <s v="College Avenue"/>
    <s v="Central"/>
    <n v="2.6"/>
    <x v="1"/>
  </r>
  <r>
    <x v="941"/>
    <d v="2016-11-12T10:52:00"/>
    <x v="10"/>
    <d v="1899-12-30T10:32:00"/>
    <d v="1899-12-30T10:52:00"/>
    <x v="7"/>
    <x v="3"/>
    <x v="0"/>
    <s v="Central"/>
    <s v="South"/>
    <n v="2.2999999999999998"/>
    <x v="1"/>
  </r>
  <r>
    <x v="942"/>
    <d v="2016-11-12T11:25:00"/>
    <x v="10"/>
    <d v="1899-12-30T10:55:00"/>
    <d v="1899-12-30T11:25:00"/>
    <x v="29"/>
    <x v="3"/>
    <x v="0"/>
    <s v="South"/>
    <s v="Downtown"/>
    <n v="6.4"/>
    <x v="1"/>
  </r>
  <r>
    <x v="943"/>
    <d v="2016-11-12T13:15:00"/>
    <x v="10"/>
    <d v="1899-12-30T13:07:00"/>
    <d v="1899-12-30T13:15:00"/>
    <x v="22"/>
    <x v="2"/>
    <x v="0"/>
    <s v="Downtown"/>
    <s v="Central"/>
    <n v="1.4"/>
    <x v="1"/>
  </r>
  <r>
    <x v="944"/>
    <d v="2016-11-12T13:50:00"/>
    <x v="10"/>
    <d v="1899-12-30T13:46:00"/>
    <d v="1899-12-30T13:50:00"/>
    <x v="5"/>
    <x v="2"/>
    <x v="0"/>
    <s v="Central"/>
    <s v="West Berkeley"/>
    <n v="0.6"/>
    <x v="1"/>
  </r>
  <r>
    <x v="945"/>
    <d v="2016-11-12T14:53:00"/>
    <x v="10"/>
    <d v="1899-12-30T14:22:00"/>
    <d v="1899-12-30T14:53:00"/>
    <x v="20"/>
    <x v="2"/>
    <x v="0"/>
    <s v="West Berkeley"/>
    <s v="South"/>
    <n v="5.9"/>
    <x v="3"/>
  </r>
  <r>
    <x v="946"/>
    <d v="2016-11-12T15:21:00"/>
    <x v="10"/>
    <d v="1899-12-30T15:14:00"/>
    <d v="1899-12-30T15:21:00"/>
    <x v="12"/>
    <x v="2"/>
    <x v="0"/>
    <s v="South"/>
    <s v="Southwest Berkeley"/>
    <n v="0.8"/>
    <x v="1"/>
  </r>
  <r>
    <x v="947"/>
    <d v="2016-11-12T15:36:00"/>
    <x v="10"/>
    <d v="1899-12-30T15:25:00"/>
    <d v="1899-12-30T15:36:00"/>
    <x v="19"/>
    <x v="2"/>
    <x v="0"/>
    <s v="Berkeley"/>
    <s v="Emeryville"/>
    <n v="1.3"/>
    <x v="1"/>
  </r>
  <r>
    <x v="948"/>
    <d v="2016-11-12T15:59:00"/>
    <x v="10"/>
    <d v="1899-12-30T15:40:00"/>
    <d v="1899-12-30T15:59:00"/>
    <x v="32"/>
    <x v="2"/>
    <x v="0"/>
    <s v="Emeryville"/>
    <s v="Berkeley"/>
    <n v="3.7"/>
    <x v="2"/>
  </r>
  <r>
    <x v="949"/>
    <d v="2016-11-13T09:02:00"/>
    <x v="10"/>
    <d v="1899-12-30T08:54:00"/>
    <d v="1899-12-30T09:02:00"/>
    <x v="22"/>
    <x v="3"/>
    <x v="0"/>
    <s v="Central"/>
    <s v="Central"/>
    <n v="2.2999999999999998"/>
    <x v="1"/>
  </r>
  <r>
    <x v="950"/>
    <d v="2016-11-13T09:53:00"/>
    <x v="10"/>
    <d v="1899-12-30T09:27:00"/>
    <d v="1899-12-30T09:53:00"/>
    <x v="11"/>
    <x v="3"/>
    <x v="0"/>
    <s v="Central"/>
    <s v="Central"/>
    <n v="2.6"/>
    <x v="1"/>
  </r>
  <r>
    <x v="951"/>
    <d v="2016-11-13T10:37:00"/>
    <x v="10"/>
    <d v="1899-12-30T10:31:00"/>
    <d v="1899-12-30T10:37:00"/>
    <x v="0"/>
    <x v="3"/>
    <x v="0"/>
    <s v="Central"/>
    <s v="Southside"/>
    <n v="1.9"/>
    <x v="1"/>
  </r>
  <r>
    <x v="952"/>
    <d v="2016-11-13T11:16:00"/>
    <x v="10"/>
    <d v="1899-12-30T11:04:00"/>
    <d v="1899-12-30T11:16:00"/>
    <x v="1"/>
    <x v="3"/>
    <x v="0"/>
    <s v="Southside"/>
    <s v="West Berkeley"/>
    <n v="2.1"/>
    <x v="1"/>
  </r>
  <r>
    <x v="953"/>
    <d v="2016-11-13T12:51:00"/>
    <x v="10"/>
    <d v="1899-12-30T12:22:00"/>
    <d v="1899-12-30T12:51:00"/>
    <x v="25"/>
    <x v="2"/>
    <x v="0"/>
    <s v="West Berkeley"/>
    <s v="Southside"/>
    <n v="4"/>
    <x v="3"/>
  </r>
  <r>
    <x v="954"/>
    <d v="2016-11-13T13:11:00"/>
    <x v="10"/>
    <d v="1899-12-30T13:05:00"/>
    <d v="1899-12-30T13:11:00"/>
    <x v="0"/>
    <x v="2"/>
    <x v="0"/>
    <s v="Southside"/>
    <s v="South Berkeley"/>
    <n v="0.9"/>
    <x v="1"/>
  </r>
  <r>
    <x v="955"/>
    <d v="2016-11-13T13:18:00"/>
    <x v="10"/>
    <d v="1899-12-30T13:14:00"/>
    <d v="1899-12-30T13:18:00"/>
    <x v="5"/>
    <x v="2"/>
    <x v="0"/>
    <s v="South Berkeley"/>
    <s v="Southside"/>
    <n v="0.9"/>
    <x v="1"/>
  </r>
  <r>
    <x v="956"/>
    <d v="2016-11-13T14:46:00"/>
    <x v="10"/>
    <d v="1899-12-30T14:35:00"/>
    <d v="1899-12-30T14:46:00"/>
    <x v="19"/>
    <x v="2"/>
    <x v="0"/>
    <s v="Southside"/>
    <s v="Central"/>
    <n v="2.4"/>
    <x v="1"/>
  </r>
  <r>
    <x v="957"/>
    <d v="2016-11-13T15:24:00"/>
    <x v="10"/>
    <d v="1899-12-30T15:14:00"/>
    <d v="1899-12-30T15:24:00"/>
    <x v="26"/>
    <x v="2"/>
    <x v="0"/>
    <s v="Central"/>
    <s v="Southside"/>
    <n v="1.9"/>
    <x v="1"/>
  </r>
  <r>
    <x v="958"/>
    <d v="2016-11-13T15:59:00"/>
    <x v="10"/>
    <d v="1899-12-30T15:47:00"/>
    <d v="1899-12-30T15:59:00"/>
    <x v="1"/>
    <x v="2"/>
    <x v="0"/>
    <s v="Southside"/>
    <s v="Central"/>
    <n v="1.9"/>
    <x v="1"/>
  </r>
  <r>
    <x v="959"/>
    <d v="2016-11-14T12:13:00"/>
    <x v="10"/>
    <d v="1899-12-30T11:24:00"/>
    <d v="1899-12-30T12:13:00"/>
    <x v="77"/>
    <x v="3"/>
    <x v="0"/>
    <s v="Berkeley"/>
    <s v="Mountain View"/>
    <n v="44.6"/>
    <x v="4"/>
  </r>
  <r>
    <x v="960"/>
    <d v="2016-11-14T14:33:00"/>
    <x v="10"/>
    <d v="1899-12-30T13:40:00"/>
    <d v="1899-12-30T14:33:00"/>
    <x v="57"/>
    <x v="2"/>
    <x v="0"/>
    <s v="Mountain View"/>
    <s v="Berkeley"/>
    <n v="43.6"/>
    <x v="4"/>
  </r>
  <r>
    <x v="961"/>
    <d v="2016-11-14T15:36:00"/>
    <x v="10"/>
    <d v="1899-12-30T15:27:00"/>
    <d v="1899-12-30T15:36:00"/>
    <x v="23"/>
    <x v="2"/>
    <x v="0"/>
    <s v="Berkeley"/>
    <s v="Emeryville"/>
    <n v="2.5"/>
    <x v="1"/>
  </r>
  <r>
    <x v="962"/>
    <d v="2016-11-14T20:30:00"/>
    <x v="10"/>
    <d v="1899-12-30T20:19:00"/>
    <d v="1899-12-30T20:30:00"/>
    <x v="19"/>
    <x v="0"/>
    <x v="0"/>
    <s v="Emeryville"/>
    <s v="Berkeley"/>
    <n v="3.7"/>
    <x v="2"/>
  </r>
  <r>
    <x v="963"/>
    <d v="2016-11-15T14:06:00"/>
    <x v="10"/>
    <d v="1899-12-30T13:59:00"/>
    <d v="1899-12-30T14:06:00"/>
    <x v="12"/>
    <x v="2"/>
    <x v="0"/>
    <s v="Berkeley"/>
    <s v="Oakland"/>
    <n v="5.0999999999999996"/>
    <x v="1"/>
  </r>
  <r>
    <x v="964"/>
    <d v="2016-11-15T14:26:00"/>
    <x v="10"/>
    <d v="1899-12-30T14:09:00"/>
    <d v="1899-12-30T14:26:00"/>
    <x v="38"/>
    <x v="2"/>
    <x v="0"/>
    <s v="Oakland"/>
    <s v="San Francisco"/>
    <n v="9.6999999999999993"/>
    <x v="5"/>
  </r>
  <r>
    <x v="965"/>
    <d v="2016-11-15T21:00:00"/>
    <x v="10"/>
    <d v="1899-12-30T20:44:00"/>
    <d v="1899-12-30T21:00:00"/>
    <x v="13"/>
    <x v="0"/>
    <x v="0"/>
    <s v="San Francisco"/>
    <s v="Berkeley"/>
    <n v="11.8"/>
    <x v="5"/>
  </r>
  <r>
    <x v="966"/>
    <d v="2016-11-16T20:27:00"/>
    <x v="10"/>
    <d v="1899-12-30T20:21:00"/>
    <d v="1899-12-30T20:27:00"/>
    <x v="0"/>
    <x v="0"/>
    <x v="0"/>
    <s v="Berkeley"/>
    <s v="El Cerrito"/>
    <n v="2.2999999999999998"/>
    <x v="5"/>
  </r>
  <r>
    <x v="967"/>
    <d v="2016-11-16T23:02:00"/>
    <x v="10"/>
    <d v="1899-12-30T22:52:00"/>
    <d v="1899-12-30T23:02:00"/>
    <x v="26"/>
    <x v="0"/>
    <x v="0"/>
    <s v="El Cerrito"/>
    <s v="Berkeley"/>
    <n v="3.1"/>
    <x v="0"/>
  </r>
  <r>
    <x v="968"/>
    <d v="2016-11-17T10:44:00"/>
    <x v="10"/>
    <d v="1899-12-30T10:13:00"/>
    <d v="1899-12-30T10:44:00"/>
    <x v="20"/>
    <x v="3"/>
    <x v="0"/>
    <s v="Berkeley"/>
    <s v="Oakland"/>
    <n v="16.3"/>
    <x v="4"/>
  </r>
  <r>
    <x v="969"/>
    <d v="2016-11-18T20:19:00"/>
    <x v="10"/>
    <d v="1899-12-30T20:09:00"/>
    <d v="1899-12-30T20:19:00"/>
    <x v="26"/>
    <x v="0"/>
    <x v="0"/>
    <s v="Cary"/>
    <s v="Morrisville"/>
    <n v="3.1"/>
    <x v="0"/>
  </r>
  <r>
    <x v="970"/>
    <d v="2016-11-18T21:34:00"/>
    <x v="10"/>
    <d v="1899-12-30T21:23:00"/>
    <d v="1899-12-30T21:34:00"/>
    <x v="19"/>
    <x v="0"/>
    <x v="0"/>
    <s v="Morrisville"/>
    <s v="Cary"/>
    <n v="5.2"/>
    <x v="0"/>
  </r>
  <r>
    <x v="971"/>
    <d v="2016-11-18T22:21:00"/>
    <x v="10"/>
    <d v="1899-12-30T21:56:00"/>
    <d v="1899-12-30T22:21:00"/>
    <x v="50"/>
    <x v="0"/>
    <x v="0"/>
    <s v="Krendle Woods"/>
    <s v="Whitebridge"/>
    <n v="6.1"/>
    <x v="3"/>
  </r>
  <r>
    <x v="972"/>
    <d v="2016-11-19T14:10:00"/>
    <x v="10"/>
    <d v="1899-12-30T13:51:00"/>
    <d v="1899-12-30T14:10:00"/>
    <x v="32"/>
    <x v="2"/>
    <x v="0"/>
    <s v="Cary"/>
    <s v="Durham"/>
    <n v="10.3"/>
    <x v="3"/>
  </r>
  <r>
    <x v="973"/>
    <d v="2016-11-19T14:51:00"/>
    <x v="10"/>
    <d v="1899-12-30T14:30:00"/>
    <d v="1899-12-30T14:51:00"/>
    <x v="31"/>
    <x v="2"/>
    <x v="0"/>
    <s v="Durham"/>
    <s v="Cary"/>
    <n v="10.5"/>
    <x v="3"/>
  </r>
  <r>
    <x v="974"/>
    <d v="2016-11-19T16:06:00"/>
    <x v="10"/>
    <d v="1899-12-30T16:01:00"/>
    <d v="1899-12-30T16:06:00"/>
    <x v="6"/>
    <x v="2"/>
    <x v="0"/>
    <s v="Cary"/>
    <s v="Cary"/>
    <n v="1.5"/>
    <x v="1"/>
  </r>
  <r>
    <x v="975"/>
    <d v="2016-11-19T16:41:00"/>
    <x v="10"/>
    <d v="1899-12-30T16:27:00"/>
    <d v="1899-12-30T16:41:00"/>
    <x v="3"/>
    <x v="2"/>
    <x v="0"/>
    <s v="Cary"/>
    <s v="Cary"/>
    <n v="1.8"/>
    <x v="1"/>
  </r>
  <r>
    <x v="976"/>
    <d v="2016-11-19T17:54:00"/>
    <x v="10"/>
    <d v="1899-12-30T17:41:00"/>
    <d v="1899-12-30T17:54:00"/>
    <x v="2"/>
    <x v="0"/>
    <x v="0"/>
    <s v="Cary"/>
    <s v="Apex"/>
    <n v="5.4"/>
    <x v="2"/>
  </r>
  <r>
    <x v="977"/>
    <d v="2016-11-19T21:35:00"/>
    <x v="10"/>
    <d v="1899-12-30T21:14:00"/>
    <d v="1899-12-30T21:35:00"/>
    <x v="31"/>
    <x v="0"/>
    <x v="0"/>
    <s v="Apex"/>
    <s v="Cary"/>
    <n v="5.4"/>
    <x v="4"/>
  </r>
  <r>
    <x v="978"/>
    <d v="2016-11-20T11:32:00"/>
    <x v="10"/>
    <d v="1899-12-30T10:27:00"/>
    <d v="1899-12-30T11:32:00"/>
    <x v="40"/>
    <x v="3"/>
    <x v="0"/>
    <s v="Cary"/>
    <s v="Cary"/>
    <n v="39.200000000000003"/>
    <x v="6"/>
  </r>
  <r>
    <x v="979"/>
    <d v="2016-11-20T12:28:00"/>
    <x v="10"/>
    <d v="1899-12-30T11:58:00"/>
    <d v="1899-12-30T12:28:00"/>
    <x v="29"/>
    <x v="3"/>
    <x v="0"/>
    <s v="Cary"/>
    <s v="Cary"/>
    <n v="6.4"/>
    <x v="4"/>
  </r>
  <r>
    <x v="980"/>
    <d v="2016-11-20T15:07:00"/>
    <x v="10"/>
    <d v="1899-12-30T14:58:00"/>
    <d v="1899-12-30T15:07:00"/>
    <x v="23"/>
    <x v="2"/>
    <x v="0"/>
    <s v="Cary"/>
    <s v="Cary"/>
    <n v="2.7"/>
    <x v="3"/>
  </r>
  <r>
    <x v="981"/>
    <d v="2016-11-20T18:37:00"/>
    <x v="10"/>
    <d v="1899-12-30T17:45:00"/>
    <d v="1899-12-30T18:37:00"/>
    <x v="39"/>
    <x v="0"/>
    <x v="0"/>
    <s v="Cary"/>
    <s v="Cary"/>
    <n v="18.5"/>
    <x v="2"/>
  </r>
  <r>
    <x v="982"/>
    <d v="2016-11-21T13:49:00"/>
    <x v="10"/>
    <d v="1899-12-30T13:37:00"/>
    <d v="1899-12-30T13:49:00"/>
    <x v="1"/>
    <x v="2"/>
    <x v="0"/>
    <s v="Cary"/>
    <s v="Cary"/>
    <n v="2.5"/>
    <x v="0"/>
  </r>
  <r>
    <x v="983"/>
    <d v="2016-11-21T14:44:00"/>
    <x v="10"/>
    <d v="1899-12-30T14:34:00"/>
    <d v="1899-12-30T14:44:00"/>
    <x v="26"/>
    <x v="2"/>
    <x v="0"/>
    <s v="Cary"/>
    <s v="Cary"/>
    <n v="2.1"/>
    <x v="0"/>
  </r>
  <r>
    <x v="984"/>
    <d v="2016-11-21T18:04:00"/>
    <x v="10"/>
    <d v="1899-12-30T17:50:00"/>
    <d v="1899-12-30T18:04:00"/>
    <x v="3"/>
    <x v="0"/>
    <x v="0"/>
    <s v="Cary"/>
    <s v="Unknown Location"/>
    <n v="6.7"/>
    <x v="2"/>
  </r>
  <r>
    <x v="985"/>
    <d v="2016-11-21T18:27:00"/>
    <x v="10"/>
    <d v="1899-12-30T18:18:00"/>
    <d v="1899-12-30T18:27:00"/>
    <x v="23"/>
    <x v="0"/>
    <x v="0"/>
    <s v="Unknown Location"/>
    <s v="Morrisville"/>
    <n v="3.5"/>
    <x v="0"/>
  </r>
  <r>
    <x v="986"/>
    <d v="2016-11-21T18:51:00"/>
    <x v="10"/>
    <d v="1899-12-30T18:43:00"/>
    <d v="1899-12-30T18:51:00"/>
    <x v="22"/>
    <x v="0"/>
    <x v="0"/>
    <s v="Morrisville"/>
    <s v="Cary"/>
    <n v="3.4"/>
    <x v="2"/>
  </r>
  <r>
    <x v="987"/>
    <d v="2016-11-22T15:27:00"/>
    <x v="10"/>
    <d v="1899-12-30T15:12:00"/>
    <d v="1899-12-30T15:27:00"/>
    <x v="14"/>
    <x v="2"/>
    <x v="0"/>
    <s v="Cary"/>
    <s v="Cary"/>
    <n v="5.5"/>
    <x v="3"/>
  </r>
  <r>
    <x v="988"/>
    <d v="2016-11-22T15:44:00"/>
    <x v="10"/>
    <d v="1899-12-30T15:31:00"/>
    <d v="1899-12-30T15:44:00"/>
    <x v="2"/>
    <x v="2"/>
    <x v="0"/>
    <s v="Cary"/>
    <s v="Cary"/>
    <n v="4.0999999999999996"/>
    <x v="3"/>
  </r>
  <r>
    <x v="989"/>
    <d v="2016-11-22T16:43:00"/>
    <x v="10"/>
    <d v="1899-12-30T15:51:00"/>
    <d v="1899-12-30T16:43:00"/>
    <x v="39"/>
    <x v="2"/>
    <x v="0"/>
    <s v="Cary"/>
    <s v="Cary"/>
    <n v="12.7"/>
    <x v="4"/>
  </r>
  <r>
    <x v="990"/>
    <d v="2016-11-22T18:28:00"/>
    <x v="10"/>
    <d v="1899-12-30T18:18:00"/>
    <d v="1899-12-30T18:28:00"/>
    <x v="26"/>
    <x v="0"/>
    <x v="0"/>
    <s v="Cary"/>
    <s v="Morrisville"/>
    <n v="3"/>
    <x v="0"/>
  </r>
  <r>
    <x v="991"/>
    <d v="2016-11-22T21:14:00"/>
    <x v="10"/>
    <d v="1899-12-30T21:02:00"/>
    <d v="1899-12-30T21:14:00"/>
    <x v="1"/>
    <x v="0"/>
    <x v="0"/>
    <s v="Morrisville"/>
    <s v="Cary"/>
    <n v="3.5"/>
    <x v="4"/>
  </r>
  <r>
    <x v="992"/>
    <d v="2016-11-23T15:50:00"/>
    <x v="10"/>
    <d v="1899-12-30T15:34:00"/>
    <d v="1899-12-30T15:50:00"/>
    <x v="13"/>
    <x v="2"/>
    <x v="0"/>
    <s v="Cary"/>
    <s v="Cary"/>
    <n v="5.9"/>
    <x v="0"/>
  </r>
  <r>
    <x v="993"/>
    <d v="2016-11-23T16:29:00"/>
    <x v="10"/>
    <d v="1899-12-30T16:18:00"/>
    <d v="1899-12-30T16:29:00"/>
    <x v="19"/>
    <x v="2"/>
    <x v="0"/>
    <s v="Cary"/>
    <s v="Cary"/>
    <n v="1.9"/>
    <x v="1"/>
  </r>
  <r>
    <x v="994"/>
    <d v="2016-11-23T17:00:00"/>
    <x v="10"/>
    <d v="1899-12-30T16:49:00"/>
    <d v="1899-12-30T17:00:00"/>
    <x v="19"/>
    <x v="2"/>
    <x v="0"/>
    <s v="Cary"/>
    <s v="Cary"/>
    <n v="3.3"/>
    <x v="1"/>
  </r>
  <r>
    <x v="995"/>
    <d v="2016-11-23T18:47:00"/>
    <x v="10"/>
    <d v="1899-12-30T18:37:00"/>
    <d v="1899-12-30T18:47:00"/>
    <x v="26"/>
    <x v="0"/>
    <x v="0"/>
    <s v="Cary"/>
    <s v="Cary"/>
    <n v="1.3"/>
    <x v="1"/>
  </r>
  <r>
    <x v="996"/>
    <d v="2016-11-25T12:04:00"/>
    <x v="10"/>
    <d v="1899-12-30T11:47:00"/>
    <d v="1899-12-30T12:04:00"/>
    <x v="38"/>
    <x v="3"/>
    <x v="0"/>
    <s v="Cary"/>
    <s v="Durham"/>
    <n v="10.3"/>
    <x v="3"/>
  </r>
  <r>
    <x v="997"/>
    <d v="2016-11-25T13:31:00"/>
    <x v="10"/>
    <d v="1899-12-30T13:13:00"/>
    <d v="1899-12-30T13:31:00"/>
    <x v="18"/>
    <x v="2"/>
    <x v="0"/>
    <s v="Durham"/>
    <s v="Cary"/>
    <n v="11.1"/>
    <x v="3"/>
  </r>
  <r>
    <x v="998"/>
    <d v="2016-11-26T15:59:00"/>
    <x v="10"/>
    <d v="1899-12-30T15:54:00"/>
    <d v="1899-12-30T15:59:00"/>
    <x v="6"/>
    <x v="2"/>
    <x v="0"/>
    <s v="Cary"/>
    <s v="Cary"/>
    <n v="1.4"/>
    <x v="1"/>
  </r>
  <r>
    <x v="999"/>
    <d v="2016-11-26T17:12:00"/>
    <x v="10"/>
    <d v="1899-12-30T17:00:00"/>
    <d v="1899-12-30T17:12:00"/>
    <x v="1"/>
    <x v="0"/>
    <x v="0"/>
    <s v="Cary"/>
    <s v="Apex"/>
    <n v="5.0999999999999996"/>
    <x v="3"/>
  </r>
  <r>
    <x v="1000"/>
    <d v="2016-11-26T17:56:00"/>
    <x v="10"/>
    <d v="1899-12-30T17:36:00"/>
    <d v="1899-12-30T17:56:00"/>
    <x v="7"/>
    <x v="0"/>
    <x v="0"/>
    <s v="Apex"/>
    <s v="Holly Springs"/>
    <n v="9"/>
    <x v="3"/>
  </r>
  <r>
    <x v="1001"/>
    <d v="2016-11-26T19:04:00"/>
    <x v="10"/>
    <d v="1899-12-30T18:29:00"/>
    <d v="1899-12-30T19:04:00"/>
    <x v="10"/>
    <x v="0"/>
    <x v="0"/>
    <s v="Holly Springs"/>
    <s v="Cary"/>
    <n v="13.3"/>
    <x v="6"/>
  </r>
  <r>
    <x v="1002"/>
    <d v="2016-11-26T19:54:00"/>
    <x v="10"/>
    <d v="1899-12-30T19:47:00"/>
    <d v="1899-12-30T19:54:00"/>
    <x v="12"/>
    <x v="0"/>
    <x v="0"/>
    <s v="Cary"/>
    <s v="Cary"/>
    <n v="2.5"/>
    <x v="2"/>
  </r>
  <r>
    <x v="1003"/>
    <d v="2016-11-27T16:06:00"/>
    <x v="10"/>
    <d v="1899-12-30T15:59:00"/>
    <d v="1899-12-30T16:06:00"/>
    <x v="12"/>
    <x v="2"/>
    <x v="0"/>
    <s v="Cary"/>
    <s v="Morrisville"/>
    <n v="3.3"/>
    <x v="0"/>
  </r>
  <r>
    <x v="1004"/>
    <d v="2016-11-27T19:09:00"/>
    <x v="10"/>
    <d v="1899-12-30T18:55:00"/>
    <d v="1899-12-30T19:09:00"/>
    <x v="3"/>
    <x v="0"/>
    <x v="0"/>
    <s v="Morrisville"/>
    <s v="Cary"/>
    <n v="2.9"/>
    <x v="1"/>
  </r>
  <r>
    <x v="1005"/>
    <d v="2016-11-30T11:34:00"/>
    <x v="10"/>
    <d v="1899-12-30T11:03:00"/>
    <d v="1899-12-30T11:34:00"/>
    <x v="20"/>
    <x v="3"/>
    <x v="0"/>
    <s v="Cary"/>
    <s v="Raleigh"/>
    <n v="8.5"/>
    <x v="4"/>
  </r>
  <r>
    <x v="1006"/>
    <d v="2016-11-30T12:35:00"/>
    <x v="10"/>
    <d v="1899-12-30T11:53:00"/>
    <d v="1899-12-30T12:35:00"/>
    <x v="36"/>
    <x v="3"/>
    <x v="0"/>
    <s v="Raleigh"/>
    <s v="Morrisville"/>
    <n v="6.7"/>
    <x v="5"/>
  </r>
  <r>
    <x v="1007"/>
    <d v="2016-11-30T12:53:00"/>
    <x v="10"/>
    <d v="1899-12-30T12:43:00"/>
    <d v="1899-12-30T12:53:00"/>
    <x v="26"/>
    <x v="2"/>
    <x v="0"/>
    <s v="Morrisville"/>
    <s v="Cary"/>
    <n v="3.1"/>
    <x v="1"/>
  </r>
  <r>
    <x v="1008"/>
    <d v="2016-12-01T07:59:00"/>
    <x v="11"/>
    <d v="1899-12-30T07:44:00"/>
    <d v="1899-12-30T07:59:00"/>
    <x v="14"/>
    <x v="3"/>
    <x v="0"/>
    <s v="Cary"/>
    <s v="Cary"/>
    <n v="5.5"/>
    <x v="3"/>
  </r>
  <r>
    <x v="1009"/>
    <d v="2016-12-01T08:53:00"/>
    <x v="11"/>
    <d v="1899-12-30T08:37:00"/>
    <d v="1899-12-30T08:53:00"/>
    <x v="13"/>
    <x v="3"/>
    <x v="0"/>
    <s v="Cary"/>
    <s v="Cary"/>
    <n v="5.5"/>
    <x v="2"/>
  </r>
  <r>
    <x v="1010"/>
    <d v="2016-12-01T18:12:00"/>
    <x v="11"/>
    <d v="1899-12-30T18:00:00"/>
    <d v="1899-12-30T18:12:00"/>
    <x v="1"/>
    <x v="0"/>
    <x v="0"/>
    <s v="Cary"/>
    <s v="Morrisville"/>
    <n v="2.9"/>
    <x v="0"/>
  </r>
  <r>
    <x v="1011"/>
    <d v="2016-12-01T20:46:00"/>
    <x v="11"/>
    <d v="1899-12-30T20:36:00"/>
    <d v="1899-12-30T20:46:00"/>
    <x v="26"/>
    <x v="0"/>
    <x v="0"/>
    <s v="Morrisville"/>
    <s v="Cary"/>
    <n v="2.9"/>
    <x v="4"/>
  </r>
  <r>
    <x v="1012"/>
    <d v="2016-12-02T12:23:00"/>
    <x v="11"/>
    <d v="1899-12-30T12:12:00"/>
    <d v="1899-12-30T12:23:00"/>
    <x v="19"/>
    <x v="2"/>
    <x v="0"/>
    <s v="Cary"/>
    <s v="Apex"/>
    <n v="5.0999999999999996"/>
    <x v="0"/>
  </r>
  <r>
    <x v="1013"/>
    <d v="2016-12-02T13:22:00"/>
    <x v="11"/>
    <d v="1899-12-30T13:07:00"/>
    <d v="1899-12-30T13:22:00"/>
    <x v="14"/>
    <x v="2"/>
    <x v="0"/>
    <s v="Apex"/>
    <s v="Cary"/>
    <n v="5.3"/>
    <x v="4"/>
  </r>
  <r>
    <x v="1014"/>
    <d v="2016-12-02T20:48:00"/>
    <x v="11"/>
    <d v="1899-12-30T20:41:00"/>
    <d v="1899-12-30T20:48:00"/>
    <x v="12"/>
    <x v="0"/>
    <x v="0"/>
    <s v="Cary"/>
    <s v="Morrisville"/>
    <n v="3.3"/>
    <x v="0"/>
  </r>
  <r>
    <x v="1015"/>
    <d v="2016-12-02T23:07:00"/>
    <x v="11"/>
    <d v="1899-12-30T22:59:00"/>
    <d v="1899-12-30T23:07:00"/>
    <x v="22"/>
    <x v="0"/>
    <x v="0"/>
    <s v="Morrisville"/>
    <s v="Cary"/>
    <n v="3"/>
    <x v="4"/>
  </r>
  <r>
    <x v="1016"/>
    <d v="2016-12-03T18:56:00"/>
    <x v="11"/>
    <d v="1899-12-30T18:35:00"/>
    <d v="1899-12-30T18:56:00"/>
    <x v="31"/>
    <x v="0"/>
    <x v="0"/>
    <s v="Cary"/>
    <s v="Wake Co."/>
    <n v="6.6"/>
    <x v="2"/>
  </r>
  <r>
    <x v="1017"/>
    <d v="2016-12-03T19:15:00"/>
    <x v="11"/>
    <d v="1899-12-30T19:08:00"/>
    <d v="1899-12-30T19:15:00"/>
    <x v="12"/>
    <x v="0"/>
    <x v="0"/>
    <s v="Wake Co."/>
    <s v="Morrisville"/>
    <n v="1.8"/>
    <x v="1"/>
  </r>
  <r>
    <x v="1018"/>
    <d v="2016-12-03T20:41:00"/>
    <x v="11"/>
    <d v="1899-12-30T20:31:00"/>
    <d v="1899-12-30T20:41:00"/>
    <x v="26"/>
    <x v="0"/>
    <x v="0"/>
    <s v="Morrisville"/>
    <s v="Cary"/>
    <n v="3"/>
    <x v="4"/>
  </r>
  <r>
    <x v="1019"/>
    <d v="2016-12-04T19:03:00"/>
    <x v="11"/>
    <d v="1899-12-30T18:56:00"/>
    <d v="1899-12-30T19:03:00"/>
    <x v="12"/>
    <x v="0"/>
    <x v="0"/>
    <s v="Cary"/>
    <s v="Morrisville"/>
    <n v="2.9"/>
    <x v="0"/>
  </r>
  <r>
    <x v="1020"/>
    <d v="2016-12-04T20:34:00"/>
    <x v="11"/>
    <d v="1899-12-30T20:23:00"/>
    <d v="1899-12-30T20:34:00"/>
    <x v="19"/>
    <x v="0"/>
    <x v="0"/>
    <s v="Morrisville"/>
    <s v="Cary"/>
    <n v="3.4"/>
    <x v="4"/>
  </r>
  <r>
    <x v="1021"/>
    <d v="2016-12-05T18:17:00"/>
    <x v="11"/>
    <d v="1899-12-30T18:04:00"/>
    <d v="1899-12-30T18:17:00"/>
    <x v="2"/>
    <x v="0"/>
    <x v="0"/>
    <s v="Cary"/>
    <s v="Cary"/>
    <n v="4.0999999999999996"/>
    <x v="1"/>
  </r>
  <r>
    <x v="1022"/>
    <d v="2016-12-05T19:37:00"/>
    <x v="11"/>
    <d v="1899-12-30T19:22:00"/>
    <d v="1899-12-30T19:37:00"/>
    <x v="14"/>
    <x v="0"/>
    <x v="0"/>
    <s v="Cary"/>
    <s v="Cary"/>
    <n v="3.8"/>
    <x v="0"/>
  </r>
  <r>
    <x v="1023"/>
    <d v="2016-12-07T12:32:00"/>
    <x v="11"/>
    <d v="1899-12-30T12:03:00"/>
    <d v="1899-12-30T12:32:00"/>
    <x v="25"/>
    <x v="2"/>
    <x v="0"/>
    <s v="Cary"/>
    <s v="Cary"/>
    <n v="6.6"/>
    <x v="3"/>
  </r>
  <r>
    <x v="1024"/>
    <d v="2016-12-07T12:46:00"/>
    <x v="11"/>
    <d v="1899-12-30T12:35:00"/>
    <d v="1899-12-30T12:46:00"/>
    <x v="19"/>
    <x v="2"/>
    <x v="0"/>
    <s v="Cary"/>
    <s v="Cary"/>
    <n v="4"/>
    <x v="3"/>
  </r>
  <r>
    <x v="1025"/>
    <d v="2016-12-07T20:13:00"/>
    <x v="11"/>
    <d v="1899-12-30T19:53:00"/>
    <d v="1899-12-30T20:13:00"/>
    <x v="7"/>
    <x v="0"/>
    <x v="0"/>
    <s v="Cary"/>
    <s v="Cary"/>
    <n v="7"/>
    <x v="4"/>
  </r>
  <r>
    <x v="1026"/>
    <d v="2016-12-07T21:50:00"/>
    <x v="11"/>
    <d v="1899-12-30T21:13:00"/>
    <d v="1899-12-30T21:50:00"/>
    <x v="49"/>
    <x v="0"/>
    <x v="0"/>
    <s v="Cary"/>
    <s v="Cary"/>
    <n v="6.9"/>
    <x v="0"/>
  </r>
  <r>
    <x v="1027"/>
    <d v="2016-12-08T14:32:00"/>
    <x v="11"/>
    <d v="1899-12-30T14:19:00"/>
    <d v="1899-12-30T14:32:00"/>
    <x v="2"/>
    <x v="2"/>
    <x v="0"/>
    <s v="Cary"/>
    <s v="Cary"/>
    <n v="3.4"/>
    <x v="2"/>
  </r>
  <r>
    <x v="1028"/>
    <d v="2016-12-08T15:02:00"/>
    <x v="11"/>
    <d v="1899-12-30T14:53:00"/>
    <d v="1899-12-30T15:02:00"/>
    <x v="23"/>
    <x v="2"/>
    <x v="0"/>
    <s v="Cary"/>
    <s v="Cary"/>
    <n v="3.4"/>
    <x v="2"/>
  </r>
  <r>
    <x v="1029"/>
    <d v="2016-12-08T19:27:00"/>
    <x v="11"/>
    <d v="1899-12-30T19:22:00"/>
    <d v="1899-12-30T19:27:00"/>
    <x v="6"/>
    <x v="0"/>
    <x v="0"/>
    <s v="Cary"/>
    <s v="Cary"/>
    <n v="2"/>
    <x v="3"/>
  </r>
  <r>
    <x v="1030"/>
    <d v="2016-12-08T21:31:00"/>
    <x v="11"/>
    <d v="1899-12-30T21:26:00"/>
    <d v="1899-12-30T21:31:00"/>
    <x v="6"/>
    <x v="0"/>
    <x v="0"/>
    <s v="Cary"/>
    <s v="Cary"/>
    <n v="2"/>
    <x v="2"/>
  </r>
  <r>
    <x v="1031"/>
    <d v="2016-12-09T12:24:00"/>
    <x v="11"/>
    <d v="1899-12-30T12:09:00"/>
    <d v="1899-12-30T12:24:00"/>
    <x v="14"/>
    <x v="2"/>
    <x v="0"/>
    <s v="Cary"/>
    <s v="Apex"/>
    <n v="5.0999999999999996"/>
    <x v="2"/>
  </r>
  <r>
    <x v="1032"/>
    <d v="2016-12-09T13:43:00"/>
    <x v="11"/>
    <d v="1899-12-30T13:15:00"/>
    <d v="1899-12-30T13:43:00"/>
    <x v="16"/>
    <x v="2"/>
    <x v="0"/>
    <s v="Apex"/>
    <s v="Cary"/>
    <n v="8.8000000000000007"/>
    <x v="5"/>
  </r>
  <r>
    <x v="1033"/>
    <d v="2016-12-09T20:34:00"/>
    <x v="11"/>
    <d v="1899-12-30T20:11:00"/>
    <d v="1899-12-30T20:34:00"/>
    <x v="30"/>
    <x v="0"/>
    <x v="0"/>
    <s v="Cary"/>
    <s v="Cary"/>
    <n v="5.6"/>
    <x v="3"/>
  </r>
  <r>
    <x v="1034"/>
    <d v="2016-12-09T22:57:00"/>
    <x v="11"/>
    <d v="1899-12-30T22:03:00"/>
    <d v="1899-12-30T22:57:00"/>
    <x v="21"/>
    <x v="0"/>
    <x v="0"/>
    <s v="Cary"/>
    <s v="Cary"/>
    <n v="18.899999999999999"/>
    <x v="4"/>
  </r>
  <r>
    <x v="1035"/>
    <d v="2016-12-10T13:16:00"/>
    <x v="11"/>
    <d v="1899-12-30T12:43:00"/>
    <d v="1899-12-30T13:16:00"/>
    <x v="34"/>
    <x v="2"/>
    <x v="0"/>
    <s v="Cary"/>
    <s v="Fuquay-Varina"/>
    <n v="15.6"/>
    <x v="3"/>
  </r>
  <r>
    <x v="1036"/>
    <d v="2016-12-10T15:18:00"/>
    <x v="11"/>
    <d v="1899-12-30T14:42:00"/>
    <d v="1899-12-30T15:18:00"/>
    <x v="17"/>
    <x v="2"/>
    <x v="0"/>
    <s v="Fuquay-Varina"/>
    <s v="Cary"/>
    <n v="15.6"/>
    <x v="2"/>
  </r>
  <r>
    <x v="1037"/>
    <d v="2016-12-10T18:27:00"/>
    <x v="11"/>
    <d v="1899-12-30T18:17:00"/>
    <d v="1899-12-30T18:27:00"/>
    <x v="26"/>
    <x v="0"/>
    <x v="0"/>
    <s v="Cary"/>
    <s v="Morrisville"/>
    <n v="3"/>
    <x v="0"/>
  </r>
  <r>
    <x v="1038"/>
    <d v="2016-12-10T22:21:00"/>
    <x v="11"/>
    <d v="1899-12-30T22:09:00"/>
    <d v="1899-12-30T22:21:00"/>
    <x v="1"/>
    <x v="0"/>
    <x v="0"/>
    <s v="Morrisville"/>
    <s v="Cary"/>
    <n v="3.1"/>
    <x v="4"/>
  </r>
  <r>
    <x v="1039"/>
    <d v="2016-12-11T16:16:00"/>
    <x v="11"/>
    <d v="1899-12-30T16:06:00"/>
    <d v="1899-12-30T16:16:00"/>
    <x v="26"/>
    <x v="2"/>
    <x v="0"/>
    <s v="Cary"/>
    <s v="Morrisville"/>
    <n v="3"/>
    <x v="0"/>
  </r>
  <r>
    <x v="1040"/>
    <d v="2016-12-11T19:15:00"/>
    <x v="11"/>
    <d v="1899-12-30T19:05:00"/>
    <d v="1899-12-30T19:15:00"/>
    <x v="26"/>
    <x v="0"/>
    <x v="0"/>
    <s v="Morrisville"/>
    <s v="Cary"/>
    <n v="4.8"/>
    <x v="2"/>
  </r>
  <r>
    <x v="1041"/>
    <d v="2016-12-11T21:56:00"/>
    <x v="11"/>
    <d v="1899-12-30T21:48:00"/>
    <d v="1899-12-30T21:56:00"/>
    <x v="22"/>
    <x v="0"/>
    <x v="0"/>
    <s v="Cary"/>
    <s v="Cary"/>
    <n v="2.1"/>
    <x v="2"/>
  </r>
  <r>
    <x v="1042"/>
    <d v="2016-12-12T13:32:00"/>
    <x v="11"/>
    <d v="1899-12-30T13:22:00"/>
    <d v="1899-12-30T13:32:00"/>
    <x v="26"/>
    <x v="2"/>
    <x v="0"/>
    <s v="Cary"/>
    <s v="Cary"/>
    <n v="3.1"/>
    <x v="2"/>
  </r>
  <r>
    <x v="1043"/>
    <d v="2016-12-12T13:51:00"/>
    <x v="11"/>
    <d v="1899-12-30T13:36:00"/>
    <d v="1899-12-30T13:51:00"/>
    <x v="14"/>
    <x v="2"/>
    <x v="0"/>
    <s v="Cary"/>
    <s v="Apex"/>
    <n v="4.4000000000000004"/>
    <x v="0"/>
  </r>
  <r>
    <x v="1044"/>
    <d v="2016-12-12T14:39:00"/>
    <x v="11"/>
    <d v="1899-12-30T14:26:00"/>
    <d v="1899-12-30T14:39:00"/>
    <x v="2"/>
    <x v="2"/>
    <x v="0"/>
    <s v="Apex"/>
    <s v="Cary"/>
    <n v="4.7"/>
    <x v="4"/>
  </r>
  <r>
    <x v="1045"/>
    <d v="2016-12-12T18:01:00"/>
    <x v="11"/>
    <d v="1899-12-30T17:51:00"/>
    <d v="1899-12-30T18:01:00"/>
    <x v="26"/>
    <x v="0"/>
    <x v="0"/>
    <s v="Cary"/>
    <s v="Morrisville"/>
    <n v="3"/>
    <x v="0"/>
  </r>
  <r>
    <x v="1046"/>
    <d v="2016-12-12T20:57:00"/>
    <x v="11"/>
    <d v="1899-12-30T20:48:00"/>
    <d v="1899-12-30T20:57:00"/>
    <x v="23"/>
    <x v="0"/>
    <x v="0"/>
    <s v="Morrisville"/>
    <s v="Cary"/>
    <n v="3"/>
    <x v="4"/>
  </r>
  <r>
    <x v="1047"/>
    <d v="2016-12-13T18:29:00"/>
    <x v="11"/>
    <d v="1899-12-30T18:19:00"/>
    <d v="1899-12-30T18:29:00"/>
    <x v="26"/>
    <x v="0"/>
    <x v="0"/>
    <s v="Cary"/>
    <s v="Cary"/>
    <n v="4.2"/>
    <x v="2"/>
  </r>
  <r>
    <x v="1048"/>
    <d v="2016-12-13T20:29:00"/>
    <x v="11"/>
    <d v="1899-12-30T20:20:00"/>
    <d v="1899-12-30T20:29:00"/>
    <x v="23"/>
    <x v="0"/>
    <x v="0"/>
    <s v="Cary"/>
    <s v="Cary"/>
    <n v="4.0999999999999996"/>
    <x v="0"/>
  </r>
  <r>
    <x v="1049"/>
    <d v="2016-12-14T17:10:00"/>
    <x v="11"/>
    <d v="1899-12-30T16:52:00"/>
    <d v="1899-12-30T17:10:00"/>
    <x v="18"/>
    <x v="2"/>
    <x v="0"/>
    <s v="Cary"/>
    <s v="Cary"/>
    <n v="3.4"/>
    <x v="1"/>
  </r>
  <r>
    <x v="1050"/>
    <d v="2016-12-14T17:34:00"/>
    <x v="11"/>
    <d v="1899-12-30T17:22:00"/>
    <d v="1899-12-30T17:34:00"/>
    <x v="1"/>
    <x v="0"/>
    <x v="0"/>
    <s v="Cary"/>
    <s v="Cary"/>
    <n v="3.3"/>
    <x v="1"/>
  </r>
  <r>
    <x v="1051"/>
    <d v="2016-12-14T18:00:00"/>
    <x v="11"/>
    <d v="1899-12-30T17:50:00"/>
    <d v="1899-12-30T18:00:00"/>
    <x v="26"/>
    <x v="0"/>
    <x v="0"/>
    <s v="Cary"/>
    <s v="Morrisville"/>
    <n v="3"/>
    <x v="0"/>
  </r>
  <r>
    <x v="1052"/>
    <d v="2016-12-14T20:40:00"/>
    <x v="11"/>
    <d v="1899-12-30T20:24:00"/>
    <d v="1899-12-30T20:40:00"/>
    <x v="13"/>
    <x v="0"/>
    <x v="0"/>
    <s v="Morrisville"/>
    <s v="Cary"/>
    <n v="3.1"/>
    <x v="4"/>
  </r>
  <r>
    <x v="1053"/>
    <d v="2016-12-15T14:54:00"/>
    <x v="11"/>
    <d v="1899-12-30T14:20:00"/>
    <d v="1899-12-30T14:54:00"/>
    <x v="37"/>
    <x v="2"/>
    <x v="0"/>
    <s v="Cary"/>
    <s v="Morrisville"/>
    <n v="10.6"/>
    <x v="3"/>
  </r>
  <r>
    <x v="1054"/>
    <d v="2016-12-17T16:12:00"/>
    <x v="11"/>
    <d v="1899-12-30T15:38:00"/>
    <d v="1899-12-30T16:12:00"/>
    <x v="37"/>
    <x v="2"/>
    <x v="0"/>
    <s v="Unknown Location"/>
    <s v="Unknown Location"/>
    <n v="4.8"/>
    <x v="10"/>
  </r>
  <r>
    <x v="1055"/>
    <d v="2016-12-17T17:59:00"/>
    <x v="11"/>
    <d v="1899-12-30T17:19:00"/>
    <d v="1899-12-30T17:59:00"/>
    <x v="33"/>
    <x v="0"/>
    <x v="0"/>
    <s v="Unknown Location"/>
    <s v="Unknown Location"/>
    <n v="5.3"/>
    <x v="5"/>
  </r>
  <r>
    <x v="1056"/>
    <d v="2016-12-18T13:41:00"/>
    <x v="11"/>
    <d v="1899-12-30T13:03:00"/>
    <d v="1899-12-30T13:41:00"/>
    <x v="73"/>
    <x v="2"/>
    <x v="0"/>
    <s v="Unknown Location"/>
    <s v="Unknown Location"/>
    <n v="4.9000000000000004"/>
    <x v="2"/>
  </r>
  <r>
    <x v="1057"/>
    <d v="2016-12-18T17:25:00"/>
    <x v="11"/>
    <d v="1899-12-30T16:38:00"/>
    <d v="1899-12-30T17:25:00"/>
    <x v="64"/>
    <x v="2"/>
    <x v="0"/>
    <s v="Unknown Location"/>
    <s v="Unknown Location"/>
    <n v="10.199999999999999"/>
    <x v="2"/>
  </r>
  <r>
    <x v="1058"/>
    <d v="2016-12-18T21:04:00"/>
    <x v="11"/>
    <d v="1899-12-30T20:35:00"/>
    <d v="1899-12-30T21:04:00"/>
    <x v="25"/>
    <x v="0"/>
    <x v="0"/>
    <s v="Unknown Location"/>
    <s v="Unknown Location"/>
    <n v="9.1999999999999993"/>
    <x v="1"/>
  </r>
  <r>
    <x v="1059"/>
    <d v="2016-12-19T09:36:00"/>
    <x v="11"/>
    <d v="1899-12-30T09:08:00"/>
    <d v="1899-12-30T09:36:00"/>
    <x v="16"/>
    <x v="3"/>
    <x v="0"/>
    <s v="Unknown Location"/>
    <s v="Islamabad"/>
    <n v="7.7"/>
    <x v="2"/>
  </r>
  <r>
    <x v="1060"/>
    <d v="2016-12-19T10:34:00"/>
    <x v="11"/>
    <d v="1899-12-30T10:15:00"/>
    <d v="1899-12-30T10:34:00"/>
    <x v="32"/>
    <x v="3"/>
    <x v="0"/>
    <s v="Islamabad"/>
    <s v="Rawalpindi"/>
    <n v="5.9"/>
    <x v="5"/>
  </r>
  <r>
    <x v="1061"/>
    <d v="2016-12-19T13:08:00"/>
    <x v="11"/>
    <d v="1899-12-30T13:04:00"/>
    <d v="1899-12-30T13:08:00"/>
    <x v="5"/>
    <x v="2"/>
    <x v="0"/>
    <s v="Rawalpindi"/>
    <s v="Unknown Location"/>
    <n v="0.7"/>
    <x v="2"/>
  </r>
  <r>
    <x v="1062"/>
    <d v="2016-12-19T13:35:00"/>
    <x v="11"/>
    <d v="1899-12-30T13:24:00"/>
    <d v="1899-12-30T13:35:00"/>
    <x v="19"/>
    <x v="2"/>
    <x v="0"/>
    <s v="Unknown Location"/>
    <s v="Unknown Location"/>
    <n v="1.3"/>
    <x v="1"/>
  </r>
  <r>
    <x v="1063"/>
    <d v="2016-12-19T14:15:00"/>
    <x v="11"/>
    <d v="1899-12-30T14:07:00"/>
    <d v="1899-12-30T14:15:00"/>
    <x v="22"/>
    <x v="2"/>
    <x v="0"/>
    <s v="Unknown Location"/>
    <s v="Unknown Location"/>
    <n v="2.5"/>
    <x v="1"/>
  </r>
  <r>
    <x v="1064"/>
    <d v="2016-12-19T14:32:00"/>
    <x v="11"/>
    <d v="1899-12-30T14:18:00"/>
    <d v="1899-12-30T14:32:00"/>
    <x v="3"/>
    <x v="2"/>
    <x v="0"/>
    <s v="Unknown Location"/>
    <s v="Unknown Location"/>
    <n v="5.3"/>
    <x v="1"/>
  </r>
  <r>
    <x v="1065"/>
    <d v="2016-12-19T14:50:00"/>
    <x v="11"/>
    <d v="1899-12-30T14:37:00"/>
    <d v="1899-12-30T14:50:00"/>
    <x v="2"/>
    <x v="2"/>
    <x v="0"/>
    <s v="Unknown Location"/>
    <s v="Unknown Location"/>
    <n v="5.4"/>
    <x v="1"/>
  </r>
  <r>
    <x v="1066"/>
    <d v="2016-12-19T15:38:00"/>
    <x v="11"/>
    <d v="1899-12-30T15:09:00"/>
    <d v="1899-12-30T15:38:00"/>
    <x v="25"/>
    <x v="2"/>
    <x v="0"/>
    <s v="Unknown Location"/>
    <s v="Rawalpindi"/>
    <n v="10.199999999999999"/>
    <x v="4"/>
  </r>
  <r>
    <x v="1067"/>
    <d v="2016-12-19T17:09:00"/>
    <x v="11"/>
    <d v="1899-12-30T16:50:00"/>
    <d v="1899-12-30T17:09:00"/>
    <x v="32"/>
    <x v="2"/>
    <x v="0"/>
    <s v="Rawalpindi"/>
    <s v="Islamabad"/>
    <n v="7.2"/>
    <x v="4"/>
  </r>
  <r>
    <x v="1068"/>
    <d v="2016-12-19T19:17:00"/>
    <x v="11"/>
    <d v="1899-12-30T19:05:00"/>
    <d v="1899-12-30T19:17:00"/>
    <x v="1"/>
    <x v="0"/>
    <x v="0"/>
    <s v="Islamabad"/>
    <s v="Unknown Location"/>
    <n v="2.2000000000000002"/>
    <x v="1"/>
  </r>
  <r>
    <x v="1069"/>
    <d v="2016-12-19T20:30:00"/>
    <x v="11"/>
    <d v="1899-12-30T19:55:00"/>
    <d v="1899-12-30T20:30:00"/>
    <x v="10"/>
    <x v="0"/>
    <x v="0"/>
    <s v="Unknown Location"/>
    <s v="Unknown Location"/>
    <n v="11"/>
    <x v="3"/>
  </r>
  <r>
    <x v="1070"/>
    <d v="2016-12-20T09:24:00"/>
    <x v="11"/>
    <d v="1899-12-30T08:49:00"/>
    <d v="1899-12-30T09:24:00"/>
    <x v="10"/>
    <x v="3"/>
    <x v="0"/>
    <s v="Unknown Location"/>
    <s v="Rawalpindi"/>
    <n v="12"/>
    <x v="1"/>
  </r>
  <r>
    <x v="1071"/>
    <d v="2016-12-20T10:48:00"/>
    <x v="11"/>
    <d v="1899-12-30T10:30:00"/>
    <d v="1899-12-30T10:48:00"/>
    <x v="18"/>
    <x v="3"/>
    <x v="0"/>
    <s v="Rawalpindi"/>
    <s v="Rawalpindi"/>
    <n v="3.3"/>
    <x v="2"/>
  </r>
  <r>
    <x v="1072"/>
    <d v="2016-12-20T12:17:00"/>
    <x v="11"/>
    <d v="1899-12-30T11:30:00"/>
    <d v="1899-12-30T12:17:00"/>
    <x v="64"/>
    <x v="3"/>
    <x v="0"/>
    <s v="Rawalpindi"/>
    <s v="Unknown Location"/>
    <n v="19.399999999999999"/>
    <x v="3"/>
  </r>
  <r>
    <x v="1073"/>
    <d v="2016-12-20T13:20:00"/>
    <x v="11"/>
    <d v="1899-12-30T13:14:00"/>
    <d v="1899-12-30T13:20:00"/>
    <x v="0"/>
    <x v="2"/>
    <x v="0"/>
    <s v="Unknown Location"/>
    <s v="Unknown Location"/>
    <n v="1.7"/>
    <x v="2"/>
  </r>
  <r>
    <x v="1074"/>
    <d v="2016-12-20T14:17:00"/>
    <x v="11"/>
    <d v="1899-12-30T13:54:00"/>
    <d v="1899-12-30T14:17:00"/>
    <x v="30"/>
    <x v="2"/>
    <x v="0"/>
    <s v="Unknown Location"/>
    <s v="Islamabad"/>
    <n v="5.7"/>
    <x v="5"/>
  </r>
  <r>
    <x v="1075"/>
    <d v="2016-12-20T16:24:00"/>
    <x v="11"/>
    <d v="1899-12-30T16:14:00"/>
    <d v="1899-12-30T16:24:00"/>
    <x v="26"/>
    <x v="2"/>
    <x v="0"/>
    <s v="Islamabad"/>
    <s v="Islamabad"/>
    <n v="1.8"/>
    <x v="2"/>
  </r>
  <r>
    <x v="1076"/>
    <d v="2016-12-20T17:07:00"/>
    <x v="11"/>
    <d v="1899-12-30T16:56:00"/>
    <d v="1899-12-30T17:07:00"/>
    <x v="19"/>
    <x v="2"/>
    <x v="0"/>
    <s v="Islamabad"/>
    <s v="Islamabad"/>
    <n v="1.4"/>
    <x v="2"/>
  </r>
  <r>
    <x v="1077"/>
    <d v="2016-12-20T19:21:00"/>
    <x v="11"/>
    <d v="1899-12-30T18:47:00"/>
    <d v="1899-12-30T19:21:00"/>
    <x v="37"/>
    <x v="0"/>
    <x v="0"/>
    <s v="Islamabad"/>
    <s v="Unknown Location"/>
    <n v="10.3"/>
    <x v="4"/>
  </r>
  <r>
    <x v="1078"/>
    <d v="2016-12-21T08:10:00"/>
    <x v="11"/>
    <d v="1899-12-30T07:42:00"/>
    <d v="1899-12-30T08:10:00"/>
    <x v="16"/>
    <x v="3"/>
    <x v="0"/>
    <s v="Unknown Location"/>
    <s v="Unknown Location"/>
    <n v="11.5"/>
    <x v="3"/>
  </r>
  <r>
    <x v="1079"/>
    <d v="2016-12-21T10:30:00"/>
    <x v="11"/>
    <d v="1899-12-30T10:14:00"/>
    <d v="1899-12-30T10:30:00"/>
    <x v="13"/>
    <x v="3"/>
    <x v="0"/>
    <s v="Unknown Location"/>
    <s v="Islamabad"/>
    <n v="4.9000000000000004"/>
    <x v="2"/>
  </r>
  <r>
    <x v="1080"/>
    <d v="2016-12-21T11:49:00"/>
    <x v="11"/>
    <d v="1899-12-30T11:35:00"/>
    <d v="1899-12-30T11:49:00"/>
    <x v="3"/>
    <x v="3"/>
    <x v="0"/>
    <s v="Islamabad"/>
    <s v="Unknown Location"/>
    <n v="3.5"/>
    <x v="0"/>
  </r>
  <r>
    <x v="1081"/>
    <d v="2016-12-21T13:33:00"/>
    <x v="11"/>
    <d v="1899-12-30T12:51:00"/>
    <d v="1899-12-30T13:33:00"/>
    <x v="36"/>
    <x v="2"/>
    <x v="0"/>
    <s v="Unknown Location"/>
    <s v="Unknown Location"/>
    <n v="16.2"/>
    <x v="3"/>
  </r>
  <r>
    <x v="1082"/>
    <d v="2016-12-21T15:49:00"/>
    <x v="11"/>
    <d v="1899-12-30T15:38:00"/>
    <d v="1899-12-30T15:49:00"/>
    <x v="19"/>
    <x v="2"/>
    <x v="0"/>
    <s v="Unknown Location"/>
    <s v="Unknown Location"/>
    <n v="2"/>
    <x v="2"/>
  </r>
  <r>
    <x v="1083"/>
    <d v="2016-12-21T16:05:00"/>
    <x v="11"/>
    <d v="1899-12-30T15:55:00"/>
    <d v="1899-12-30T16:05:00"/>
    <x v="26"/>
    <x v="2"/>
    <x v="0"/>
    <s v="Unknown Location"/>
    <s v="Islamabad"/>
    <n v="2.1"/>
    <x v="2"/>
  </r>
  <r>
    <x v="1084"/>
    <d v="2016-12-21T17:54:00"/>
    <x v="11"/>
    <d v="1899-12-30T17:45:00"/>
    <d v="1899-12-30T17:54:00"/>
    <x v="23"/>
    <x v="0"/>
    <x v="0"/>
    <s v="Islamabad"/>
    <s v="Islamabad"/>
    <n v="2.1"/>
    <x v="3"/>
  </r>
  <r>
    <x v="1085"/>
    <d v="2016-12-21T18:31:00"/>
    <x v="11"/>
    <d v="1899-12-30T17:59:00"/>
    <d v="1899-12-30T18:31:00"/>
    <x v="28"/>
    <x v="0"/>
    <x v="0"/>
    <s v="Islamabad"/>
    <s v="Unknown Location"/>
    <n v="7.2"/>
    <x v="4"/>
  </r>
  <r>
    <x v="1086"/>
    <d v="2016-12-21T20:35:00"/>
    <x v="11"/>
    <d v="1899-12-30T19:49:00"/>
    <d v="1899-12-30T20:35:00"/>
    <x v="42"/>
    <x v="0"/>
    <x v="0"/>
    <s v="Unknown Location"/>
    <s v="Rawalpindi"/>
    <n v="12"/>
    <x v="3"/>
  </r>
  <r>
    <x v="1087"/>
    <d v="2016-12-21T23:42:00"/>
    <x v="11"/>
    <d v="1899-12-30T20:56:00"/>
    <d v="1899-12-30T23:42:00"/>
    <x v="97"/>
    <x v="0"/>
    <x v="0"/>
    <s v="Rawalpindi"/>
    <s v="Unknown Location"/>
    <n v="103"/>
    <x v="3"/>
  </r>
  <r>
    <x v="1088"/>
    <d v="2016-12-22T16:38:00"/>
    <x v="11"/>
    <d v="1899-12-30T15:40:00"/>
    <d v="1899-12-30T16:38:00"/>
    <x v="15"/>
    <x v="2"/>
    <x v="0"/>
    <s v="Unknown Location"/>
    <s v="Unknown Location"/>
    <n v="32.299999999999997"/>
    <x v="3"/>
  </r>
  <r>
    <x v="1089"/>
    <d v="2016-12-22T17:20:00"/>
    <x v="11"/>
    <d v="1899-12-30T17:04:00"/>
    <d v="1899-12-30T17:20:00"/>
    <x v="13"/>
    <x v="0"/>
    <x v="0"/>
    <s v="Unknown Location"/>
    <s v="Unknown Location"/>
    <n v="5.3"/>
    <x v="4"/>
  </r>
  <r>
    <x v="1090"/>
    <d v="2016-12-22T17:53:00"/>
    <x v="11"/>
    <d v="1899-12-30T17:27:00"/>
    <d v="1899-12-30T17:53:00"/>
    <x v="11"/>
    <x v="0"/>
    <x v="0"/>
    <s v="Unknown Location"/>
    <s v="Unknown Location"/>
    <n v="11.6"/>
    <x v="3"/>
  </r>
  <r>
    <x v="1091"/>
    <d v="2016-12-22T18:29:00"/>
    <x v="11"/>
    <d v="1899-12-30T17:56:00"/>
    <d v="1899-12-30T18:29:00"/>
    <x v="34"/>
    <x v="0"/>
    <x v="0"/>
    <s v="Unknown Location"/>
    <s v="Unknown Location"/>
    <n v="23.2"/>
    <x v="3"/>
  </r>
  <r>
    <x v="1092"/>
    <d v="2016-12-22T18:37:00"/>
    <x v="11"/>
    <d v="1899-12-30T18:31:00"/>
    <d v="1899-12-30T18:37:00"/>
    <x v="0"/>
    <x v="0"/>
    <x v="0"/>
    <s v="Unknown Location"/>
    <s v="Unknown Location"/>
    <n v="3.2"/>
    <x v="2"/>
  </r>
  <r>
    <x v="1093"/>
    <d v="2016-12-22T18:47:00"/>
    <x v="11"/>
    <d v="1899-12-30T18:38:00"/>
    <d v="1899-12-30T18:47:00"/>
    <x v="23"/>
    <x v="0"/>
    <x v="0"/>
    <s v="Unknown Location"/>
    <s v="Unknown Location"/>
    <n v="12.3"/>
    <x v="5"/>
  </r>
  <r>
    <x v="1094"/>
    <d v="2016-12-22T19:50:00"/>
    <x v="11"/>
    <d v="1899-12-30T19:04:00"/>
    <d v="1899-12-30T19:50:00"/>
    <x v="42"/>
    <x v="0"/>
    <x v="0"/>
    <s v="Unknown Location"/>
    <s v="Lahore"/>
    <n v="14"/>
    <x v="3"/>
  </r>
  <r>
    <x v="1095"/>
    <d v="2016-12-22T21:53:00"/>
    <x v="11"/>
    <d v="1899-12-30T21:41:00"/>
    <d v="1899-12-30T21:53:00"/>
    <x v="1"/>
    <x v="0"/>
    <x v="0"/>
    <s v="Lahore"/>
    <s v="Lahore"/>
    <n v="2.1"/>
    <x v="0"/>
  </r>
  <r>
    <x v="1096"/>
    <d v="2016-12-22T23:32:00"/>
    <x v="11"/>
    <d v="1899-12-30T23:27:00"/>
    <d v="1899-12-30T23:32:00"/>
    <x v="6"/>
    <x v="0"/>
    <x v="0"/>
    <s v="Lahore"/>
    <s v="Lahore"/>
    <n v="2.1"/>
    <x v="4"/>
  </r>
  <r>
    <x v="1097"/>
    <d v="2016-12-23T09:41:00"/>
    <x v="11"/>
    <d v="1899-12-30T09:21:00"/>
    <d v="1899-12-30T09:41:00"/>
    <x v="7"/>
    <x v="3"/>
    <x v="0"/>
    <s v="Lahore"/>
    <s v="Lahore"/>
    <n v="3"/>
    <x v="3"/>
  </r>
  <r>
    <x v="1098"/>
    <d v="2016-12-23T11:58:00"/>
    <x v="11"/>
    <d v="1899-12-30T11:33:00"/>
    <d v="1899-12-30T11:58:00"/>
    <x v="50"/>
    <x v="3"/>
    <x v="0"/>
    <s v="Lahore"/>
    <s v="Unknown Location"/>
    <n v="6.2"/>
    <x v="3"/>
  </r>
  <r>
    <x v="1099"/>
    <d v="2016-12-23T15:25:00"/>
    <x v="11"/>
    <d v="1899-12-30T14:15:00"/>
    <d v="1899-12-30T15:25:00"/>
    <x v="98"/>
    <x v="2"/>
    <x v="0"/>
    <s v="Unknown Location"/>
    <s v="Unknown Location"/>
    <n v="9.6"/>
    <x v="3"/>
  </r>
  <r>
    <x v="1100"/>
    <d v="2016-12-23T16:34:00"/>
    <x v="11"/>
    <d v="1899-12-30T16:23:00"/>
    <d v="1899-12-30T16:34:00"/>
    <x v="19"/>
    <x v="2"/>
    <x v="0"/>
    <s v="Unknown Location"/>
    <s v="Unknown Location"/>
    <n v="1.3"/>
    <x v="2"/>
  </r>
  <r>
    <x v="1101"/>
    <d v="2016-12-23T18:27:00"/>
    <x v="11"/>
    <d v="1899-12-30T17:34:00"/>
    <d v="1899-12-30T18:27:00"/>
    <x v="57"/>
    <x v="0"/>
    <x v="0"/>
    <s v="Unknown Location"/>
    <s v="Lahore"/>
    <n v="7.1"/>
    <x v="0"/>
  </r>
  <r>
    <x v="1102"/>
    <d v="2016-12-24T08:04:00"/>
    <x v="11"/>
    <d v="1899-12-30T07:43:00"/>
    <d v="1899-12-30T08:04:00"/>
    <x v="31"/>
    <x v="3"/>
    <x v="0"/>
    <s v="Lahore"/>
    <s v="Unknown Location"/>
    <n v="6.3"/>
    <x v="0"/>
  </r>
  <r>
    <x v="1103"/>
    <d v="2016-12-24T09:55:00"/>
    <x v="11"/>
    <d v="1899-12-30T09:19:00"/>
    <d v="1899-12-30T09:55:00"/>
    <x v="17"/>
    <x v="3"/>
    <x v="0"/>
    <s v="Unknown Location"/>
    <s v="Lahore"/>
    <n v="10.7"/>
    <x v="0"/>
  </r>
  <r>
    <x v="1104"/>
    <d v="2016-12-24T10:53:00"/>
    <x v="11"/>
    <d v="1899-12-30T10:34:00"/>
    <d v="1899-12-30T10:53:00"/>
    <x v="32"/>
    <x v="3"/>
    <x v="0"/>
    <s v="Lahore"/>
    <s v="Lahore"/>
    <n v="5.3"/>
    <x v="0"/>
  </r>
  <r>
    <x v="1105"/>
    <d v="2016-12-24T12:53:00"/>
    <x v="11"/>
    <d v="1899-12-30T12:51:00"/>
    <d v="1899-12-30T12:53:00"/>
    <x v="24"/>
    <x v="2"/>
    <x v="0"/>
    <s v="Lahore"/>
    <s v="Lahore"/>
    <n v="1.6"/>
    <x v="2"/>
  </r>
  <r>
    <x v="1106"/>
    <d v="2016-12-24T13:29:00"/>
    <x v="11"/>
    <d v="1899-12-30T13:08:00"/>
    <d v="1899-12-30T13:29:00"/>
    <x v="31"/>
    <x v="2"/>
    <x v="0"/>
    <s v="Lahore"/>
    <s v="Lahore"/>
    <n v="3.6"/>
    <x v="2"/>
  </r>
  <r>
    <x v="1107"/>
    <d v="2016-12-24T17:27:00"/>
    <x v="11"/>
    <d v="1899-12-30T17:12:00"/>
    <d v="1899-12-30T17:27:00"/>
    <x v="14"/>
    <x v="0"/>
    <x v="0"/>
    <s v="Lahore"/>
    <s v="Lahore"/>
    <n v="1.7"/>
    <x v="2"/>
  </r>
  <r>
    <x v="1108"/>
    <d v="2016-12-24T19:27:00"/>
    <x v="11"/>
    <d v="1899-12-30T19:12:00"/>
    <d v="1899-12-30T19:27:00"/>
    <x v="14"/>
    <x v="0"/>
    <x v="0"/>
    <s v="Lahore"/>
    <s v="Lahore"/>
    <n v="2.9"/>
    <x v="0"/>
  </r>
  <r>
    <x v="1109"/>
    <d v="2016-12-24T22:09:00"/>
    <x v="11"/>
    <d v="1899-12-30T22:04:00"/>
    <d v="1899-12-30T22:09:00"/>
    <x v="6"/>
    <x v="0"/>
    <x v="0"/>
    <s v="Lahore"/>
    <s v="Lahore"/>
    <n v="0.6"/>
    <x v="2"/>
  </r>
  <r>
    <x v="1110"/>
    <d v="2016-12-25T00:14:00"/>
    <x v="11"/>
    <d v="1899-12-30T00:10:00"/>
    <d v="1899-12-30T00:14:00"/>
    <x v="5"/>
    <x v="1"/>
    <x v="0"/>
    <s v="Lahore"/>
    <s v="Lahore"/>
    <n v="0.6"/>
    <x v="2"/>
  </r>
  <r>
    <x v="1111"/>
    <d v="2016-12-25T19:26:00"/>
    <x v="11"/>
    <d v="1899-12-30T19:15:00"/>
    <d v="1899-12-30T19:26:00"/>
    <x v="19"/>
    <x v="0"/>
    <x v="0"/>
    <s v="Lahore"/>
    <s v="Lahore"/>
    <n v="2.2999999999999998"/>
    <x v="0"/>
  </r>
  <r>
    <x v="1112"/>
    <d v="2016-12-25T22:04:00"/>
    <x v="11"/>
    <d v="1899-12-30T21:58:00"/>
    <d v="1899-12-30T22:04:00"/>
    <x v="0"/>
    <x v="0"/>
    <x v="0"/>
    <s v="Lahore"/>
    <s v="Lahore"/>
    <n v="2.2999999999999998"/>
    <x v="0"/>
  </r>
  <r>
    <x v="1113"/>
    <d v="2016-12-26T08:41:00"/>
    <x v="11"/>
    <d v="1899-12-30T08:30:00"/>
    <d v="1899-12-30T08:41:00"/>
    <x v="19"/>
    <x v="3"/>
    <x v="0"/>
    <s v="Lahore"/>
    <s v="Lahore"/>
    <n v="3.2"/>
    <x v="0"/>
  </r>
  <r>
    <x v="1114"/>
    <d v="2016-12-26T09:19:00"/>
    <x v="11"/>
    <d v="1899-12-30T09:05:00"/>
    <d v="1899-12-30T09:19:00"/>
    <x v="3"/>
    <x v="3"/>
    <x v="0"/>
    <s v="Lahore"/>
    <s v="Lahore"/>
    <n v="6.2"/>
    <x v="4"/>
  </r>
  <r>
    <x v="1115"/>
    <d v="2016-12-26T10:36:00"/>
    <x v="11"/>
    <d v="1899-12-30T10:15:00"/>
    <d v="1899-12-30T10:36:00"/>
    <x v="31"/>
    <x v="3"/>
    <x v="0"/>
    <s v="Lahore"/>
    <s v="Lahore"/>
    <n v="7.7"/>
    <x v="4"/>
  </r>
  <r>
    <x v="1116"/>
    <d v="2016-12-26T11:42:00"/>
    <x v="11"/>
    <d v="1899-12-30T11:29:00"/>
    <d v="1899-12-30T11:42:00"/>
    <x v="2"/>
    <x v="3"/>
    <x v="0"/>
    <s v="Lahore"/>
    <s v="Lahore"/>
    <n v="3.8"/>
    <x v="4"/>
  </r>
  <r>
    <x v="1117"/>
    <d v="2016-12-26T13:43:00"/>
    <x v="11"/>
    <d v="1899-12-30T13:09:00"/>
    <d v="1899-12-30T13:43:00"/>
    <x v="37"/>
    <x v="2"/>
    <x v="0"/>
    <s v="Lahore"/>
    <s v="Unknown Location"/>
    <n v="7.9"/>
    <x v="3"/>
  </r>
  <r>
    <x v="1118"/>
    <d v="2016-12-27T07:14:00"/>
    <x v="11"/>
    <d v="1899-12-30T07:02:00"/>
    <d v="1899-12-30T07:14:00"/>
    <x v="1"/>
    <x v="3"/>
    <x v="0"/>
    <s v="Karachi"/>
    <s v="Karachi"/>
    <n v="4.9000000000000004"/>
    <x v="5"/>
  </r>
  <r>
    <x v="1119"/>
    <d v="2016-12-27T08:59:00"/>
    <x v="11"/>
    <d v="1899-12-30T08:37:00"/>
    <d v="1899-12-30T08:59:00"/>
    <x v="27"/>
    <x v="3"/>
    <x v="0"/>
    <s v="Karachi"/>
    <s v="Karachi"/>
    <n v="5"/>
    <x v="0"/>
  </r>
  <r>
    <x v="1120"/>
    <d v="2016-12-27T12:57:00"/>
    <x v="11"/>
    <d v="1899-12-30T12:53:00"/>
    <d v="1899-12-30T12:57:00"/>
    <x v="5"/>
    <x v="2"/>
    <x v="0"/>
    <s v="Karachi"/>
    <s v="Karachi"/>
    <n v="0.6"/>
    <x v="0"/>
  </r>
  <r>
    <x v="1121"/>
    <d v="2016-12-27T15:03:00"/>
    <x v="11"/>
    <d v="1899-12-30T14:49:00"/>
    <d v="1899-12-30T15:03:00"/>
    <x v="3"/>
    <x v="2"/>
    <x v="0"/>
    <s v="Karachi"/>
    <s v="Unknown Location"/>
    <n v="3.1"/>
    <x v="4"/>
  </r>
  <r>
    <x v="1122"/>
    <d v="2016-12-27T16:58:00"/>
    <x v="11"/>
    <d v="1899-12-30T16:34:00"/>
    <d v="1899-12-30T16:58:00"/>
    <x v="35"/>
    <x v="2"/>
    <x v="0"/>
    <s v="Unknown Location"/>
    <s v="Karachi"/>
    <n v="7.9"/>
    <x v="3"/>
  </r>
  <r>
    <x v="1123"/>
    <d v="2016-12-27T19:50:00"/>
    <x v="11"/>
    <d v="1899-12-30T19:19:00"/>
    <d v="1899-12-30T19:50:00"/>
    <x v="20"/>
    <x v="0"/>
    <x v="0"/>
    <s v="Karachi"/>
    <s v="Karachi"/>
    <n v="5.5"/>
    <x v="4"/>
  </r>
  <r>
    <x v="1124"/>
    <d v="2016-12-28T09:06:00"/>
    <x v="11"/>
    <d v="1899-12-30T08:34:00"/>
    <d v="1899-12-30T09:06:00"/>
    <x v="28"/>
    <x v="3"/>
    <x v="0"/>
    <s v="Karachi"/>
    <s v="Unknown Location"/>
    <n v="10.3"/>
    <x v="0"/>
  </r>
  <r>
    <x v="1125"/>
    <d v="2016-12-28T12:12:00"/>
    <x v="11"/>
    <d v="1899-12-30T11:42:00"/>
    <d v="1899-12-30T12:12:00"/>
    <x v="29"/>
    <x v="3"/>
    <x v="0"/>
    <s v="Unknown Location"/>
    <s v="Karachi"/>
    <n v="10.4"/>
    <x v="2"/>
  </r>
  <r>
    <x v="1126"/>
    <d v="2016-12-28T14:01:00"/>
    <x v="11"/>
    <d v="1899-12-30T13:53:00"/>
    <d v="1899-12-30T14:01:00"/>
    <x v="22"/>
    <x v="2"/>
    <x v="0"/>
    <s v="Karachi"/>
    <s v="Karachi"/>
    <n v="2"/>
    <x v="2"/>
  </r>
  <r>
    <x v="1127"/>
    <d v="2016-12-28T15:39:00"/>
    <x v="11"/>
    <d v="1899-12-30T15:04:00"/>
    <d v="1899-12-30T15:39:00"/>
    <x v="10"/>
    <x v="2"/>
    <x v="0"/>
    <s v="Karachi"/>
    <s v="Unknown Location"/>
    <n v="8.5"/>
    <x v="0"/>
  </r>
  <r>
    <x v="1128"/>
    <d v="2016-12-28T17:16:00"/>
    <x v="11"/>
    <d v="1899-12-30T17:02:00"/>
    <d v="1899-12-30T17:16:00"/>
    <x v="3"/>
    <x v="0"/>
    <x v="0"/>
    <s v="Unknown Location"/>
    <s v="Karachi"/>
    <n v="4.4000000000000004"/>
    <x v="2"/>
  </r>
  <r>
    <x v="1129"/>
    <d v="2016-12-28T18:56:00"/>
    <x v="11"/>
    <d v="1899-12-30T18:33:00"/>
    <d v="1899-12-30T18:56:00"/>
    <x v="30"/>
    <x v="0"/>
    <x v="0"/>
    <s v="Karachi"/>
    <s v="Karachi"/>
    <n v="3.8"/>
    <x v="2"/>
  </r>
  <r>
    <x v="1130"/>
    <d v="2016-12-28T23:18:00"/>
    <x v="11"/>
    <d v="1899-12-30T22:44:00"/>
    <d v="1899-12-30T23:18:00"/>
    <x v="37"/>
    <x v="0"/>
    <x v="0"/>
    <s v="Karachi"/>
    <s v="Karachi"/>
    <n v="5.0999999999999996"/>
    <x v="2"/>
  </r>
  <r>
    <x v="1131"/>
    <d v="2016-12-29T01:06:00"/>
    <x v="11"/>
    <d v="1899-12-30T00:49:00"/>
    <d v="1899-12-30T01:06:00"/>
    <x v="38"/>
    <x v="1"/>
    <x v="0"/>
    <s v="Karachi"/>
    <s v="Karachi"/>
    <n v="3.8"/>
    <x v="2"/>
  </r>
  <r>
    <x v="1132"/>
    <d v="2016-12-29T10:07:00"/>
    <x v="11"/>
    <d v="1899-12-30T09:44:00"/>
    <d v="1899-12-30T10:07:00"/>
    <x v="30"/>
    <x v="3"/>
    <x v="0"/>
    <s v="Karachi"/>
    <s v="Unknown Location"/>
    <n v="11.6"/>
    <x v="0"/>
  </r>
  <r>
    <x v="1133"/>
    <d v="2016-12-29T12:00:00"/>
    <x v="11"/>
    <d v="1899-12-30T11:28:00"/>
    <d v="1899-12-30T12:00:00"/>
    <x v="28"/>
    <x v="3"/>
    <x v="0"/>
    <s v="Unknown Location"/>
    <s v="Karachi"/>
    <n v="11.9"/>
    <x v="0"/>
  </r>
  <r>
    <x v="1134"/>
    <d v="2016-12-29T12:33:00"/>
    <x v="11"/>
    <d v="1899-12-30T12:25:00"/>
    <d v="1899-12-30T12:33:00"/>
    <x v="22"/>
    <x v="2"/>
    <x v="0"/>
    <s v="Karachi"/>
    <s v="Karachi"/>
    <n v="1.4"/>
    <x v="2"/>
  </r>
  <r>
    <x v="1135"/>
    <d v="2016-12-29T13:24:00"/>
    <x v="11"/>
    <d v="1899-12-30T13:17:00"/>
    <d v="1899-12-30T13:24:00"/>
    <x v="12"/>
    <x v="2"/>
    <x v="0"/>
    <s v="Karachi"/>
    <s v="Karachi"/>
    <n v="1.1000000000000001"/>
    <x v="2"/>
  </r>
  <r>
    <x v="1136"/>
    <d v="2016-12-29T14:11:00"/>
    <x v="11"/>
    <d v="1899-12-30T13:56:00"/>
    <d v="1899-12-30T14:11:00"/>
    <x v="14"/>
    <x v="2"/>
    <x v="0"/>
    <s v="Karachi"/>
    <s v="Karachi"/>
    <n v="4.0999999999999996"/>
    <x v="10"/>
  </r>
  <r>
    <x v="1137"/>
    <d v="2016-12-29T14:58:00"/>
    <x v="11"/>
    <d v="1899-12-30T14:42:00"/>
    <d v="1899-12-30T14:58:00"/>
    <x v="13"/>
    <x v="2"/>
    <x v="0"/>
    <s v="Karachi"/>
    <s v="Karachi"/>
    <n v="6.1"/>
    <x v="6"/>
  </r>
  <r>
    <x v="1138"/>
    <d v="2016-12-29T15:16:00"/>
    <x v="11"/>
    <d v="1899-12-30T15:05:00"/>
    <d v="1899-12-30T15:16:00"/>
    <x v="19"/>
    <x v="2"/>
    <x v="0"/>
    <s v="Karachi"/>
    <s v="Karachi"/>
    <n v="1.3"/>
    <x v="2"/>
  </r>
  <r>
    <x v="1139"/>
    <d v="2016-12-29T19:14:00"/>
    <x v="11"/>
    <d v="1899-12-30T18:59:00"/>
    <d v="1899-12-30T19:14:00"/>
    <x v="14"/>
    <x v="0"/>
    <x v="0"/>
    <s v="Karachi"/>
    <s v="Unknown Location"/>
    <n v="3"/>
    <x v="0"/>
  </r>
  <r>
    <x v="1140"/>
    <d v="2016-12-29T20:10:00"/>
    <x v="11"/>
    <d v="1899-12-30T19:50:00"/>
    <d v="1899-12-30T20:10:00"/>
    <x v="7"/>
    <x v="0"/>
    <x v="0"/>
    <s v="Unknown Location"/>
    <s v="Karachi"/>
    <n v="4.0999999999999996"/>
    <x v="4"/>
  </r>
  <r>
    <x v="1141"/>
    <d v="2016-12-29T20:45:00"/>
    <x v="11"/>
    <d v="1899-12-30T20:15:00"/>
    <d v="1899-12-30T20:45:00"/>
    <x v="29"/>
    <x v="0"/>
    <x v="0"/>
    <s v="Karachi"/>
    <s v="Karachi"/>
    <n v="7.2"/>
    <x v="3"/>
  </r>
  <r>
    <x v="1142"/>
    <d v="2016-12-29T21:42:00"/>
    <x v="11"/>
    <d v="1899-12-30T20:53:00"/>
    <d v="1899-12-30T21:42:00"/>
    <x v="77"/>
    <x v="0"/>
    <x v="0"/>
    <s v="Karachi"/>
    <s v="Unknown Location"/>
    <n v="6.4"/>
    <x v="1"/>
  </r>
  <r>
    <x v="1143"/>
    <d v="2016-12-29T23:47:00"/>
    <x v="11"/>
    <d v="1899-12-30T23:14:00"/>
    <d v="1899-12-30T23:47:00"/>
    <x v="34"/>
    <x v="0"/>
    <x v="0"/>
    <s v="Unknown Location"/>
    <s v="Karachi"/>
    <n v="12.9"/>
    <x v="3"/>
  </r>
  <r>
    <x v="1144"/>
    <d v="2016-12-30T10:33:00"/>
    <x v="11"/>
    <d v="1899-12-30T10:15:00"/>
    <d v="1899-12-30T10:33:00"/>
    <x v="18"/>
    <x v="3"/>
    <x v="0"/>
    <s v="Karachi"/>
    <s v="Karachi"/>
    <n v="2.8"/>
    <x v="2"/>
  </r>
  <r>
    <x v="1145"/>
    <d v="2016-12-30T11:56:00"/>
    <x v="11"/>
    <d v="1899-12-30T11:31:00"/>
    <d v="1899-12-30T11:56:00"/>
    <x v="50"/>
    <x v="3"/>
    <x v="0"/>
    <s v="Karachi"/>
    <s v="Karachi"/>
    <n v="2.9"/>
    <x v="2"/>
  </r>
  <r>
    <x v="1146"/>
    <d v="2016-12-30T16:03:00"/>
    <x v="11"/>
    <d v="1899-12-30T15:41:00"/>
    <d v="1899-12-30T16:03:00"/>
    <x v="27"/>
    <x v="2"/>
    <x v="0"/>
    <s v="Karachi"/>
    <s v="Karachi"/>
    <n v="4.5999999999999996"/>
    <x v="2"/>
  </r>
  <r>
    <x v="1147"/>
    <d v="2016-12-30T17:08:00"/>
    <x v="11"/>
    <d v="1899-12-30T16:45:00"/>
    <d v="1899-12-30T17:08:00"/>
    <x v="30"/>
    <x v="2"/>
    <x v="0"/>
    <s v="Karachi"/>
    <s v="Karachi"/>
    <n v="4.5999999999999996"/>
    <x v="3"/>
  </r>
  <r>
    <x v="1148"/>
    <d v="2016-12-30T23:10:00"/>
    <x v="11"/>
    <d v="1899-12-30T23:06:00"/>
    <d v="1899-12-30T23:10:00"/>
    <x v="5"/>
    <x v="0"/>
    <x v="0"/>
    <s v="Karachi"/>
    <s v="Karachi"/>
    <n v="0.8"/>
    <x v="4"/>
  </r>
  <r>
    <x v="1149"/>
    <d v="2016-12-31T01:14:00"/>
    <x v="11"/>
    <d v="1899-12-30T01:07:00"/>
    <d v="1899-12-30T01:14:00"/>
    <x v="12"/>
    <x v="1"/>
    <x v="0"/>
    <s v="Karachi"/>
    <s v="Karachi"/>
    <n v="0.7"/>
    <x v="3"/>
  </r>
  <r>
    <x v="1150"/>
    <d v="2016-12-31T13:42:00"/>
    <x v="11"/>
    <d v="1899-12-30T13:24:00"/>
    <d v="1899-12-30T13:42:00"/>
    <x v="18"/>
    <x v="2"/>
    <x v="0"/>
    <s v="Karachi"/>
    <s v="Unknown Location"/>
    <n v="3.9"/>
    <x v="5"/>
  </r>
  <r>
    <x v="1151"/>
    <d v="2016-12-31T15:38:00"/>
    <x v="11"/>
    <d v="1899-12-30T15:03:00"/>
    <d v="1899-12-30T15:38:00"/>
    <x v="10"/>
    <x v="2"/>
    <x v="0"/>
    <s v="Unknown Location"/>
    <s v="Unknown Location"/>
    <n v="16.2"/>
    <x v="3"/>
  </r>
  <r>
    <x v="1152"/>
    <d v="2016-12-31T21:50:00"/>
    <x v="11"/>
    <d v="1899-12-30T21:32:00"/>
    <d v="1899-12-30T21:50:00"/>
    <x v="18"/>
    <x v="0"/>
    <x v="0"/>
    <s v="Katunayaka"/>
    <s v="Gampaha"/>
    <n v="6.4"/>
    <x v="5"/>
  </r>
  <r>
    <x v="1153"/>
    <d v="2016-12-31T23:51:00"/>
    <x v="11"/>
    <d v="1899-12-30T22:08:00"/>
    <d v="1899-12-30T23:51:00"/>
    <x v="79"/>
    <x v="0"/>
    <x v="0"/>
    <s v="Gampaha"/>
    <s v="Ilukwatta"/>
    <n v="48.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92B82-7089-4E5B-B9F3-BD685417F07B}" name="Distance Traveled by Purpos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U5:V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2">
    <i>
      <x/>
    </i>
    <i>
      <x v="1"/>
    </i>
    <i>
      <x v="2"/>
    </i>
    <i>
      <x v="3"/>
    </i>
    <i>
      <x v="4"/>
    </i>
    <i>
      <x v="5"/>
    </i>
    <i>
      <x v="6"/>
    </i>
    <i>
      <x v="7"/>
    </i>
    <i>
      <x v="8"/>
    </i>
    <i>
      <x v="9"/>
    </i>
    <i>
      <x v="10"/>
    </i>
    <i t="grand">
      <x/>
    </i>
  </rowItems>
  <colItems count="1">
    <i/>
  </colItems>
  <dataFields count="1">
    <dataField name="Sum of MILES" fld="10" baseField="6" baseItem="0"/>
  </dataFields>
  <formats count="5">
    <format dxfId="610">
      <pivotArea type="all" dataOnly="0" outline="0" fieldPosition="0"/>
    </format>
    <format dxfId="609">
      <pivotArea outline="0" collapsedLevelsAreSubtotals="1" fieldPosition="0"/>
    </format>
    <format dxfId="608">
      <pivotArea field="11" type="button" dataOnly="0" labelOnly="1" outline="0" axis="axisRow" fieldPosition="0"/>
    </format>
    <format dxfId="607">
      <pivotArea dataOnly="0" labelOnly="1" grandRow="1" outline="0" fieldPosition="0"/>
    </format>
    <format dxfId="606">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C12F9-708B-41C9-9CA5-5369C73ABC2F}" name="Distance Traveled by Time of Da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B5:AC10"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axis="axisRow" showAll="0">
      <items count="5">
        <item x="2"/>
        <item x="0"/>
        <item x="3"/>
        <item x="1"/>
        <item t="default"/>
      </items>
    </pivotField>
    <pivotField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5">
    <i>
      <x/>
    </i>
    <i>
      <x v="1"/>
    </i>
    <i>
      <x v="2"/>
    </i>
    <i>
      <x v="3"/>
    </i>
    <i t="grand">
      <x/>
    </i>
  </rowItems>
  <colItems count="1">
    <i/>
  </colItems>
  <dataFields count="1">
    <dataField name="Sum of MILES" fld="10" baseField="0" baseItem="0"/>
  </dataFields>
  <formats count="5">
    <format dxfId="615">
      <pivotArea type="all" dataOnly="0" outline="0" fieldPosition="0"/>
    </format>
    <format dxfId="614">
      <pivotArea outline="0" collapsedLevelsAreSubtotals="1" fieldPosition="0"/>
    </format>
    <format dxfId="613">
      <pivotArea field="11" type="button" dataOnly="0" labelOnly="1" outline="0"/>
    </format>
    <format dxfId="612">
      <pivotArea dataOnly="0" labelOnly="1" grandRow="1" outline="0" fieldPosition="0"/>
    </format>
    <format dxfId="611">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26972-30A2-4375-9A79-D9F608E3D345}" name="Peak Travel Hou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U5:AV11"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dataField="1"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2">
    <field x="13"/>
    <field x="12"/>
  </rowFields>
  <rowItems count="6">
    <i>
      <x v="1"/>
    </i>
    <i>
      <x v="2"/>
    </i>
    <i>
      <x v="3"/>
    </i>
    <i>
      <x v="4"/>
    </i>
    <i>
      <x v="6"/>
    </i>
    <i t="grand">
      <x/>
    </i>
  </rowItems>
  <colItems count="1">
    <i/>
  </colItems>
  <dataFields count="1">
    <dataField name="Count of START_TIME" fld="3" subtotal="count" baseField="0" baseItem="0"/>
  </dataFields>
  <formats count="5">
    <format dxfId="620">
      <pivotArea type="all" dataOnly="0" outline="0" fieldPosition="0"/>
    </format>
    <format dxfId="619">
      <pivotArea outline="0" collapsedLevelsAreSubtotals="1" fieldPosition="0"/>
    </format>
    <format dxfId="618">
      <pivotArea field="11" type="button" dataOnly="0" labelOnly="1" outline="0"/>
    </format>
    <format dxfId="617">
      <pivotArea dataOnly="0" labelOnly="1" grandRow="1" outline="0" fieldPosition="0"/>
    </format>
    <format dxfId="616">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7A8979-2271-4E25-B6EF-C372BCF597C2}" name="Longest Trip"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BA5:BB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items count="13">
        <item x="0"/>
        <item x="1"/>
        <item x="2"/>
        <item x="3"/>
        <item x="4"/>
        <item x="5"/>
        <item x="6"/>
        <item x="7"/>
        <item x="8"/>
        <item x="9"/>
        <item x="10"/>
        <item x="11"/>
        <item t="default"/>
      </items>
    </pivotField>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items count="12">
        <item x="10"/>
        <item x="6"/>
        <item x="7"/>
        <item x="8"/>
        <item x="4"/>
        <item x="2"/>
        <item x="0"/>
        <item x="3"/>
        <item x="9"/>
        <item x="5"/>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12">
    <i>
      <x/>
    </i>
    <i>
      <x v="1"/>
    </i>
    <i>
      <x v="2"/>
    </i>
    <i>
      <x v="3"/>
    </i>
    <i>
      <x v="4"/>
    </i>
    <i>
      <x v="5"/>
    </i>
    <i>
      <x v="6"/>
    </i>
    <i>
      <x v="7"/>
    </i>
    <i>
      <x v="8"/>
    </i>
    <i>
      <x v="9"/>
    </i>
    <i>
      <x v="10"/>
    </i>
    <i t="grand">
      <x/>
    </i>
  </rowItems>
  <colItems count="1">
    <i/>
  </colItems>
  <dataFields count="1">
    <dataField name="Max of MILES" fld="10" subtotal="max" baseField="6" baseItem="0"/>
  </dataFields>
  <formats count="5">
    <format dxfId="625">
      <pivotArea type="all" dataOnly="0" outline="0" fieldPosition="0"/>
    </format>
    <format dxfId="624">
      <pivotArea outline="0" collapsedLevelsAreSubtotals="1" fieldPosition="0"/>
    </format>
    <format dxfId="623">
      <pivotArea field="11" type="button" dataOnly="0" labelOnly="1" outline="0" axis="axisRow" fieldPosition="0"/>
    </format>
    <format dxfId="622">
      <pivotArea dataOnly="0" labelOnly="1" grandRow="1" outline="0" fieldPosition="0"/>
    </format>
    <format dxfId="621">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4FCAF6-0E3D-457C-826B-A8C0F6ED9F3F}" name="Average Trip Length by Purpos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N5:O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Average of MILES2" fld="10" subtotal="average" baseField="0" baseItem="0"/>
  </dataFields>
  <formats count="5">
    <format dxfId="630">
      <pivotArea type="all" dataOnly="0" outline="0" fieldPosition="0"/>
    </format>
    <format dxfId="629">
      <pivotArea outline="0" collapsedLevelsAreSubtotals="1" fieldPosition="0"/>
    </format>
    <format dxfId="628">
      <pivotArea field="11" type="button" dataOnly="0" labelOnly="1" outline="0"/>
    </format>
    <format dxfId="627">
      <pivotArea dataOnly="0" labelOnly="1" grandRow="1" outline="0" fieldPosition="0"/>
    </format>
    <format dxfId="626">
      <pivotArea dataOnly="0" labelOnly="1" outline="0" axis="axisValues" fieldPosition="0"/>
    </format>
  </formats>
  <chartFormats count="6">
    <chartFormat chart="2"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DC08CD-EB72-49A9-AA25-1C4B9CE80993}" name="Trip Lengths for Business and Personal Categori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G5:H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Sum of MILES" fld="10" baseField="6" baseItem="0"/>
  </dataFields>
  <formats count="5">
    <format dxfId="635">
      <pivotArea type="all" dataOnly="0" outline="0" fieldPosition="0"/>
    </format>
    <format dxfId="634">
      <pivotArea outline="0" collapsedLevelsAreSubtotals="1" fieldPosition="0"/>
    </format>
    <format dxfId="633">
      <pivotArea field="11" type="button" dataOnly="0" labelOnly="1" outline="0"/>
    </format>
    <format dxfId="632">
      <pivotArea dataOnly="0" labelOnly="1" grandRow="1" outline="0" fieldPosition="0"/>
    </format>
    <format dxfId="631">
      <pivotArea dataOnly="0" labelOnly="1" outline="0" axis="axisValues" fieldPosition="0"/>
    </format>
  </formats>
  <chartFormats count="6">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7" count="1" selected="0">
            <x v="0"/>
          </reference>
        </references>
      </pivotArea>
    </chartFormat>
    <chartFormat chart="21" format="1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3673F2-DDE3-4FA4-9349-D35285B93F90}" name="Longest Trips by 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N5:AO8"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dataField="1"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Max of MILES" fld="10" subtotal="max" baseField="6" baseItem="0"/>
  </dataFields>
  <formats count="5">
    <format dxfId="640">
      <pivotArea type="all" dataOnly="0" outline="0" fieldPosition="0"/>
    </format>
    <format dxfId="639">
      <pivotArea outline="0" collapsedLevelsAreSubtotals="1" fieldPosition="0"/>
    </format>
    <format dxfId="638">
      <pivotArea field="11" type="button" dataOnly="0" labelOnly="1" outline="0"/>
    </format>
    <format dxfId="637">
      <pivotArea dataOnly="0" labelOnly="1" grandRow="1" outline="0" fieldPosition="0"/>
    </format>
    <format dxfId="636">
      <pivotArea dataOnly="0" labelOnly="1" outline="0" axis="axisValues"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FE54C0-27B7-4BDA-9E8F-E75D9A1FC3EF}" name="Most Common Purpos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B17" firstHeaderRow="1" firstDataRow="1" firstDataCol="1"/>
  <pivotFields count="14">
    <pivotField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showAll="0">
      <items count="3">
        <item x="0"/>
        <item x="1"/>
        <item t="default"/>
      </items>
    </pivotField>
    <pivotField showAll="0"/>
    <pivotField showAll="0"/>
    <pivotField dataField="1" showAll="0"/>
    <pivotField axis="axisRow" showAll="0" sortType="descending">
      <items count="12">
        <item x="10"/>
        <item x="6"/>
        <item x="7"/>
        <item x="8"/>
        <item x="4"/>
        <item x="2"/>
        <item x="0"/>
        <item x="3"/>
        <item x="9"/>
        <item x="5"/>
        <item x="1"/>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2">
    <i>
      <x v="10"/>
    </i>
    <i>
      <x v="7"/>
    </i>
    <i>
      <x v="6"/>
    </i>
    <i>
      <x v="5"/>
    </i>
    <i>
      <x v="4"/>
    </i>
    <i>
      <x v="9"/>
    </i>
    <i>
      <x v="1"/>
    </i>
    <i>
      <x v="8"/>
    </i>
    <i>
      <x/>
    </i>
    <i>
      <x v="3"/>
    </i>
    <i>
      <x v="2"/>
    </i>
    <i t="grand">
      <x/>
    </i>
  </rowItems>
  <colItems count="1">
    <i/>
  </colItems>
  <dataFields count="1">
    <dataField name="Count of Trips" fld="10" subtotal="count" baseField="10" baseItem="0"/>
  </dataFields>
  <formats count="6">
    <format dxfId="646">
      <pivotArea type="all" dataOnly="0" outline="0" fieldPosition="0"/>
    </format>
    <format dxfId="645">
      <pivotArea outline="0" collapsedLevelsAreSubtotals="1" fieldPosition="0"/>
    </format>
    <format dxfId="644">
      <pivotArea field="11" type="button" dataOnly="0" labelOnly="1" outline="0" axis="axisRow" fieldPosition="0"/>
    </format>
    <format dxfId="643">
      <pivotArea dataOnly="0" labelOnly="1" fieldPosition="0">
        <references count="1">
          <reference field="11" count="0"/>
        </references>
      </pivotArea>
    </format>
    <format dxfId="642">
      <pivotArea dataOnly="0" labelOnly="1" grandRow="1" outline="0" fieldPosition="0"/>
    </format>
    <format dxfId="64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A8DE4F-0AB3-4775-93CE-5D1C64ADCA7A}" name="Trip Count by 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I5:AJ8" firstHeaderRow="1" firstDataRow="1" firstDataCol="1"/>
  <pivotFields count="14">
    <pivotField dataField="1" numFmtId="22" showAll="0">
      <items count="1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t="default"/>
      </items>
    </pivotField>
    <pivotField numFmtId="22" showAll="0"/>
    <pivotField showAll="0"/>
    <pivotField numFmtId="20" showAll="0"/>
    <pivotField numFmtId="20" showAll="0"/>
    <pivotField numFmtId="20" showAll="0">
      <items count="100">
        <item x="80"/>
        <item x="71"/>
        <item x="24"/>
        <item x="41"/>
        <item x="5"/>
        <item x="6"/>
        <item x="0"/>
        <item x="12"/>
        <item x="22"/>
        <item x="23"/>
        <item x="26"/>
        <item x="19"/>
        <item x="1"/>
        <item x="2"/>
        <item x="3"/>
        <item x="14"/>
        <item x="13"/>
        <item x="38"/>
        <item x="18"/>
        <item x="32"/>
        <item x="7"/>
        <item x="31"/>
        <item x="27"/>
        <item x="30"/>
        <item x="35"/>
        <item x="50"/>
        <item x="11"/>
        <item x="8"/>
        <item x="16"/>
        <item x="25"/>
        <item x="29"/>
        <item x="20"/>
        <item x="28"/>
        <item x="34"/>
        <item x="37"/>
        <item x="10"/>
        <item x="17"/>
        <item x="49"/>
        <item x="73"/>
        <item x="47"/>
        <item x="33"/>
        <item x="44"/>
        <item x="36"/>
        <item x="9"/>
        <item x="43"/>
        <item x="72"/>
        <item x="42"/>
        <item x="64"/>
        <item x="59"/>
        <item x="77"/>
        <item x="58"/>
        <item x="66"/>
        <item x="39"/>
        <item x="57"/>
        <item x="21"/>
        <item x="46"/>
        <item x="52"/>
        <item x="48"/>
        <item x="15"/>
        <item x="96"/>
        <item x="88"/>
        <item x="45"/>
        <item x="40"/>
        <item x="53"/>
        <item x="4"/>
        <item x="65"/>
        <item x="98"/>
        <item x="68"/>
        <item x="61"/>
        <item x="94"/>
        <item x="75"/>
        <item x="82"/>
        <item x="74"/>
        <item x="67"/>
        <item x="87"/>
        <item x="79"/>
        <item x="93"/>
        <item x="92"/>
        <item x="81"/>
        <item x="76"/>
        <item x="91"/>
        <item x="90"/>
        <item x="84"/>
        <item x="63"/>
        <item x="51"/>
        <item x="62"/>
        <item x="78"/>
        <item x="60"/>
        <item x="85"/>
        <item x="86"/>
        <item x="56"/>
        <item x="97"/>
        <item x="89"/>
        <item x="54"/>
        <item x="95"/>
        <item x="70"/>
        <item x="69"/>
        <item x="55"/>
        <item x="83"/>
        <item t="default"/>
      </items>
    </pivotField>
    <pivotField showAll="0"/>
    <pivotField axis="axisRow" showAll="0">
      <items count="3">
        <item x="0"/>
        <item x="1"/>
        <item t="default"/>
      </items>
    </pivotField>
    <pivotField showAll="0"/>
    <pivotField showAll="0"/>
    <pivotField showAll="0"/>
    <pivotField showAll="0">
      <items count="12">
        <item x="10"/>
        <item x="6"/>
        <item x="7"/>
        <item x="8"/>
        <item x="4"/>
        <item x="2"/>
        <item x="0"/>
        <item x="3"/>
        <item x="9"/>
        <item x="5"/>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3">
    <i>
      <x/>
    </i>
    <i>
      <x v="1"/>
    </i>
    <i t="grand">
      <x/>
    </i>
  </rowItems>
  <colItems count="1">
    <i/>
  </colItems>
  <dataFields count="1">
    <dataField name="Count of START_DATE" fld="0" subtotal="count" baseField="0" baseItem="0"/>
  </dataFields>
  <formats count="5">
    <format dxfId="651">
      <pivotArea type="all" dataOnly="0" outline="0" fieldPosition="0"/>
    </format>
    <format dxfId="650">
      <pivotArea outline="0" collapsedLevelsAreSubtotals="1" fieldPosition="0"/>
    </format>
    <format dxfId="649">
      <pivotArea field="11" type="button" dataOnly="0" labelOnly="1" outline="0"/>
    </format>
    <format dxfId="648">
      <pivotArea dataOnly="0" labelOnly="1" grandRow="1" outline="0" fieldPosition="0"/>
    </format>
    <format dxfId="647">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7" count="1" selected="0">
            <x v="0"/>
          </reference>
        </references>
      </pivotArea>
    </chartFormat>
    <chartFormat chart="22" format="1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FE235C-38B7-4AFB-BD24-6822F1488D82}" sourceName="CATEGORY">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ED3A798E-1440-463D-81B1-FD747D8EBEF5}" sourceName="PURPOSE">
  <pivotTables>
    <pivotTable tabId="3" name="Longest Trip"/>
    <pivotTable tabId="3" name="Average Trip Length by Purpose"/>
    <pivotTable tabId="3" name="Distance Traveled by Purpose"/>
    <pivotTable tabId="3" name="Distance Traveled by Time of Day"/>
    <pivotTable tabId="3" name="Longest Trips by Category"/>
    <pivotTable tabId="3" name="Most Common Purposes"/>
    <pivotTable tabId="3" name="Peak Travel Hours"/>
    <pivotTable tabId="3" name="Trip Count by Category"/>
    <pivotTable tabId="3" name="Trip Lengths for Business and Personal Categories"/>
  </pivotTables>
  <data>
    <tabular pivotCacheId="1729449017">
      <items count="11">
        <i x="10" s="1"/>
        <i x="6" s="1"/>
        <i x="7" s="1"/>
        <i x="8" s="1"/>
        <i x="4" s="1"/>
        <i x="2" s="1"/>
        <i x="0" s="1"/>
        <i x="3" s="1"/>
        <i x="9"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80FC86-4768-4515-B282-06BF2FC4EB8D}" sourceName="MONTH">
  <pivotTables>
    <pivotTable tabId="3" name="Longest Trip"/>
  </pivotTables>
  <data>
    <tabular pivotCacheId="172944901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66A8A5-98A6-435E-96E0-F21B042C546E}" cache="Slicer_CATEGORY" caption="CATEGORY" style="SlicerStyleOther2" rowHeight="247650"/>
  <slicer name="PURPOSE" xr10:uid="{7F065D88-44CF-4C5C-89CB-3221E87CA22A}" cache="Slicer_PURPOSE" caption="PURPOSE" style="SlicerStyleOther2" rowHeight="247650"/>
  <slicer name="MONTH" xr10:uid="{0F5DC078-EC86-4012-8881-EC53D42C4F19}"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E9284B6F-79CB-4D7E-93C4-51736AB3E701}" cache="Slicer_CATEGORY" caption="CATEGORY" columnCount="2" style="SlicerStyleLight1 2" rowHeight="247650"/>
  <slicer name="PURPOSE 2" xr10:uid="{C9BE8A80-DC90-4705-B287-773FC312B009}" cache="Slicer_PURPOSE" caption="PURPOSE" style="SlicerStyleLight1 2"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55A33BAA-91CF-43BD-A267-61ECA35292A5}" sourceName="START_DATE">
  <pivotTables>
    <pivotTable tabId="3" name="Longest Trip"/>
    <pivotTable tabId="3" name="Average Trip Length by Purpose"/>
    <pivotTable tabId="3" name="Distance Traveled by Purpose"/>
    <pivotTable tabId="3" name="Longest Trips by Category"/>
    <pivotTable tabId="3" name="Most Common Purposes"/>
    <pivotTable tabId="3" name="Peak Travel Hours"/>
    <pivotTable tabId="3" name="Trip Count by Category"/>
    <pivotTable tabId="3" name="Trip Lengths for Business and Personal Categories"/>
    <pivotTable tabId="3" name="Distance Traveled by Time of Day"/>
  </pivotTables>
  <state minimalRefreshVersion="6" lastRefreshVersion="6" pivotCacheId="1729449017" filterType="unknown">
    <bounds startDate="2016-01-01T21:11:00" endDate="2017-01-01T22:0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xr10:uid="{41C01AFB-455C-4CD5-A819-0157A2ACAACA}" cache="NativeTimeline_START_DATE" caption="START_DATE" level="2" selectionLevel="2"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2" xr10:uid="{A54F10C1-91F3-4162-A773-D51D71674751}" cache="NativeTimeline_START_DATE" caption="START_DATE" level="2" selectionLevel="2" scrollPosition="2016-01-01T00:00:00" style="TimeSlicerStyleDark6 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6116-F7B5-4449-BCB6-B2CCE80FF824}">
  <dimension ref="A5:BB17"/>
  <sheetViews>
    <sheetView topLeftCell="AU1" zoomScale="80" zoomScaleNormal="80" workbookViewId="0">
      <selection activeCell="BA5" sqref="BA5"/>
    </sheetView>
  </sheetViews>
  <sheetFormatPr defaultRowHeight="13.8" x14ac:dyDescent="0.25"/>
  <cols>
    <col min="1" max="1" width="16.3984375" style="3" bestFit="1" customWidth="1"/>
    <col min="2" max="2" width="13.09765625" style="3" customWidth="1"/>
    <col min="3" max="3" width="20" style="3" customWidth="1"/>
    <col min="4" max="4" width="8.796875" style="3"/>
    <col min="5" max="5" width="24.69921875" style="3" customWidth="1"/>
    <col min="6" max="6" width="9" style="5" customWidth="1"/>
    <col min="7" max="7" width="13.59765625" style="3" customWidth="1"/>
    <col min="8" max="8" width="12.59765625" style="3" customWidth="1"/>
    <col min="9" max="9" width="15.796875" style="3" customWidth="1"/>
    <col min="10" max="12" width="8.796875" style="3"/>
    <col min="13" max="13" width="9" style="6" customWidth="1"/>
    <col min="14" max="14" width="13.59765625" style="3" customWidth="1"/>
    <col min="15" max="15" width="18" style="3" customWidth="1"/>
    <col min="16" max="19" width="9" style="3" customWidth="1"/>
    <col min="20" max="20" width="8.796875" style="5"/>
    <col min="21" max="21" width="16.3984375" style="3" bestFit="1" customWidth="1"/>
    <col min="22" max="22" width="12.59765625" style="3" customWidth="1"/>
    <col min="23" max="23" width="17" style="3" customWidth="1"/>
    <col min="24" max="25" width="8.796875" style="3"/>
    <col min="26" max="26" width="10" style="3" customWidth="1"/>
    <col min="27" max="27" width="8.796875" style="5"/>
    <col min="28" max="28" width="13.59765625" style="3" customWidth="1"/>
    <col min="29" max="29" width="12.59765625" style="3" customWidth="1"/>
    <col min="30" max="33" width="8.796875" style="3"/>
    <col min="34" max="34" width="8.796875" style="6"/>
    <col min="35" max="35" width="13.59765625" style="3" customWidth="1"/>
    <col min="36" max="36" width="19.8984375" style="3" customWidth="1"/>
    <col min="37" max="37" width="12.69921875" style="3" customWidth="1"/>
    <col min="38" max="38" width="8.796875" style="3"/>
    <col min="39" max="39" width="8.796875" style="5"/>
    <col min="40" max="40" width="13.59765625" style="3" customWidth="1"/>
    <col min="41" max="41" width="12.69921875" style="3" customWidth="1"/>
    <col min="42" max="43" width="8" style="3" customWidth="1"/>
    <col min="44" max="44" width="5.59765625" style="3" customWidth="1"/>
    <col min="45" max="45" width="11" style="3" customWidth="1"/>
    <col min="46" max="46" width="8.796875" style="6"/>
    <col min="47" max="47" width="13.59765625" style="3" customWidth="1"/>
    <col min="48" max="48" width="19.3984375" style="3" customWidth="1"/>
    <col min="49" max="51" width="8.796875" style="3"/>
    <col min="52" max="52" width="8.796875" style="5"/>
    <col min="53" max="53" width="16.3984375" style="3" bestFit="1" customWidth="1"/>
    <col min="54" max="54" width="12.69921875" style="3" customWidth="1"/>
    <col min="55" max="16384" width="8.796875" style="3"/>
  </cols>
  <sheetData>
    <row r="5" spans="1:54" x14ac:dyDescent="0.25">
      <c r="A5" s="3" t="s">
        <v>235</v>
      </c>
      <c r="B5" s="3" t="s">
        <v>238</v>
      </c>
      <c r="G5" s="3" t="s">
        <v>235</v>
      </c>
      <c r="H5" s="3" t="s">
        <v>237</v>
      </c>
      <c r="N5" s="3" t="s">
        <v>235</v>
      </c>
      <c r="O5" s="3" t="s">
        <v>239</v>
      </c>
      <c r="U5" s="3" t="s">
        <v>235</v>
      </c>
      <c r="V5" s="3" t="s">
        <v>237</v>
      </c>
      <c r="AB5" s="3" t="s">
        <v>235</v>
      </c>
      <c r="AC5" s="3" t="s">
        <v>237</v>
      </c>
      <c r="AI5" s="3" t="s">
        <v>235</v>
      </c>
      <c r="AJ5" s="3" t="s">
        <v>240</v>
      </c>
      <c r="AN5" s="3" t="s">
        <v>235</v>
      </c>
      <c r="AO5" s="3" t="s">
        <v>241</v>
      </c>
      <c r="AU5" s="3" t="s">
        <v>235</v>
      </c>
      <c r="AV5" s="3" t="s">
        <v>251</v>
      </c>
      <c r="BA5" s="3" t="s">
        <v>235</v>
      </c>
      <c r="BB5" s="3" t="s">
        <v>241</v>
      </c>
    </row>
    <row r="6" spans="1:54" x14ac:dyDescent="0.25">
      <c r="A6" s="4" t="s">
        <v>16</v>
      </c>
      <c r="B6" s="8">
        <v>502</v>
      </c>
      <c r="G6" s="4" t="s">
        <v>12</v>
      </c>
      <c r="H6" s="8">
        <v>11477.099999999989</v>
      </c>
      <c r="N6" s="4" t="s">
        <v>12</v>
      </c>
      <c r="O6" s="8">
        <v>10.656545961002776</v>
      </c>
      <c r="U6" s="4" t="s">
        <v>197</v>
      </c>
      <c r="V6" s="8">
        <v>16.5</v>
      </c>
      <c r="AB6" s="4" t="s">
        <v>19</v>
      </c>
      <c r="AC6" s="8">
        <v>5387.8000000000029</v>
      </c>
      <c r="AI6" s="4" t="s">
        <v>12</v>
      </c>
      <c r="AJ6" s="8">
        <v>1077</v>
      </c>
      <c r="AN6" s="4" t="s">
        <v>12</v>
      </c>
      <c r="AO6" s="8">
        <v>310.3</v>
      </c>
      <c r="AU6" s="4" t="s">
        <v>246</v>
      </c>
      <c r="AV6" s="8">
        <v>1100</v>
      </c>
      <c r="BA6" s="4" t="s">
        <v>197</v>
      </c>
      <c r="BB6" s="8">
        <v>7.6</v>
      </c>
    </row>
    <row r="7" spans="1:54" x14ac:dyDescent="0.25">
      <c r="A7" s="4" t="s">
        <v>18</v>
      </c>
      <c r="B7" s="8">
        <v>186</v>
      </c>
      <c r="G7" s="4" t="s">
        <v>66</v>
      </c>
      <c r="H7" s="8">
        <v>717.69999999999982</v>
      </c>
      <c r="N7" s="4" t="s">
        <v>66</v>
      </c>
      <c r="O7" s="8">
        <v>9.3207792207792188</v>
      </c>
      <c r="U7" s="4" t="s">
        <v>64</v>
      </c>
      <c r="V7" s="8">
        <v>197.00000000000003</v>
      </c>
      <c r="AB7" s="4" t="s">
        <v>11</v>
      </c>
      <c r="AC7" s="8">
        <v>4407.2000000000016</v>
      </c>
      <c r="AI7" s="4" t="s">
        <v>66</v>
      </c>
      <c r="AJ7" s="8">
        <v>77</v>
      </c>
      <c r="AN7" s="4" t="s">
        <v>66</v>
      </c>
      <c r="AO7" s="8">
        <v>180.2</v>
      </c>
      <c r="AU7" s="4" t="s">
        <v>247</v>
      </c>
      <c r="AV7" s="8">
        <v>29</v>
      </c>
      <c r="BA7" s="4" t="s">
        <v>64</v>
      </c>
      <c r="BB7" s="8">
        <v>39.200000000000003</v>
      </c>
    </row>
    <row r="8" spans="1:54" x14ac:dyDescent="0.25">
      <c r="A8" s="4" t="s">
        <v>14</v>
      </c>
      <c r="B8" s="8">
        <v>160</v>
      </c>
      <c r="G8" s="4" t="s">
        <v>236</v>
      </c>
      <c r="H8" s="8">
        <v>12194.799999999988</v>
      </c>
      <c r="N8" s="4" t="s">
        <v>236</v>
      </c>
      <c r="O8" s="8">
        <v>10.567417677642977</v>
      </c>
      <c r="U8" s="4" t="s">
        <v>182</v>
      </c>
      <c r="V8" s="8">
        <v>15.1</v>
      </c>
      <c r="AB8" s="4" t="s">
        <v>26</v>
      </c>
      <c r="AC8" s="8">
        <v>2035.4999999999998</v>
      </c>
      <c r="AI8" s="4" t="s">
        <v>236</v>
      </c>
      <c r="AJ8" s="8">
        <v>1154</v>
      </c>
      <c r="AN8" s="4" t="s">
        <v>236</v>
      </c>
      <c r="AO8" s="8">
        <v>310.3</v>
      </c>
      <c r="AU8" s="4" t="s">
        <v>248</v>
      </c>
      <c r="AV8" s="8">
        <v>20</v>
      </c>
      <c r="BA8" s="4" t="s">
        <v>182</v>
      </c>
      <c r="BB8" s="8">
        <v>15.1</v>
      </c>
    </row>
    <row r="9" spans="1:54" x14ac:dyDescent="0.25">
      <c r="A9" s="4" t="s">
        <v>17</v>
      </c>
      <c r="B9" s="8">
        <v>128</v>
      </c>
      <c r="U9" s="4" t="s">
        <v>183</v>
      </c>
      <c r="V9" s="8">
        <v>180.2</v>
      </c>
      <c r="AB9" s="4" t="s">
        <v>15</v>
      </c>
      <c r="AC9" s="8">
        <v>364.3</v>
      </c>
      <c r="AU9" s="4" t="s">
        <v>249</v>
      </c>
      <c r="AV9" s="8">
        <v>3</v>
      </c>
      <c r="BA9" s="4" t="s">
        <v>183</v>
      </c>
      <c r="BB9" s="8">
        <v>180.2</v>
      </c>
    </row>
    <row r="10" spans="1:54" x14ac:dyDescent="0.25">
      <c r="A10" s="4" t="s">
        <v>21</v>
      </c>
      <c r="B10" s="8">
        <v>101</v>
      </c>
      <c r="U10" s="4" t="s">
        <v>21</v>
      </c>
      <c r="V10" s="8">
        <v>2089.5000000000005</v>
      </c>
      <c r="AB10" s="4" t="s">
        <v>236</v>
      </c>
      <c r="AC10" s="8">
        <v>12194.800000000003</v>
      </c>
      <c r="AU10" s="4" t="s">
        <v>250</v>
      </c>
      <c r="AV10" s="8">
        <v>2</v>
      </c>
      <c r="BA10" s="4" t="s">
        <v>21</v>
      </c>
      <c r="BB10" s="8">
        <v>310.3</v>
      </c>
    </row>
    <row r="11" spans="1:54" x14ac:dyDescent="0.25">
      <c r="A11" s="4" t="s">
        <v>35</v>
      </c>
      <c r="B11" s="8">
        <v>50</v>
      </c>
      <c r="U11" s="4" t="s">
        <v>17</v>
      </c>
      <c r="V11" s="8">
        <v>508.00000000000006</v>
      </c>
      <c r="AU11" s="4" t="s">
        <v>236</v>
      </c>
      <c r="AV11" s="8">
        <v>1154</v>
      </c>
      <c r="BA11" s="4" t="s">
        <v>17</v>
      </c>
      <c r="BB11" s="8">
        <v>22.3</v>
      </c>
    </row>
    <row r="12" spans="1:54" x14ac:dyDescent="0.25">
      <c r="A12" s="4" t="s">
        <v>64</v>
      </c>
      <c r="B12" s="8">
        <v>18</v>
      </c>
      <c r="U12" s="4" t="s">
        <v>14</v>
      </c>
      <c r="V12" s="8">
        <v>911.7</v>
      </c>
      <c r="BA12" s="4" t="s">
        <v>14</v>
      </c>
      <c r="BB12" s="8">
        <v>36.5</v>
      </c>
    </row>
    <row r="13" spans="1:54" x14ac:dyDescent="0.25">
      <c r="A13" s="4" t="s">
        <v>184</v>
      </c>
      <c r="B13" s="8">
        <v>4</v>
      </c>
      <c r="U13" s="4" t="s">
        <v>18</v>
      </c>
      <c r="V13" s="8">
        <v>2841.4000000000015</v>
      </c>
      <c r="BA13" s="4" t="s">
        <v>18</v>
      </c>
      <c r="BB13" s="8">
        <v>201</v>
      </c>
    </row>
    <row r="14" spans="1:54" x14ac:dyDescent="0.25">
      <c r="A14" s="4" t="s">
        <v>197</v>
      </c>
      <c r="B14" s="8">
        <v>3</v>
      </c>
      <c r="U14" s="4" t="s">
        <v>184</v>
      </c>
      <c r="V14" s="8">
        <v>18.2</v>
      </c>
      <c r="BA14" s="4" t="s">
        <v>184</v>
      </c>
      <c r="BB14" s="8">
        <v>6.1</v>
      </c>
    </row>
    <row r="15" spans="1:54" x14ac:dyDescent="0.25">
      <c r="A15" s="4" t="s">
        <v>183</v>
      </c>
      <c r="B15" s="8">
        <v>1</v>
      </c>
      <c r="U15" s="4" t="s">
        <v>35</v>
      </c>
      <c r="V15" s="8">
        <v>523.69999999999982</v>
      </c>
      <c r="BA15" s="4" t="s">
        <v>35</v>
      </c>
      <c r="BB15" s="8">
        <v>48.2</v>
      </c>
    </row>
    <row r="16" spans="1:54" x14ac:dyDescent="0.25">
      <c r="A16" s="4" t="s">
        <v>182</v>
      </c>
      <c r="B16" s="8">
        <v>1</v>
      </c>
      <c r="U16" s="4" t="s">
        <v>16</v>
      </c>
      <c r="V16" s="8">
        <v>4893.4999999999973</v>
      </c>
      <c r="BA16" s="4" t="s">
        <v>16</v>
      </c>
      <c r="BB16" s="8">
        <v>195.9</v>
      </c>
    </row>
    <row r="17" spans="1:54" x14ac:dyDescent="0.25">
      <c r="A17" s="4" t="s">
        <v>236</v>
      </c>
      <c r="B17" s="8">
        <v>1154</v>
      </c>
      <c r="U17" s="4" t="s">
        <v>236</v>
      </c>
      <c r="V17" s="8">
        <v>12194.8</v>
      </c>
      <c r="BA17" s="4" t="s">
        <v>236</v>
      </c>
      <c r="BB17" s="8">
        <v>310.3</v>
      </c>
    </row>
  </sheetData>
  <conditionalFormatting sqref="AN5">
    <cfRule type="iconSet" priority="5">
      <iconSet>
        <cfvo type="percent" val="0"/>
        <cfvo type="percent" val="33"/>
        <cfvo type="percent" val="67"/>
      </iconSet>
    </cfRule>
    <cfRule type="colorScale" priority="6">
      <colorScale>
        <cfvo type="min"/>
        <cfvo type="percentile" val="50"/>
        <cfvo type="max"/>
        <color rgb="FF5A8AC6"/>
        <color rgb="FFFCFCFF"/>
        <color rgb="FFF8696B"/>
      </colorScale>
    </cfRule>
  </conditionalFormatting>
  <conditionalFormatting sqref="AU5">
    <cfRule type="iconSet" priority="3">
      <iconSet>
        <cfvo type="percent" val="0"/>
        <cfvo type="percent" val="33"/>
        <cfvo type="percent" val="67"/>
      </iconSet>
    </cfRule>
    <cfRule type="colorScale" priority="4">
      <colorScale>
        <cfvo type="min"/>
        <cfvo type="percentile" val="50"/>
        <cfvo type="max"/>
        <color rgb="FF5A8AC6"/>
        <color rgb="FFFCFCFF"/>
        <color rgb="FFF8696B"/>
      </colorScale>
    </cfRule>
  </conditionalFormatting>
  <conditionalFormatting sqref="BA5">
    <cfRule type="iconSet" priority="1">
      <iconSet>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3CA1-9F65-4D25-B090-3E698AD5FE9F}">
  <dimension ref="A1"/>
  <sheetViews>
    <sheetView tabSelected="1" zoomScaleNormal="100" workbookViewId="0">
      <selection activeCell="I42" sqref="I42"/>
    </sheetView>
  </sheetViews>
  <sheetFormatPr defaultRowHeight="13.8" x14ac:dyDescent="0.25"/>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7E25-12E3-4EAA-90BE-9EBEF83ECC35}">
  <dimension ref="A1:P1155"/>
  <sheetViews>
    <sheetView workbookViewId="0">
      <pane ySplit="1" topLeftCell="A2" activePane="bottomLeft" state="frozen"/>
      <selection activeCell="F1" sqref="F1"/>
      <selection pane="bottomLeft" activeCell="A71" sqref="A71:XFD71"/>
    </sheetView>
  </sheetViews>
  <sheetFormatPr defaultColWidth="16.5" defaultRowHeight="13.8" x14ac:dyDescent="0.25"/>
  <cols>
    <col min="14" max="14" width="34.8984375" customWidth="1"/>
  </cols>
  <sheetData>
    <row r="1" spans="1:16" x14ac:dyDescent="0.25">
      <c r="A1" t="s">
        <v>0</v>
      </c>
      <c r="B1" t="s">
        <v>1</v>
      </c>
      <c r="C1" t="s">
        <v>252</v>
      </c>
      <c r="D1" t="s">
        <v>2</v>
      </c>
      <c r="E1" t="s">
        <v>3</v>
      </c>
      <c r="F1" t="s">
        <v>4</v>
      </c>
      <c r="G1" t="s">
        <v>5</v>
      </c>
      <c r="H1" t="s">
        <v>6</v>
      </c>
      <c r="I1" t="s">
        <v>7</v>
      </c>
      <c r="J1" t="s">
        <v>8</v>
      </c>
      <c r="K1" t="s">
        <v>9</v>
      </c>
      <c r="L1" t="s">
        <v>10</v>
      </c>
    </row>
    <row r="2" spans="1:16" x14ac:dyDescent="0.25">
      <c r="A2" s="1">
        <v>42370.882638888892</v>
      </c>
      <c r="B2" s="1">
        <v>42370.886805555558</v>
      </c>
      <c r="C2" s="1" t="str">
        <f>TEXT(A2,"mmm")</f>
        <v>Jan</v>
      </c>
      <c r="D2" s="2">
        <v>0.88263888888888886</v>
      </c>
      <c r="E2" s="2">
        <v>0.88680555555555551</v>
      </c>
      <c r="F2" s="2">
        <v>4.1666666666666666E-3</v>
      </c>
      <c r="G2" t="s">
        <v>11</v>
      </c>
      <c r="H2" t="s">
        <v>12</v>
      </c>
      <c r="I2" t="s">
        <v>13</v>
      </c>
      <c r="J2" t="s">
        <v>13</v>
      </c>
      <c r="K2">
        <v>5.0999999999999996</v>
      </c>
      <c r="L2" t="s">
        <v>14</v>
      </c>
    </row>
    <row r="3" spans="1:16" x14ac:dyDescent="0.25">
      <c r="A3" s="1">
        <v>42371.059027777781</v>
      </c>
      <c r="B3" s="1">
        <v>42371.067361111112</v>
      </c>
      <c r="C3" s="1" t="str">
        <f t="shared" ref="C3:C66" si="0">TEXT(A3,"mmm")</f>
        <v>Jan</v>
      </c>
      <c r="D3" s="2">
        <v>5.9027777777777776E-2</v>
      </c>
      <c r="E3" s="2">
        <v>6.7361111111111108E-2</v>
      </c>
      <c r="F3" s="2">
        <v>8.3333333333333332E-3</v>
      </c>
      <c r="G3" t="s">
        <v>15</v>
      </c>
      <c r="H3" t="s">
        <v>12</v>
      </c>
      <c r="I3" t="s">
        <v>13</v>
      </c>
      <c r="J3" t="s">
        <v>13</v>
      </c>
      <c r="K3">
        <v>5</v>
      </c>
      <c r="L3" t="s">
        <v>16</v>
      </c>
    </row>
    <row r="4" spans="1:16" x14ac:dyDescent="0.25">
      <c r="A4" s="1">
        <v>42371.850694444445</v>
      </c>
      <c r="B4" s="1">
        <v>42371.859722222223</v>
      </c>
      <c r="C4" s="1" t="str">
        <f t="shared" si="0"/>
        <v>Jan</v>
      </c>
      <c r="D4" s="2">
        <v>0.85069444444444442</v>
      </c>
      <c r="E4" s="2">
        <v>0.85972222222222228</v>
      </c>
      <c r="F4" s="2">
        <v>9.0277777777777769E-3</v>
      </c>
      <c r="G4" t="s">
        <v>11</v>
      </c>
      <c r="H4" t="s">
        <v>12</v>
      </c>
      <c r="I4" t="s">
        <v>13</v>
      </c>
      <c r="J4" t="s">
        <v>13</v>
      </c>
      <c r="K4">
        <v>4.8</v>
      </c>
      <c r="L4" t="s">
        <v>17</v>
      </c>
    </row>
    <row r="5" spans="1:16" x14ac:dyDescent="0.25">
      <c r="A5" s="1">
        <v>42374.729861111111</v>
      </c>
      <c r="B5" s="1">
        <v>42374.739583333336</v>
      </c>
      <c r="C5" s="1" t="str">
        <f t="shared" si="0"/>
        <v>Jan</v>
      </c>
      <c r="D5" s="2">
        <v>0.72986111111111107</v>
      </c>
      <c r="E5" s="2">
        <v>0.73958333333333337</v>
      </c>
      <c r="F5" s="2">
        <v>9.7222222222222224E-3</v>
      </c>
      <c r="G5" t="s">
        <v>11</v>
      </c>
      <c r="H5" t="s">
        <v>12</v>
      </c>
      <c r="I5" t="s">
        <v>13</v>
      </c>
      <c r="J5" t="s">
        <v>13</v>
      </c>
      <c r="K5">
        <v>4.7</v>
      </c>
      <c r="L5" t="s">
        <v>18</v>
      </c>
    </row>
    <row r="6" spans="1:16" x14ac:dyDescent="0.25">
      <c r="A6" s="1">
        <v>42375.612500000003</v>
      </c>
      <c r="B6" s="1">
        <v>42375.65902777778</v>
      </c>
      <c r="C6" s="1" t="str">
        <f t="shared" si="0"/>
        <v>Jan</v>
      </c>
      <c r="D6" s="2">
        <v>0.61250000000000004</v>
      </c>
      <c r="E6" s="2">
        <v>0.65902777777777777</v>
      </c>
      <c r="F6" s="2">
        <v>4.6527777777777779E-2</v>
      </c>
      <c r="G6" t="s">
        <v>19</v>
      </c>
      <c r="H6" t="s">
        <v>12</v>
      </c>
      <c r="I6" t="s">
        <v>13</v>
      </c>
      <c r="J6" t="s">
        <v>20</v>
      </c>
      <c r="K6">
        <v>63.7</v>
      </c>
      <c r="L6" t="s">
        <v>21</v>
      </c>
      <c r="N6" t="s">
        <v>22</v>
      </c>
      <c r="P6" t="s">
        <v>23</v>
      </c>
    </row>
    <row r="7" spans="1:16" x14ac:dyDescent="0.25">
      <c r="A7" s="1">
        <v>42375.71875</v>
      </c>
      <c r="B7" s="1">
        <v>42375.72152777778</v>
      </c>
      <c r="C7" s="1" t="str">
        <f t="shared" si="0"/>
        <v>Jan</v>
      </c>
      <c r="D7" s="2">
        <v>0.71875</v>
      </c>
      <c r="E7" s="2">
        <v>0.72152777777777777</v>
      </c>
      <c r="F7" s="2">
        <v>2.7777777777777779E-3</v>
      </c>
      <c r="G7" t="s">
        <v>11</v>
      </c>
      <c r="H7" t="s">
        <v>12</v>
      </c>
      <c r="I7" t="s">
        <v>20</v>
      </c>
      <c r="J7" t="s">
        <v>20</v>
      </c>
      <c r="K7">
        <v>4.3</v>
      </c>
      <c r="L7" t="s">
        <v>14</v>
      </c>
    </row>
    <row r="8" spans="1:16" x14ac:dyDescent="0.25">
      <c r="A8" s="1">
        <v>42375.729166666664</v>
      </c>
      <c r="B8" s="1">
        <v>42375.732638888891</v>
      </c>
      <c r="C8" s="1" t="str">
        <f t="shared" si="0"/>
        <v>Jan</v>
      </c>
      <c r="D8" s="2">
        <v>0.72916666666666663</v>
      </c>
      <c r="E8" s="2">
        <v>0.73263888888888884</v>
      </c>
      <c r="F8" s="2">
        <v>3.472222222222222E-3</v>
      </c>
      <c r="G8" t="s">
        <v>11</v>
      </c>
      <c r="H8" t="s">
        <v>12</v>
      </c>
      <c r="I8" t="s">
        <v>20</v>
      </c>
      <c r="J8" t="s">
        <v>24</v>
      </c>
      <c r="K8">
        <v>7.1</v>
      </c>
      <c r="L8" t="s">
        <v>18</v>
      </c>
      <c r="N8" t="s">
        <v>242</v>
      </c>
      <c r="O8" t="s">
        <v>12</v>
      </c>
      <c r="P8">
        <f>AVERAGEIFS(K2:K1155, H2:H1155, "Business")</f>
        <v>10.656545961002776</v>
      </c>
    </row>
    <row r="9" spans="1:16" x14ac:dyDescent="0.25">
      <c r="A9" s="1">
        <v>42376.560416666667</v>
      </c>
      <c r="B9" s="1">
        <v>42376.564583333333</v>
      </c>
      <c r="C9" s="1" t="str">
        <f t="shared" si="0"/>
        <v>Jan</v>
      </c>
      <c r="D9" s="2">
        <v>0.56041666666666667</v>
      </c>
      <c r="E9" s="2">
        <v>0.56458333333333333</v>
      </c>
      <c r="F9" s="2">
        <v>4.1666666666666666E-3</v>
      </c>
      <c r="G9" t="s">
        <v>19</v>
      </c>
      <c r="H9" t="s">
        <v>12</v>
      </c>
      <c r="I9" t="s">
        <v>25</v>
      </c>
      <c r="J9" t="s">
        <v>25</v>
      </c>
      <c r="K9">
        <v>0.8</v>
      </c>
      <c r="L9" t="s">
        <v>18</v>
      </c>
      <c r="O9" t="s">
        <v>66</v>
      </c>
      <c r="P9">
        <f>AVERAGEIFS(K2:K1155, H2:H1155, "Personal")</f>
        <v>9.3207792207792188</v>
      </c>
    </row>
    <row r="10" spans="1:16" x14ac:dyDescent="0.25">
      <c r="A10" s="1">
        <v>42379.336805555555</v>
      </c>
      <c r="B10" s="1">
        <v>42379.350694444445</v>
      </c>
      <c r="C10" s="1" t="str">
        <f t="shared" si="0"/>
        <v>Jan</v>
      </c>
      <c r="D10" s="2">
        <v>0.33680555555555558</v>
      </c>
      <c r="E10" s="2">
        <v>0.35069444444444442</v>
      </c>
      <c r="F10" s="2">
        <v>1.3888888888888888E-2</v>
      </c>
      <c r="G10" t="s">
        <v>26</v>
      </c>
      <c r="H10" t="s">
        <v>12</v>
      </c>
      <c r="I10" t="s">
        <v>25</v>
      </c>
      <c r="J10" t="s">
        <v>27</v>
      </c>
      <c r="K10">
        <v>8.3000000000000007</v>
      </c>
      <c r="L10" t="s">
        <v>18</v>
      </c>
    </row>
    <row r="11" spans="1:16" x14ac:dyDescent="0.25">
      <c r="A11" s="1">
        <v>42379.511805555558</v>
      </c>
      <c r="B11" s="1">
        <v>42379.530555555553</v>
      </c>
      <c r="C11" s="1" t="str">
        <f t="shared" si="0"/>
        <v>Jan</v>
      </c>
      <c r="D11" s="2">
        <v>0.51180555555555551</v>
      </c>
      <c r="E11" s="2">
        <v>0.53055555555555556</v>
      </c>
      <c r="F11" s="2">
        <v>1.8749999999999999E-2</v>
      </c>
      <c r="G11" t="s">
        <v>19</v>
      </c>
      <c r="H11" t="s">
        <v>12</v>
      </c>
      <c r="I11" t="s">
        <v>28</v>
      </c>
      <c r="J11" t="s">
        <v>29</v>
      </c>
      <c r="K11">
        <v>16.5</v>
      </c>
      <c r="L11" t="s">
        <v>21</v>
      </c>
      <c r="N11" t="s">
        <v>243</v>
      </c>
      <c r="O11" t="s">
        <v>12</v>
      </c>
      <c r="P11">
        <f>SUMIFS(K2:K1155, H2:H1155, "Business")</f>
        <v>11477.099999999989</v>
      </c>
    </row>
    <row r="12" spans="1:16" x14ac:dyDescent="0.25">
      <c r="A12" s="1">
        <v>42379.630555555559</v>
      </c>
      <c r="B12" s="1">
        <v>42379.660416666666</v>
      </c>
      <c r="C12" s="1" t="str">
        <f t="shared" si="0"/>
        <v>Jan</v>
      </c>
      <c r="D12" s="2">
        <v>0.63055555555555554</v>
      </c>
      <c r="E12" s="2">
        <v>0.66041666666666665</v>
      </c>
      <c r="F12" s="2">
        <v>2.9861111111111113E-2</v>
      </c>
      <c r="G12" t="s">
        <v>19</v>
      </c>
      <c r="H12" t="s">
        <v>12</v>
      </c>
      <c r="I12" t="s">
        <v>29</v>
      </c>
      <c r="J12" t="s">
        <v>30</v>
      </c>
      <c r="K12">
        <v>10.8</v>
      </c>
      <c r="L12" t="s">
        <v>18</v>
      </c>
      <c r="O12" t="s">
        <v>66</v>
      </c>
      <c r="P12">
        <f>SUMIFS(K2:K1155, H2:H1155, "Personal")</f>
        <v>717.69999999999982</v>
      </c>
    </row>
    <row r="13" spans="1:16" x14ac:dyDescent="0.25">
      <c r="A13" s="1">
        <v>42379.762499999997</v>
      </c>
      <c r="B13" s="1">
        <v>42379.786805555559</v>
      </c>
      <c r="C13" s="1" t="str">
        <f t="shared" si="0"/>
        <v>Jan</v>
      </c>
      <c r="D13" s="2">
        <v>0.76249999999999996</v>
      </c>
      <c r="E13" s="2">
        <v>0.78680555555555554</v>
      </c>
      <c r="F13" s="2">
        <v>2.4305555555555556E-2</v>
      </c>
      <c r="G13" t="s">
        <v>11</v>
      </c>
      <c r="H13" t="s">
        <v>12</v>
      </c>
      <c r="I13" t="s">
        <v>31</v>
      </c>
      <c r="J13" t="s">
        <v>29</v>
      </c>
      <c r="K13">
        <v>7.5</v>
      </c>
      <c r="L13" t="s">
        <v>18</v>
      </c>
    </row>
    <row r="14" spans="1:16" x14ac:dyDescent="0.25">
      <c r="A14" s="1">
        <v>42379.8</v>
      </c>
      <c r="B14" s="1">
        <v>42379.813888888886</v>
      </c>
      <c r="C14" s="1" t="str">
        <f t="shared" si="0"/>
        <v>Jan</v>
      </c>
      <c r="D14" s="2">
        <v>0.8</v>
      </c>
      <c r="E14" s="2">
        <v>0.81388888888888888</v>
      </c>
      <c r="F14" s="2">
        <v>1.3888888888888888E-2</v>
      </c>
      <c r="G14" t="s">
        <v>11</v>
      </c>
      <c r="H14" t="s">
        <v>12</v>
      </c>
      <c r="I14" t="s">
        <v>32</v>
      </c>
      <c r="J14" t="s">
        <v>33</v>
      </c>
      <c r="K14">
        <v>6.2</v>
      </c>
      <c r="L14" t="s">
        <v>18</v>
      </c>
      <c r="N14" t="s">
        <v>244</v>
      </c>
      <c r="O14" t="s">
        <v>12</v>
      </c>
      <c r="P14">
        <f>COUNTIFS(H2:H1155, "Business")</f>
        <v>1077</v>
      </c>
    </row>
    <row r="15" spans="1:16" x14ac:dyDescent="0.25">
      <c r="A15" s="1">
        <v>42380.371527777781</v>
      </c>
      <c r="B15" s="1">
        <v>42380.38958333333</v>
      </c>
      <c r="C15" s="1" t="str">
        <f t="shared" si="0"/>
        <v>Jan</v>
      </c>
      <c r="D15" s="2">
        <v>0.37152777777777779</v>
      </c>
      <c r="E15" s="2">
        <v>0.38958333333333334</v>
      </c>
      <c r="F15" s="2">
        <v>1.8055555555555554E-2</v>
      </c>
      <c r="G15" t="s">
        <v>26</v>
      </c>
      <c r="H15" t="s">
        <v>12</v>
      </c>
      <c r="I15" t="s">
        <v>33</v>
      </c>
      <c r="J15" t="s">
        <v>34</v>
      </c>
      <c r="K15">
        <v>6.4</v>
      </c>
      <c r="L15" t="s">
        <v>35</v>
      </c>
      <c r="O15" t="s">
        <v>66</v>
      </c>
      <c r="P15">
        <f>COUNTIFS(H2:H1155, "Personal")</f>
        <v>77</v>
      </c>
    </row>
    <row r="16" spans="1:16" x14ac:dyDescent="0.25">
      <c r="A16" s="1">
        <v>42380.49722222222</v>
      </c>
      <c r="B16" s="1">
        <v>42380.502083333333</v>
      </c>
      <c r="C16" s="1" t="str">
        <f t="shared" si="0"/>
        <v>Jan</v>
      </c>
      <c r="D16" s="2">
        <v>0.49722222222222223</v>
      </c>
      <c r="E16" s="2">
        <v>0.50208333333333333</v>
      </c>
      <c r="F16" s="2">
        <v>4.8611111111111112E-3</v>
      </c>
      <c r="G16" t="s">
        <v>26</v>
      </c>
      <c r="H16" t="s">
        <v>12</v>
      </c>
      <c r="I16" t="s">
        <v>36</v>
      </c>
      <c r="J16" t="s">
        <v>32</v>
      </c>
      <c r="K16">
        <v>1.6</v>
      </c>
      <c r="L16" t="s">
        <v>17</v>
      </c>
    </row>
    <row r="17" spans="1:16" x14ac:dyDescent="0.25">
      <c r="A17" s="1">
        <v>42380.563888888886</v>
      </c>
      <c r="B17" s="1">
        <v>42380.573611111111</v>
      </c>
      <c r="C17" s="1" t="str">
        <f t="shared" si="0"/>
        <v>Jan</v>
      </c>
      <c r="D17" s="2">
        <v>0.56388888888888888</v>
      </c>
      <c r="E17" s="2">
        <v>0.57361111111111107</v>
      </c>
      <c r="F17" s="2">
        <v>9.7222222222222224E-3</v>
      </c>
      <c r="G17" t="s">
        <v>19</v>
      </c>
      <c r="H17" t="s">
        <v>12</v>
      </c>
      <c r="I17" t="s">
        <v>32</v>
      </c>
      <c r="J17" t="s">
        <v>37</v>
      </c>
      <c r="K17">
        <v>1.7</v>
      </c>
      <c r="L17" t="s">
        <v>14</v>
      </c>
      <c r="N17" t="s">
        <v>245</v>
      </c>
      <c r="O17" t="s">
        <v>12</v>
      </c>
      <c r="P17">
        <f>_xlfn.MAXIFS(K2:K1155, H2:H1155, "Business")</f>
        <v>310.3</v>
      </c>
    </row>
    <row r="18" spans="1:16" x14ac:dyDescent="0.25">
      <c r="A18" s="1">
        <v>42380.604166666664</v>
      </c>
      <c r="B18" s="1">
        <v>42380.613194444442</v>
      </c>
      <c r="C18" s="1" t="str">
        <f t="shared" si="0"/>
        <v>Jan</v>
      </c>
      <c r="D18" s="2">
        <v>0.60416666666666663</v>
      </c>
      <c r="E18" s="2">
        <v>0.61319444444444449</v>
      </c>
      <c r="F18" s="2">
        <v>9.0277777777777769E-3</v>
      </c>
      <c r="G18" t="s">
        <v>19</v>
      </c>
      <c r="H18" t="s">
        <v>12</v>
      </c>
      <c r="I18" t="s">
        <v>37</v>
      </c>
      <c r="J18" t="s">
        <v>32</v>
      </c>
      <c r="K18">
        <v>1.9</v>
      </c>
      <c r="L18" t="s">
        <v>14</v>
      </c>
      <c r="O18" t="s">
        <v>66</v>
      </c>
      <c r="P18">
        <f>_xlfn.MAXIFS(K2:K1155, H2:H1155, "Personal")</f>
        <v>180.2</v>
      </c>
    </row>
    <row r="19" spans="1:16" x14ac:dyDescent="0.25">
      <c r="A19" s="1">
        <v>42381.522916666669</v>
      </c>
      <c r="B19" s="1">
        <v>42381.53402777778</v>
      </c>
      <c r="C19" s="1" t="str">
        <f t="shared" si="0"/>
        <v>Jan</v>
      </c>
      <c r="D19" s="2">
        <v>0.5229166666666667</v>
      </c>
      <c r="E19" s="2">
        <v>0.53402777777777777</v>
      </c>
      <c r="F19" s="2">
        <v>1.1111111111111112E-2</v>
      </c>
      <c r="G19" t="s">
        <v>19</v>
      </c>
      <c r="H19" t="s">
        <v>12</v>
      </c>
      <c r="I19" t="s">
        <v>32</v>
      </c>
      <c r="J19" t="s">
        <v>38</v>
      </c>
      <c r="K19">
        <v>1.9</v>
      </c>
      <c r="L19" t="s">
        <v>14</v>
      </c>
    </row>
    <row r="20" spans="1:16" x14ac:dyDescent="0.25">
      <c r="A20" s="1">
        <v>42381.536805555559</v>
      </c>
      <c r="B20" s="1">
        <v>42381.54791666667</v>
      </c>
      <c r="C20" s="1" t="str">
        <f t="shared" si="0"/>
        <v>Jan</v>
      </c>
      <c r="D20" s="2">
        <v>0.53680555555555554</v>
      </c>
      <c r="E20" s="2">
        <v>0.54791666666666672</v>
      </c>
      <c r="F20" s="2">
        <v>1.1111111111111112E-2</v>
      </c>
      <c r="G20" t="s">
        <v>19</v>
      </c>
      <c r="H20" t="s">
        <v>12</v>
      </c>
      <c r="I20" t="s">
        <v>38</v>
      </c>
      <c r="J20" t="s">
        <v>39</v>
      </c>
      <c r="K20">
        <v>4</v>
      </c>
      <c r="L20" t="s">
        <v>14</v>
      </c>
    </row>
    <row r="21" spans="1:16" x14ac:dyDescent="0.25">
      <c r="A21" s="1">
        <v>42381.612500000003</v>
      </c>
      <c r="B21" s="1">
        <v>42381.62222222222</v>
      </c>
      <c r="C21" s="1" t="str">
        <f t="shared" si="0"/>
        <v>Jan</v>
      </c>
      <c r="D21" s="2">
        <v>0.61250000000000004</v>
      </c>
      <c r="E21" s="2">
        <v>0.62222222222222223</v>
      </c>
      <c r="F21" s="2">
        <v>9.7222222222222224E-3</v>
      </c>
      <c r="G21" t="s">
        <v>19</v>
      </c>
      <c r="H21" t="s">
        <v>12</v>
      </c>
      <c r="I21" t="s">
        <v>39</v>
      </c>
      <c r="J21" t="s">
        <v>38</v>
      </c>
      <c r="K21">
        <v>1.8</v>
      </c>
      <c r="L21" t="s">
        <v>17</v>
      </c>
    </row>
    <row r="22" spans="1:16" x14ac:dyDescent="0.25">
      <c r="A22" s="1">
        <v>42381.634027777778</v>
      </c>
      <c r="B22" s="1">
        <v>42381.644444444442</v>
      </c>
      <c r="C22" s="1" t="str">
        <f t="shared" si="0"/>
        <v>Jan</v>
      </c>
      <c r="D22" s="2">
        <v>0.63402777777777775</v>
      </c>
      <c r="E22" s="2">
        <v>0.64444444444444449</v>
      </c>
      <c r="F22" s="2">
        <v>1.0416666666666666E-2</v>
      </c>
      <c r="G22" t="s">
        <v>19</v>
      </c>
      <c r="H22" t="s">
        <v>12</v>
      </c>
      <c r="I22" t="s">
        <v>38</v>
      </c>
      <c r="J22" t="s">
        <v>40</v>
      </c>
      <c r="K22">
        <v>2.4</v>
      </c>
      <c r="L22" t="s">
        <v>21</v>
      </c>
    </row>
    <row r="23" spans="1:16" x14ac:dyDescent="0.25">
      <c r="A23" s="1">
        <v>42381.654166666667</v>
      </c>
      <c r="B23" s="1">
        <v>42381.662499999999</v>
      </c>
      <c r="C23" s="1" t="str">
        <f t="shared" si="0"/>
        <v>Jan</v>
      </c>
      <c r="D23" s="2">
        <v>0.65416666666666667</v>
      </c>
      <c r="E23" s="2">
        <v>0.66249999999999998</v>
      </c>
      <c r="F23" s="2">
        <v>8.3333333333333332E-3</v>
      </c>
      <c r="G23" t="s">
        <v>19</v>
      </c>
      <c r="H23" t="s">
        <v>12</v>
      </c>
      <c r="I23" t="s">
        <v>40</v>
      </c>
      <c r="J23" t="s">
        <v>32</v>
      </c>
      <c r="K23">
        <v>2</v>
      </c>
      <c r="L23" t="s">
        <v>17</v>
      </c>
    </row>
    <row r="24" spans="1:16" x14ac:dyDescent="0.25">
      <c r="A24" s="1">
        <v>42381.668055555558</v>
      </c>
      <c r="B24" s="1">
        <v>42381.708333333336</v>
      </c>
      <c r="C24" s="1" t="str">
        <f t="shared" si="0"/>
        <v>Jan</v>
      </c>
      <c r="D24" s="2">
        <v>0.66805555555555551</v>
      </c>
      <c r="E24" s="2">
        <v>0.70833333333333337</v>
      </c>
      <c r="F24" s="2">
        <v>4.027777777777778E-2</v>
      </c>
      <c r="G24" t="s">
        <v>19</v>
      </c>
      <c r="H24" t="s">
        <v>12</v>
      </c>
      <c r="I24" t="s">
        <v>29</v>
      </c>
      <c r="J24" t="s">
        <v>41</v>
      </c>
      <c r="K24">
        <v>15.1</v>
      </c>
      <c r="L24" t="s">
        <v>18</v>
      </c>
    </row>
    <row r="25" spans="1:16" x14ac:dyDescent="0.25">
      <c r="A25" s="1">
        <v>42382.57916666667</v>
      </c>
      <c r="B25" s="1">
        <v>42382.588194444441</v>
      </c>
      <c r="C25" s="1" t="str">
        <f t="shared" si="0"/>
        <v>Jan</v>
      </c>
      <c r="D25" s="2">
        <v>0.57916666666666672</v>
      </c>
      <c r="E25" s="2">
        <v>0.58819444444444446</v>
      </c>
      <c r="F25" s="2">
        <v>9.0277777777777769E-3</v>
      </c>
      <c r="G25" t="s">
        <v>19</v>
      </c>
      <c r="H25" t="s">
        <v>12</v>
      </c>
      <c r="I25" t="s">
        <v>42</v>
      </c>
      <c r="J25" t="s">
        <v>43</v>
      </c>
      <c r="K25">
        <v>11.2</v>
      </c>
      <c r="L25" t="s">
        <v>18</v>
      </c>
    </row>
    <row r="26" spans="1:16" x14ac:dyDescent="0.25">
      <c r="A26" s="1">
        <v>42382.625</v>
      </c>
      <c r="B26" s="1">
        <v>42382.644444444442</v>
      </c>
      <c r="C26" s="1" t="str">
        <f t="shared" si="0"/>
        <v>Jan</v>
      </c>
      <c r="D26" s="2">
        <v>0.625</v>
      </c>
      <c r="E26" s="2">
        <v>0.64444444444444449</v>
      </c>
      <c r="F26" s="2">
        <v>1.9444444444444445E-2</v>
      </c>
      <c r="G26" t="s">
        <v>19</v>
      </c>
      <c r="H26" t="s">
        <v>12</v>
      </c>
      <c r="I26" t="s">
        <v>43</v>
      </c>
      <c r="J26" t="s">
        <v>42</v>
      </c>
      <c r="K26">
        <v>11.8</v>
      </c>
      <c r="L26" t="s">
        <v>18</v>
      </c>
    </row>
    <row r="27" spans="1:16" x14ac:dyDescent="0.25">
      <c r="A27" s="1">
        <v>42383.686805555553</v>
      </c>
      <c r="B27" s="1">
        <v>42383.711805555555</v>
      </c>
      <c r="C27" s="1" t="str">
        <f t="shared" si="0"/>
        <v>Jan</v>
      </c>
      <c r="D27" s="2">
        <v>0.68680555555555556</v>
      </c>
      <c r="E27" s="2">
        <v>0.71180555555555558</v>
      </c>
      <c r="F27" s="2">
        <v>2.5000000000000001E-2</v>
      </c>
      <c r="G27" t="s">
        <v>19</v>
      </c>
      <c r="H27" t="s">
        <v>12</v>
      </c>
      <c r="I27" t="s">
        <v>44</v>
      </c>
      <c r="J27" t="s">
        <v>44</v>
      </c>
      <c r="K27">
        <v>21.9</v>
      </c>
      <c r="L27" t="s">
        <v>21</v>
      </c>
    </row>
    <row r="28" spans="1:16" x14ac:dyDescent="0.25">
      <c r="A28" s="1">
        <v>42383.902083333334</v>
      </c>
      <c r="B28" s="1">
        <v>42383.90625</v>
      </c>
      <c r="C28" s="1" t="str">
        <f t="shared" si="0"/>
        <v>Jan</v>
      </c>
      <c r="D28" s="2">
        <v>0.90208333333333335</v>
      </c>
      <c r="E28" s="2">
        <v>0.90625</v>
      </c>
      <c r="F28" s="2">
        <v>4.1666666666666666E-3</v>
      </c>
      <c r="G28" t="s">
        <v>11</v>
      </c>
      <c r="H28" t="s">
        <v>12</v>
      </c>
      <c r="I28" t="s">
        <v>45</v>
      </c>
      <c r="J28" t="s">
        <v>46</v>
      </c>
      <c r="K28">
        <v>3.9</v>
      </c>
      <c r="L28" t="s">
        <v>17</v>
      </c>
    </row>
    <row r="29" spans="1:16" x14ac:dyDescent="0.25">
      <c r="A29" s="1">
        <v>42384.02847222222</v>
      </c>
      <c r="B29" s="1">
        <v>42384.042361111111</v>
      </c>
      <c r="C29" s="1" t="str">
        <f t="shared" si="0"/>
        <v>Jan</v>
      </c>
      <c r="D29" s="2">
        <v>2.8472222222222222E-2</v>
      </c>
      <c r="E29" s="2">
        <v>4.2361111111111113E-2</v>
      </c>
      <c r="F29" s="2">
        <v>1.3888888888888888E-2</v>
      </c>
      <c r="G29" t="s">
        <v>15</v>
      </c>
      <c r="H29" t="s">
        <v>12</v>
      </c>
      <c r="I29" t="s">
        <v>27</v>
      </c>
      <c r="J29" t="s">
        <v>25</v>
      </c>
      <c r="K29">
        <v>8</v>
      </c>
      <c r="L29" t="s">
        <v>17</v>
      </c>
    </row>
    <row r="30" spans="1:16" x14ac:dyDescent="0.25">
      <c r="A30" s="1">
        <v>42384.488194444442</v>
      </c>
      <c r="B30" s="1">
        <v>42384.502083333333</v>
      </c>
      <c r="C30" s="1" t="str">
        <f t="shared" si="0"/>
        <v>Jan</v>
      </c>
      <c r="D30" s="2">
        <v>0.48819444444444443</v>
      </c>
      <c r="E30" s="2">
        <v>0.50208333333333333</v>
      </c>
      <c r="F30" s="2">
        <v>1.3888888888888888E-2</v>
      </c>
      <c r="G30" t="s">
        <v>26</v>
      </c>
      <c r="H30" t="s">
        <v>12</v>
      </c>
      <c r="I30" t="s">
        <v>25</v>
      </c>
      <c r="J30" t="s">
        <v>47</v>
      </c>
      <c r="K30">
        <v>10.4</v>
      </c>
      <c r="L30" t="s">
        <v>14</v>
      </c>
    </row>
    <row r="31" spans="1:16" x14ac:dyDescent="0.25">
      <c r="A31" s="1">
        <v>42384.55972222222</v>
      </c>
      <c r="B31" s="1">
        <v>42384.572222222225</v>
      </c>
      <c r="C31" s="1" t="str">
        <f t="shared" si="0"/>
        <v>Jan</v>
      </c>
      <c r="D31" s="2">
        <v>0.55972222222222223</v>
      </c>
      <c r="E31" s="2">
        <v>0.57222222222222219</v>
      </c>
      <c r="F31" s="2">
        <v>1.2500000000000001E-2</v>
      </c>
      <c r="G31" t="s">
        <v>19</v>
      </c>
      <c r="H31" t="s">
        <v>12</v>
      </c>
      <c r="I31" t="s">
        <v>47</v>
      </c>
      <c r="J31" t="s">
        <v>25</v>
      </c>
      <c r="K31">
        <v>10.4</v>
      </c>
      <c r="L31" t="s">
        <v>14</v>
      </c>
    </row>
    <row r="32" spans="1:16" x14ac:dyDescent="0.25">
      <c r="A32" s="1">
        <v>42387.621527777781</v>
      </c>
      <c r="B32" s="1">
        <v>42387.629166666666</v>
      </c>
      <c r="C32" s="1" t="str">
        <f t="shared" si="0"/>
        <v>Jan</v>
      </c>
      <c r="D32" s="2">
        <v>0.62152777777777779</v>
      </c>
      <c r="E32" s="2">
        <v>0.62916666666666665</v>
      </c>
      <c r="F32" s="2">
        <v>7.6388888888888886E-3</v>
      </c>
      <c r="G32" t="s">
        <v>19</v>
      </c>
      <c r="H32" t="s">
        <v>12</v>
      </c>
      <c r="I32" t="s">
        <v>25</v>
      </c>
      <c r="J32" t="s">
        <v>25</v>
      </c>
      <c r="K32">
        <v>4.8</v>
      </c>
      <c r="L32" t="s">
        <v>14</v>
      </c>
    </row>
    <row r="33" spans="1:12" x14ac:dyDescent="0.25">
      <c r="A33" s="1">
        <v>42387.675694444442</v>
      </c>
      <c r="B33" s="1">
        <v>42387.683333333334</v>
      </c>
      <c r="C33" s="1" t="str">
        <f t="shared" si="0"/>
        <v>Jan</v>
      </c>
      <c r="D33" s="2">
        <v>0.67569444444444449</v>
      </c>
      <c r="E33" s="2">
        <v>0.68333333333333335</v>
      </c>
      <c r="F33" s="2">
        <v>7.6388888888888886E-3</v>
      </c>
      <c r="G33" t="s">
        <v>19</v>
      </c>
      <c r="H33" t="s">
        <v>12</v>
      </c>
      <c r="I33" t="s">
        <v>48</v>
      </c>
      <c r="J33" t="s">
        <v>49</v>
      </c>
      <c r="K33">
        <v>4.7</v>
      </c>
      <c r="L33" t="s">
        <v>14</v>
      </c>
    </row>
    <row r="34" spans="1:12" x14ac:dyDescent="0.25">
      <c r="A34" s="1">
        <v>42388.381249999999</v>
      </c>
      <c r="B34" s="1">
        <v>42388.390972222223</v>
      </c>
      <c r="C34" s="1" t="str">
        <f t="shared" si="0"/>
        <v>Jan</v>
      </c>
      <c r="D34" s="2">
        <v>0.38124999999999998</v>
      </c>
      <c r="E34" s="2">
        <v>0.39097222222222222</v>
      </c>
      <c r="F34" s="2">
        <v>9.7222222222222224E-3</v>
      </c>
      <c r="G34" t="s">
        <v>26</v>
      </c>
      <c r="H34" t="s">
        <v>12</v>
      </c>
      <c r="I34" t="s">
        <v>49</v>
      </c>
      <c r="J34" t="s">
        <v>50</v>
      </c>
      <c r="K34">
        <v>7.2</v>
      </c>
      <c r="L34" t="s">
        <v>16</v>
      </c>
    </row>
    <row r="35" spans="1:12" x14ac:dyDescent="0.25">
      <c r="A35" s="1">
        <v>42388.454861111109</v>
      </c>
      <c r="B35" s="1">
        <v>42388.464583333334</v>
      </c>
      <c r="C35" s="1" t="str">
        <f t="shared" si="0"/>
        <v>Jan</v>
      </c>
      <c r="D35" s="2">
        <v>0.4548611111111111</v>
      </c>
      <c r="E35" s="2">
        <v>0.46458333333333335</v>
      </c>
      <c r="F35" s="2">
        <v>9.7222222222222224E-3</v>
      </c>
      <c r="G35" t="s">
        <v>26</v>
      </c>
      <c r="H35" t="s">
        <v>12</v>
      </c>
      <c r="I35" t="s">
        <v>50</v>
      </c>
      <c r="J35" t="s">
        <v>49</v>
      </c>
      <c r="K35">
        <v>7.6</v>
      </c>
      <c r="L35" t="s">
        <v>35</v>
      </c>
    </row>
    <row r="36" spans="1:12" x14ac:dyDescent="0.25">
      <c r="A36" s="1">
        <v>42389.441666666666</v>
      </c>
      <c r="B36" s="1">
        <v>42389.46597222222</v>
      </c>
      <c r="C36" s="1" t="str">
        <f t="shared" si="0"/>
        <v>Jan</v>
      </c>
      <c r="D36" s="2">
        <v>0.44166666666666665</v>
      </c>
      <c r="E36" s="2">
        <v>0.46597222222222223</v>
      </c>
      <c r="F36" s="2">
        <v>2.4305555555555556E-2</v>
      </c>
      <c r="G36" t="s">
        <v>26</v>
      </c>
      <c r="H36" t="s">
        <v>12</v>
      </c>
      <c r="I36" t="s">
        <v>25</v>
      </c>
      <c r="J36" t="s">
        <v>51</v>
      </c>
      <c r="K36">
        <v>17.100000000000001</v>
      </c>
      <c r="L36" t="s">
        <v>18</v>
      </c>
    </row>
    <row r="37" spans="1:12" x14ac:dyDescent="0.25">
      <c r="A37" s="1">
        <v>42389.491666666669</v>
      </c>
      <c r="B37" s="1">
        <v>42389.513194444444</v>
      </c>
      <c r="C37" s="1" t="str">
        <f t="shared" si="0"/>
        <v>Jan</v>
      </c>
      <c r="D37" s="2">
        <v>0.49166666666666664</v>
      </c>
      <c r="E37" s="2">
        <v>0.5131944444444444</v>
      </c>
      <c r="F37" s="2">
        <v>2.1527777777777778E-2</v>
      </c>
      <c r="G37" t="s">
        <v>26</v>
      </c>
      <c r="H37" t="s">
        <v>12</v>
      </c>
      <c r="I37" t="s">
        <v>52</v>
      </c>
      <c r="J37" t="s">
        <v>53</v>
      </c>
      <c r="K37">
        <v>15.1</v>
      </c>
      <c r="L37" t="s">
        <v>18</v>
      </c>
    </row>
    <row r="38" spans="1:12" x14ac:dyDescent="0.25">
      <c r="A38" s="1">
        <v>42389.559027777781</v>
      </c>
      <c r="B38" s="1">
        <v>42389.59652777778</v>
      </c>
      <c r="C38" s="1" t="str">
        <f t="shared" si="0"/>
        <v>Jan</v>
      </c>
      <c r="D38" s="2">
        <v>0.55902777777777779</v>
      </c>
      <c r="E38" s="2">
        <v>0.59652777777777777</v>
      </c>
      <c r="F38" s="2">
        <v>3.7499999999999999E-2</v>
      </c>
      <c r="G38" t="s">
        <v>19</v>
      </c>
      <c r="H38" t="s">
        <v>12</v>
      </c>
      <c r="I38" t="s">
        <v>51</v>
      </c>
      <c r="J38" t="s">
        <v>25</v>
      </c>
      <c r="K38">
        <v>40.200000000000003</v>
      </c>
      <c r="L38" t="s">
        <v>21</v>
      </c>
    </row>
    <row r="39" spans="1:12" x14ac:dyDescent="0.25">
      <c r="A39" s="1">
        <v>42390.600694444445</v>
      </c>
      <c r="B39" s="1">
        <v>42390.603472222225</v>
      </c>
      <c r="C39" s="1" t="str">
        <f t="shared" si="0"/>
        <v>Jan</v>
      </c>
      <c r="D39" s="2">
        <v>0.60069444444444442</v>
      </c>
      <c r="E39" s="2">
        <v>0.60347222222222219</v>
      </c>
      <c r="F39" s="2">
        <v>2.7777777777777779E-3</v>
      </c>
      <c r="G39" t="s">
        <v>19</v>
      </c>
      <c r="H39" t="s">
        <v>12</v>
      </c>
      <c r="I39" t="s">
        <v>25</v>
      </c>
      <c r="J39" t="s">
        <v>25</v>
      </c>
      <c r="K39">
        <v>1.6</v>
      </c>
      <c r="L39" t="s">
        <v>17</v>
      </c>
    </row>
    <row r="40" spans="1:12" x14ac:dyDescent="0.25">
      <c r="A40" s="1">
        <v>42390.613194444442</v>
      </c>
      <c r="B40" s="1">
        <v>42390.618750000001</v>
      </c>
      <c r="C40" s="1" t="str">
        <f t="shared" si="0"/>
        <v>Jan</v>
      </c>
      <c r="D40" s="2">
        <v>0.61319444444444449</v>
      </c>
      <c r="E40" s="2">
        <v>0.61875000000000002</v>
      </c>
      <c r="F40" s="2">
        <v>5.5555555555555558E-3</v>
      </c>
      <c r="G40" t="s">
        <v>19</v>
      </c>
      <c r="H40" t="s">
        <v>12</v>
      </c>
      <c r="I40" t="s">
        <v>25</v>
      </c>
      <c r="J40" t="s">
        <v>25</v>
      </c>
      <c r="K40">
        <v>2.4</v>
      </c>
      <c r="L40" t="s">
        <v>14</v>
      </c>
    </row>
    <row r="41" spans="1:12" x14ac:dyDescent="0.25">
      <c r="A41" s="1">
        <v>42390.667361111111</v>
      </c>
      <c r="B41" s="1">
        <v>42390.67083333333</v>
      </c>
      <c r="C41" s="1" t="str">
        <f t="shared" si="0"/>
        <v>Jan</v>
      </c>
      <c r="D41" s="2">
        <v>0.66736111111111107</v>
      </c>
      <c r="E41" s="2">
        <v>0.67083333333333328</v>
      </c>
      <c r="F41" s="2">
        <v>3.472222222222222E-3</v>
      </c>
      <c r="G41" t="s">
        <v>19</v>
      </c>
      <c r="H41" t="s">
        <v>12</v>
      </c>
      <c r="I41" t="s">
        <v>25</v>
      </c>
      <c r="J41" t="s">
        <v>25</v>
      </c>
      <c r="K41">
        <v>1</v>
      </c>
      <c r="L41" t="s">
        <v>14</v>
      </c>
    </row>
    <row r="42" spans="1:12" x14ac:dyDescent="0.25">
      <c r="A42" s="1">
        <v>42395.445138888892</v>
      </c>
      <c r="B42" s="1">
        <v>42395.451388888891</v>
      </c>
      <c r="C42" s="1" t="str">
        <f t="shared" si="0"/>
        <v>Jan</v>
      </c>
      <c r="D42" s="2">
        <v>0.44513888888888886</v>
      </c>
      <c r="E42" s="2">
        <v>0.4513888888888889</v>
      </c>
      <c r="F42" s="2">
        <v>6.2500000000000003E-3</v>
      </c>
      <c r="G42" t="s">
        <v>26</v>
      </c>
      <c r="H42" t="s">
        <v>12</v>
      </c>
      <c r="I42" t="s">
        <v>49</v>
      </c>
      <c r="J42" t="s">
        <v>54</v>
      </c>
      <c r="K42">
        <v>2</v>
      </c>
      <c r="L42" t="s">
        <v>14</v>
      </c>
    </row>
    <row r="43" spans="1:12" x14ac:dyDescent="0.25">
      <c r="A43" s="1">
        <v>42395.522916666669</v>
      </c>
      <c r="B43" s="1">
        <v>42395.52847222222</v>
      </c>
      <c r="C43" s="1" t="str">
        <f t="shared" si="0"/>
        <v>Jan</v>
      </c>
      <c r="D43" s="2">
        <v>0.5229166666666667</v>
      </c>
      <c r="E43" s="2">
        <v>0.52847222222222223</v>
      </c>
      <c r="F43" s="2">
        <v>5.5555555555555558E-3</v>
      </c>
      <c r="G43" t="s">
        <v>19</v>
      </c>
      <c r="H43" t="s">
        <v>12</v>
      </c>
      <c r="I43" t="s">
        <v>54</v>
      </c>
      <c r="J43" t="s">
        <v>49</v>
      </c>
      <c r="K43">
        <v>2.2999999999999998</v>
      </c>
      <c r="L43" t="s">
        <v>17</v>
      </c>
    </row>
    <row r="44" spans="1:12" x14ac:dyDescent="0.25">
      <c r="A44" s="1">
        <v>42395.683333333334</v>
      </c>
      <c r="B44" s="1">
        <v>42395.688888888886</v>
      </c>
      <c r="C44" s="1" t="str">
        <f t="shared" si="0"/>
        <v>Jan</v>
      </c>
      <c r="D44" s="2">
        <v>0.68333333333333335</v>
      </c>
      <c r="E44" s="2">
        <v>0.68888888888888888</v>
      </c>
      <c r="F44" s="2">
        <v>5.5555555555555558E-3</v>
      </c>
      <c r="G44" t="s">
        <v>19</v>
      </c>
      <c r="H44" t="s">
        <v>12</v>
      </c>
      <c r="I44" t="s">
        <v>49</v>
      </c>
      <c r="J44" t="s">
        <v>55</v>
      </c>
      <c r="K44">
        <v>1.9</v>
      </c>
      <c r="L44" t="s">
        <v>17</v>
      </c>
    </row>
    <row r="45" spans="1:12" x14ac:dyDescent="0.25">
      <c r="A45" s="1">
        <v>42395.720138888886</v>
      </c>
      <c r="B45" s="1">
        <v>42395.723611111112</v>
      </c>
      <c r="C45" s="1" t="str">
        <f t="shared" si="0"/>
        <v>Jan</v>
      </c>
      <c r="D45" s="2">
        <v>0.72013888888888888</v>
      </c>
      <c r="E45" s="2">
        <v>0.72361111111111109</v>
      </c>
      <c r="F45" s="2">
        <v>3.472222222222222E-3</v>
      </c>
      <c r="G45" t="s">
        <v>11</v>
      </c>
      <c r="H45" t="s">
        <v>12</v>
      </c>
      <c r="I45" t="s">
        <v>25</v>
      </c>
      <c r="J45" t="s">
        <v>25</v>
      </c>
      <c r="K45">
        <v>1.4</v>
      </c>
      <c r="L45" t="s">
        <v>17</v>
      </c>
    </row>
    <row r="46" spans="1:12" x14ac:dyDescent="0.25">
      <c r="A46" s="1">
        <v>42395.727083333331</v>
      </c>
      <c r="B46" s="1">
        <v>42395.728472222225</v>
      </c>
      <c r="C46" s="1" t="str">
        <f t="shared" si="0"/>
        <v>Jan</v>
      </c>
      <c r="D46" s="2">
        <v>0.7270833333333333</v>
      </c>
      <c r="E46" s="2">
        <v>0.72847222222222219</v>
      </c>
      <c r="F46" s="2">
        <v>1.3888888888888889E-3</v>
      </c>
      <c r="G46" t="s">
        <v>11</v>
      </c>
      <c r="H46" t="s">
        <v>12</v>
      </c>
      <c r="I46" t="s">
        <v>25</v>
      </c>
      <c r="J46" t="s">
        <v>25</v>
      </c>
      <c r="K46">
        <v>0.5</v>
      </c>
      <c r="L46" t="s">
        <v>17</v>
      </c>
    </row>
    <row r="47" spans="1:12" x14ac:dyDescent="0.25">
      <c r="A47" s="1">
        <v>42396.39166666667</v>
      </c>
      <c r="B47" s="1">
        <v>42396.396527777775</v>
      </c>
      <c r="C47" s="1" t="str">
        <f t="shared" si="0"/>
        <v>Jan</v>
      </c>
      <c r="D47" s="2">
        <v>0.39166666666666666</v>
      </c>
      <c r="E47" s="2">
        <v>0.39652777777777776</v>
      </c>
      <c r="F47" s="2">
        <v>4.8611111111111112E-3</v>
      </c>
      <c r="G47" t="s">
        <v>26</v>
      </c>
      <c r="H47" t="s">
        <v>12</v>
      </c>
      <c r="I47" t="s">
        <v>25</v>
      </c>
      <c r="J47" t="s">
        <v>25</v>
      </c>
      <c r="K47">
        <v>1.8</v>
      </c>
      <c r="L47" t="s">
        <v>18</v>
      </c>
    </row>
    <row r="48" spans="1:12" x14ac:dyDescent="0.25">
      <c r="A48" s="1">
        <v>42396.429861111108</v>
      </c>
      <c r="B48" s="1">
        <v>42396.45</v>
      </c>
      <c r="C48" s="1" t="str">
        <f t="shared" si="0"/>
        <v>Jan</v>
      </c>
      <c r="D48" s="2">
        <v>0.42986111111111114</v>
      </c>
      <c r="E48" s="2">
        <v>0.45</v>
      </c>
      <c r="F48" s="2">
        <v>2.013888888888889E-2</v>
      </c>
      <c r="G48" t="s">
        <v>26</v>
      </c>
      <c r="H48" t="s">
        <v>12</v>
      </c>
      <c r="I48" t="s">
        <v>25</v>
      </c>
      <c r="J48" t="s">
        <v>51</v>
      </c>
      <c r="K48">
        <v>18.7</v>
      </c>
      <c r="L48" t="s">
        <v>21</v>
      </c>
    </row>
    <row r="49" spans="1:12" x14ac:dyDescent="0.25">
      <c r="A49" s="1">
        <v>42396.523611111108</v>
      </c>
      <c r="B49" s="1">
        <v>42396.530555555553</v>
      </c>
      <c r="C49" s="1" t="str">
        <f t="shared" si="0"/>
        <v>Jan</v>
      </c>
      <c r="D49" s="2">
        <v>0.52361111111111114</v>
      </c>
      <c r="E49" s="2">
        <v>0.53055555555555556</v>
      </c>
      <c r="F49" s="2">
        <v>6.9444444444444441E-3</v>
      </c>
      <c r="G49" t="s">
        <v>19</v>
      </c>
      <c r="H49" t="s">
        <v>12</v>
      </c>
      <c r="I49" t="s">
        <v>56</v>
      </c>
      <c r="J49" t="s">
        <v>57</v>
      </c>
      <c r="K49">
        <v>3.4</v>
      </c>
      <c r="L49" t="s">
        <v>21</v>
      </c>
    </row>
    <row r="50" spans="1:12" x14ac:dyDescent="0.25">
      <c r="A50" s="1">
        <v>42396.586805555555</v>
      </c>
      <c r="B50" s="1">
        <v>42396.592361111114</v>
      </c>
      <c r="C50" s="1" t="str">
        <f t="shared" si="0"/>
        <v>Jan</v>
      </c>
      <c r="D50" s="2">
        <v>0.58680555555555558</v>
      </c>
      <c r="E50" s="2">
        <v>0.59236111111111112</v>
      </c>
      <c r="F50" s="2">
        <v>5.5555555555555558E-3</v>
      </c>
      <c r="G50" t="s">
        <v>19</v>
      </c>
      <c r="H50" t="s">
        <v>12</v>
      </c>
      <c r="I50" t="s">
        <v>51</v>
      </c>
      <c r="J50" t="s">
        <v>51</v>
      </c>
      <c r="K50">
        <v>2.7</v>
      </c>
      <c r="L50" t="s">
        <v>21</v>
      </c>
    </row>
    <row r="51" spans="1:12" x14ac:dyDescent="0.25">
      <c r="A51" s="1">
        <v>42396.615277777775</v>
      </c>
      <c r="B51" s="1">
        <v>42396.630555555559</v>
      </c>
      <c r="C51" s="1" t="str">
        <f t="shared" si="0"/>
        <v>Jan</v>
      </c>
      <c r="D51" s="2">
        <v>0.61527777777777781</v>
      </c>
      <c r="E51" s="2">
        <v>0.63055555555555554</v>
      </c>
      <c r="F51" s="2">
        <v>1.5277777777777777E-2</v>
      </c>
      <c r="G51" t="s">
        <v>19</v>
      </c>
      <c r="H51" t="s">
        <v>12</v>
      </c>
      <c r="I51" t="s">
        <v>51</v>
      </c>
      <c r="J51" t="s">
        <v>25</v>
      </c>
      <c r="K51">
        <v>12.9</v>
      </c>
      <c r="L51" t="s">
        <v>21</v>
      </c>
    </row>
    <row r="52" spans="1:12" x14ac:dyDescent="0.25">
      <c r="A52" s="1">
        <v>42397.519444444442</v>
      </c>
      <c r="B52" s="1">
        <v>42397.541666666664</v>
      </c>
      <c r="C52" s="1" t="str">
        <f t="shared" si="0"/>
        <v>Jan</v>
      </c>
      <c r="D52" s="2">
        <v>0.51944444444444449</v>
      </c>
      <c r="E52" s="2">
        <v>0.54166666666666663</v>
      </c>
      <c r="F52" s="2">
        <v>2.2222222222222223E-2</v>
      </c>
      <c r="G52" t="s">
        <v>19</v>
      </c>
      <c r="H52" t="s">
        <v>12</v>
      </c>
      <c r="I52" t="s">
        <v>25</v>
      </c>
      <c r="J52" t="s">
        <v>51</v>
      </c>
      <c r="K52">
        <v>19</v>
      </c>
      <c r="L52" t="s">
        <v>35</v>
      </c>
    </row>
    <row r="53" spans="1:12" x14ac:dyDescent="0.25">
      <c r="A53" s="1">
        <v>42397.632638888892</v>
      </c>
      <c r="B53" s="1">
        <v>42397.646527777775</v>
      </c>
      <c r="C53" s="1" t="str">
        <f t="shared" si="0"/>
        <v>Jan</v>
      </c>
      <c r="D53" s="2">
        <v>0.63263888888888886</v>
      </c>
      <c r="E53" s="2">
        <v>0.64652777777777781</v>
      </c>
      <c r="F53" s="2">
        <v>1.3888888888888888E-2</v>
      </c>
      <c r="G53" t="s">
        <v>19</v>
      </c>
      <c r="H53" t="s">
        <v>12</v>
      </c>
      <c r="I53" t="s">
        <v>57</v>
      </c>
      <c r="J53" t="s">
        <v>58</v>
      </c>
      <c r="K53">
        <v>14.7</v>
      </c>
      <c r="L53" t="s">
        <v>18</v>
      </c>
    </row>
    <row r="54" spans="1:12" x14ac:dyDescent="0.25">
      <c r="A54" s="1">
        <v>42397.681250000001</v>
      </c>
      <c r="B54" s="1">
        <v>42397.70208333333</v>
      </c>
      <c r="C54" s="1" t="str">
        <f t="shared" si="0"/>
        <v>Jan</v>
      </c>
      <c r="D54" s="2">
        <v>0.68125000000000002</v>
      </c>
      <c r="E54" s="2">
        <v>0.70208333333333328</v>
      </c>
      <c r="F54" s="2">
        <v>2.0833333333333332E-2</v>
      </c>
      <c r="G54" t="s">
        <v>19</v>
      </c>
      <c r="H54" t="s">
        <v>12</v>
      </c>
      <c r="I54" t="s">
        <v>51</v>
      </c>
      <c r="J54" t="s">
        <v>25</v>
      </c>
      <c r="K54">
        <v>15.7</v>
      </c>
      <c r="L54" t="s">
        <v>18</v>
      </c>
    </row>
    <row r="55" spans="1:12" x14ac:dyDescent="0.25">
      <c r="A55" s="1">
        <v>42398.396527777775</v>
      </c>
      <c r="B55" s="1">
        <v>42398.40625</v>
      </c>
      <c r="C55" s="1" t="str">
        <f t="shared" si="0"/>
        <v>Jan</v>
      </c>
      <c r="D55" s="2">
        <v>0.39652777777777776</v>
      </c>
      <c r="E55" s="2">
        <v>0.40625</v>
      </c>
      <c r="F55" s="2">
        <v>9.7222222222222224E-3</v>
      </c>
      <c r="G55" t="s">
        <v>26</v>
      </c>
      <c r="H55" t="s">
        <v>12</v>
      </c>
      <c r="I55" t="s">
        <v>25</v>
      </c>
      <c r="J55" t="s">
        <v>25</v>
      </c>
      <c r="K55">
        <v>4.5999999999999996</v>
      </c>
      <c r="L55" t="s">
        <v>21</v>
      </c>
    </row>
    <row r="56" spans="1:12" x14ac:dyDescent="0.25">
      <c r="A56" s="1">
        <v>42398.455555555556</v>
      </c>
      <c r="B56" s="1">
        <v>42398.463194444441</v>
      </c>
      <c r="C56" s="1" t="str">
        <f t="shared" si="0"/>
        <v>Jan</v>
      </c>
      <c r="D56" s="2">
        <v>0.45555555555555555</v>
      </c>
      <c r="E56" s="2">
        <v>0.46319444444444446</v>
      </c>
      <c r="F56" s="2">
        <v>7.6388888888888886E-3</v>
      </c>
      <c r="G56" t="s">
        <v>26</v>
      </c>
      <c r="H56" t="s">
        <v>12</v>
      </c>
      <c r="I56" t="s">
        <v>25</v>
      </c>
      <c r="J56" t="s">
        <v>25</v>
      </c>
      <c r="K56">
        <v>5.2</v>
      </c>
      <c r="L56" t="s">
        <v>18</v>
      </c>
    </row>
    <row r="57" spans="1:12" x14ac:dyDescent="0.25">
      <c r="A57" s="1">
        <v>42398.488194444442</v>
      </c>
      <c r="B57" s="1">
        <v>42398.502083333333</v>
      </c>
      <c r="C57" s="1" t="str">
        <f t="shared" si="0"/>
        <v>Jan</v>
      </c>
      <c r="D57" s="2">
        <v>0.48819444444444443</v>
      </c>
      <c r="E57" s="2">
        <v>0.50208333333333333</v>
      </c>
      <c r="F57" s="2">
        <v>1.3888888888888888E-2</v>
      </c>
      <c r="G57" t="s">
        <v>26</v>
      </c>
      <c r="H57" t="s">
        <v>12</v>
      </c>
      <c r="I57" t="s">
        <v>25</v>
      </c>
      <c r="J57" t="s">
        <v>47</v>
      </c>
      <c r="K57">
        <v>10.4</v>
      </c>
      <c r="L57" t="s">
        <v>18</v>
      </c>
    </row>
    <row r="58" spans="1:12" x14ac:dyDescent="0.25">
      <c r="A58" s="1">
        <v>42398.558333333334</v>
      </c>
      <c r="B58" s="1">
        <v>42398.574305555558</v>
      </c>
      <c r="C58" s="1" t="str">
        <f t="shared" si="0"/>
        <v>Jan</v>
      </c>
      <c r="D58" s="2">
        <v>0.55833333333333335</v>
      </c>
      <c r="E58" s="2">
        <v>0.57430555555555551</v>
      </c>
      <c r="F58" s="2">
        <v>1.5972222222222221E-2</v>
      </c>
      <c r="G58" t="s">
        <v>19</v>
      </c>
      <c r="H58" t="s">
        <v>12</v>
      </c>
      <c r="I58" t="s">
        <v>47</v>
      </c>
      <c r="J58" t="s">
        <v>25</v>
      </c>
      <c r="K58">
        <v>10.1</v>
      </c>
      <c r="L58" t="s">
        <v>18</v>
      </c>
    </row>
    <row r="59" spans="1:12" x14ac:dyDescent="0.25">
      <c r="A59" s="1">
        <v>42398.771527777775</v>
      </c>
      <c r="B59" s="1">
        <v>42398.786111111112</v>
      </c>
      <c r="C59" s="1" t="str">
        <f t="shared" si="0"/>
        <v>Jan</v>
      </c>
      <c r="D59" s="2">
        <v>0.77152777777777781</v>
      </c>
      <c r="E59" s="2">
        <v>0.78611111111111109</v>
      </c>
      <c r="F59" s="2">
        <v>1.4583333333333334E-2</v>
      </c>
      <c r="G59" t="s">
        <v>11</v>
      </c>
      <c r="H59" t="s">
        <v>12</v>
      </c>
      <c r="I59" t="s">
        <v>25</v>
      </c>
      <c r="J59" t="s">
        <v>59</v>
      </c>
      <c r="K59">
        <v>5.8</v>
      </c>
      <c r="L59" t="s">
        <v>17</v>
      </c>
    </row>
    <row r="60" spans="1:12" x14ac:dyDescent="0.25">
      <c r="A60" s="1">
        <v>42398.88958333333</v>
      </c>
      <c r="B60" s="1">
        <v>42398.902777777781</v>
      </c>
      <c r="C60" s="1" t="str">
        <f t="shared" si="0"/>
        <v>Jan</v>
      </c>
      <c r="D60" s="2">
        <v>0.88958333333333328</v>
      </c>
      <c r="E60" s="2">
        <v>0.90277777777777779</v>
      </c>
      <c r="F60" s="2">
        <v>1.3194444444444444E-2</v>
      </c>
      <c r="G60" t="s">
        <v>11</v>
      </c>
      <c r="H60" t="s">
        <v>12</v>
      </c>
      <c r="I60" t="s">
        <v>59</v>
      </c>
      <c r="J60" t="s">
        <v>25</v>
      </c>
      <c r="K60">
        <v>5.5</v>
      </c>
      <c r="L60" t="s">
        <v>14</v>
      </c>
    </row>
    <row r="61" spans="1:12" x14ac:dyDescent="0.25">
      <c r="A61" s="1">
        <v>42399.681250000001</v>
      </c>
      <c r="B61" s="1">
        <v>42399.689583333333</v>
      </c>
      <c r="C61" s="1" t="str">
        <f t="shared" si="0"/>
        <v>Jan</v>
      </c>
      <c r="D61" s="2">
        <v>0.68125000000000002</v>
      </c>
      <c r="E61" s="2">
        <v>0.68958333333333333</v>
      </c>
      <c r="F61" s="2">
        <v>8.3333333333333332E-3</v>
      </c>
      <c r="G61" t="s">
        <v>19</v>
      </c>
      <c r="H61" t="s">
        <v>12</v>
      </c>
      <c r="I61" t="s">
        <v>25</v>
      </c>
      <c r="J61" t="s">
        <v>59</v>
      </c>
      <c r="K61">
        <v>5.7</v>
      </c>
      <c r="L61" t="s">
        <v>17</v>
      </c>
    </row>
    <row r="62" spans="1:12" x14ac:dyDescent="0.25">
      <c r="A62" s="1">
        <v>42399.756249999999</v>
      </c>
      <c r="B62" s="1">
        <v>42399.76666666667</v>
      </c>
      <c r="C62" s="1" t="str">
        <f t="shared" si="0"/>
        <v>Jan</v>
      </c>
      <c r="D62" s="2">
        <v>0.75624999999999998</v>
      </c>
      <c r="E62" s="2">
        <v>0.76666666666666672</v>
      </c>
      <c r="F62" s="2">
        <v>1.0416666666666666E-2</v>
      </c>
      <c r="G62" t="s">
        <v>11</v>
      </c>
      <c r="H62" t="s">
        <v>12</v>
      </c>
      <c r="I62" t="s">
        <v>59</v>
      </c>
      <c r="J62" t="s">
        <v>25</v>
      </c>
      <c r="K62">
        <v>5.7</v>
      </c>
      <c r="L62" t="s">
        <v>21</v>
      </c>
    </row>
    <row r="63" spans="1:12" x14ac:dyDescent="0.25">
      <c r="A63" s="1">
        <v>42401.440972222219</v>
      </c>
      <c r="B63" s="1">
        <v>42401.46875</v>
      </c>
      <c r="C63" s="1" t="str">
        <f t="shared" si="0"/>
        <v>Feb</v>
      </c>
      <c r="D63" s="2">
        <v>0.44097222222222221</v>
      </c>
      <c r="E63" s="2">
        <v>0.46875</v>
      </c>
      <c r="F63" s="2">
        <v>2.7777777777777776E-2</v>
      </c>
      <c r="G63" t="s">
        <v>26</v>
      </c>
      <c r="H63" t="s">
        <v>12</v>
      </c>
      <c r="I63" t="s">
        <v>25</v>
      </c>
      <c r="J63" t="s">
        <v>60</v>
      </c>
      <c r="K63">
        <v>19.399999999999999</v>
      </c>
      <c r="L63" t="s">
        <v>21</v>
      </c>
    </row>
    <row r="64" spans="1:12" x14ac:dyDescent="0.25">
      <c r="A64" s="1">
        <v>42401.506944444445</v>
      </c>
      <c r="B64" s="1">
        <v>42401.529861111114</v>
      </c>
      <c r="C64" s="1" t="str">
        <f t="shared" si="0"/>
        <v>Feb</v>
      </c>
      <c r="D64" s="2">
        <v>0.50694444444444442</v>
      </c>
      <c r="E64" s="2">
        <v>0.52986111111111112</v>
      </c>
      <c r="F64" s="2">
        <v>2.2916666666666665E-2</v>
      </c>
      <c r="G64" t="s">
        <v>19</v>
      </c>
      <c r="H64" t="s">
        <v>12</v>
      </c>
      <c r="I64" t="s">
        <v>60</v>
      </c>
      <c r="J64" t="s">
        <v>25</v>
      </c>
      <c r="K64">
        <v>23.3</v>
      </c>
      <c r="L64" t="s">
        <v>21</v>
      </c>
    </row>
    <row r="65" spans="1:12" x14ac:dyDescent="0.25">
      <c r="A65" s="1">
        <v>42401.538888888892</v>
      </c>
      <c r="B65" s="1">
        <v>42401.546527777777</v>
      </c>
      <c r="C65" s="1" t="str">
        <f t="shared" si="0"/>
        <v>Feb</v>
      </c>
      <c r="D65" s="2">
        <v>0.53888888888888886</v>
      </c>
      <c r="E65" s="2">
        <v>0.54652777777777772</v>
      </c>
      <c r="F65" s="2">
        <v>7.6388888888888886E-3</v>
      </c>
      <c r="G65" t="s">
        <v>19</v>
      </c>
      <c r="H65" t="s">
        <v>12</v>
      </c>
      <c r="I65" t="s">
        <v>61</v>
      </c>
      <c r="J65" t="s">
        <v>49</v>
      </c>
      <c r="K65">
        <v>3.9</v>
      </c>
      <c r="L65" t="s">
        <v>14</v>
      </c>
    </row>
    <row r="66" spans="1:12" x14ac:dyDescent="0.25">
      <c r="A66" s="1">
        <v>42402.544444444444</v>
      </c>
      <c r="B66" s="1">
        <v>42402.557638888888</v>
      </c>
      <c r="C66" s="1" t="str">
        <f t="shared" si="0"/>
        <v>Feb</v>
      </c>
      <c r="D66" s="2">
        <v>0.5444444444444444</v>
      </c>
      <c r="E66" s="2">
        <v>0.55763888888888891</v>
      </c>
      <c r="F66" s="2">
        <v>1.3194444444444444E-2</v>
      </c>
      <c r="G66" t="s">
        <v>19</v>
      </c>
      <c r="H66" t="s">
        <v>12</v>
      </c>
      <c r="I66" t="s">
        <v>49</v>
      </c>
      <c r="J66" t="s">
        <v>62</v>
      </c>
      <c r="K66">
        <v>8.3000000000000007</v>
      </c>
      <c r="L66" t="s">
        <v>18</v>
      </c>
    </row>
    <row r="67" spans="1:12" x14ac:dyDescent="0.25">
      <c r="A67" s="1">
        <v>42402.57708333333</v>
      </c>
      <c r="B67" s="1">
        <v>42402.587500000001</v>
      </c>
      <c r="C67" s="1" t="str">
        <f t="shared" ref="C67:C130" si="1">TEXT(A67,"mmm")</f>
        <v>Feb</v>
      </c>
      <c r="D67" s="2">
        <v>0.57708333333333328</v>
      </c>
      <c r="E67" s="2">
        <v>0.58750000000000002</v>
      </c>
      <c r="F67" s="2">
        <v>1.0416666666666666E-2</v>
      </c>
      <c r="G67" t="s">
        <v>19</v>
      </c>
      <c r="H67" t="s">
        <v>12</v>
      </c>
      <c r="I67" t="s">
        <v>25</v>
      </c>
      <c r="J67" t="s">
        <v>25</v>
      </c>
      <c r="K67">
        <v>6</v>
      </c>
      <c r="L67" t="s">
        <v>17</v>
      </c>
    </row>
    <row r="68" spans="1:12" x14ac:dyDescent="0.25">
      <c r="A68" s="1">
        <v>42402.609722222223</v>
      </c>
      <c r="B68" s="1">
        <v>42402.612500000003</v>
      </c>
      <c r="C68" s="1" t="str">
        <f t="shared" si="1"/>
        <v>Feb</v>
      </c>
      <c r="D68" s="2">
        <v>0.60972222222222228</v>
      </c>
      <c r="E68" s="2">
        <v>0.61250000000000004</v>
      </c>
      <c r="F68" s="2">
        <v>2.7777777777777779E-3</v>
      </c>
      <c r="G68" t="s">
        <v>19</v>
      </c>
      <c r="H68" t="s">
        <v>12</v>
      </c>
      <c r="I68" t="s">
        <v>25</v>
      </c>
      <c r="J68" t="s">
        <v>25</v>
      </c>
      <c r="K68">
        <v>1.6</v>
      </c>
      <c r="L68" t="s">
        <v>17</v>
      </c>
    </row>
    <row r="69" spans="1:12" x14ac:dyDescent="0.25">
      <c r="A69" s="1">
        <v>42404.361111111109</v>
      </c>
      <c r="B69" s="1">
        <v>42404.375694444447</v>
      </c>
      <c r="C69" s="1" t="str">
        <f t="shared" si="1"/>
        <v>Feb</v>
      </c>
      <c r="D69" s="2">
        <v>0.3611111111111111</v>
      </c>
      <c r="E69" s="2">
        <v>0.37569444444444444</v>
      </c>
      <c r="F69" s="2">
        <v>1.4583333333333334E-2</v>
      </c>
      <c r="G69" t="s">
        <v>26</v>
      </c>
      <c r="H69" t="s">
        <v>12</v>
      </c>
      <c r="I69" t="s">
        <v>25</v>
      </c>
      <c r="J69" t="s">
        <v>27</v>
      </c>
      <c r="K69">
        <v>5.2</v>
      </c>
      <c r="L69" t="s">
        <v>17</v>
      </c>
    </row>
    <row r="70" spans="1:12" x14ac:dyDescent="0.25">
      <c r="A70" s="1">
        <v>42404.400694444441</v>
      </c>
      <c r="B70" s="1">
        <v>42404.42291666667</v>
      </c>
      <c r="C70" s="1" t="str">
        <f t="shared" si="1"/>
        <v>Feb</v>
      </c>
      <c r="D70" s="2">
        <v>0.40069444444444446</v>
      </c>
      <c r="E70" s="2">
        <v>0.42291666666666666</v>
      </c>
      <c r="F70" s="2">
        <v>2.2222222222222223E-2</v>
      </c>
      <c r="G70" t="s">
        <v>26</v>
      </c>
      <c r="H70" t="s">
        <v>12</v>
      </c>
      <c r="I70" t="s">
        <v>27</v>
      </c>
      <c r="J70" t="s">
        <v>25</v>
      </c>
      <c r="K70">
        <v>9.6999999999999993</v>
      </c>
      <c r="L70" t="s">
        <v>14</v>
      </c>
    </row>
    <row r="71" spans="1:12" x14ac:dyDescent="0.25">
      <c r="A71" s="1">
        <v>42404.43472222222</v>
      </c>
      <c r="B71" s="1">
        <v>42404.438888888886</v>
      </c>
      <c r="C71" s="1" t="str">
        <f t="shared" si="1"/>
        <v>Feb</v>
      </c>
      <c r="D71" s="2">
        <v>0.43472222222222223</v>
      </c>
      <c r="E71" s="2">
        <v>0.43888888888888888</v>
      </c>
      <c r="F71" s="2">
        <v>4.1666666666666666E-3</v>
      </c>
      <c r="G71" t="s">
        <v>26</v>
      </c>
      <c r="H71" t="s">
        <v>12</v>
      </c>
      <c r="I71" t="s">
        <v>25</v>
      </c>
      <c r="J71" t="s">
        <v>25</v>
      </c>
      <c r="K71">
        <v>1.6</v>
      </c>
      <c r="L71" t="s">
        <v>14</v>
      </c>
    </row>
    <row r="72" spans="1:12" x14ac:dyDescent="0.25">
      <c r="A72" s="1">
        <v>42404.665972222225</v>
      </c>
      <c r="B72" s="1">
        <v>42404.668749999997</v>
      </c>
      <c r="C72" s="1" t="str">
        <f t="shared" si="1"/>
        <v>Feb</v>
      </c>
      <c r="D72" s="2">
        <v>0.66597222222222219</v>
      </c>
      <c r="E72" s="2">
        <v>0.66874999999999996</v>
      </c>
      <c r="F72" s="2">
        <v>2.7777777777777779E-3</v>
      </c>
      <c r="G72" t="s">
        <v>19</v>
      </c>
      <c r="H72" t="s">
        <v>12</v>
      </c>
      <c r="I72" t="s">
        <v>25</v>
      </c>
      <c r="J72" t="s">
        <v>25</v>
      </c>
      <c r="K72">
        <v>1.1000000000000001</v>
      </c>
      <c r="L72" t="s">
        <v>14</v>
      </c>
    </row>
    <row r="73" spans="1:12" x14ac:dyDescent="0.25">
      <c r="A73" s="1">
        <v>42404.690972222219</v>
      </c>
      <c r="B73" s="1">
        <v>42404.693749999999</v>
      </c>
      <c r="C73" s="1" t="str">
        <f t="shared" si="1"/>
        <v>Feb</v>
      </c>
      <c r="D73" s="2">
        <v>0.69097222222222221</v>
      </c>
      <c r="E73" s="2">
        <v>0.69374999999999998</v>
      </c>
      <c r="F73" s="2">
        <v>2.7777777777777779E-3</v>
      </c>
      <c r="G73" t="s">
        <v>19</v>
      </c>
      <c r="H73" t="s">
        <v>12</v>
      </c>
      <c r="I73" t="s">
        <v>25</v>
      </c>
      <c r="J73" t="s">
        <v>25</v>
      </c>
      <c r="K73">
        <v>1.6</v>
      </c>
      <c r="L73" t="s">
        <v>14</v>
      </c>
    </row>
    <row r="74" spans="1:12" x14ac:dyDescent="0.25">
      <c r="A74" s="1">
        <v>42404.75277777778</v>
      </c>
      <c r="B74" s="1">
        <v>42404.771527777775</v>
      </c>
      <c r="C74" s="1" t="str">
        <f t="shared" si="1"/>
        <v>Feb</v>
      </c>
      <c r="D74" s="2">
        <v>0.75277777777777777</v>
      </c>
      <c r="E74" s="2">
        <v>0.77152777777777781</v>
      </c>
      <c r="F74" s="2">
        <v>1.8749999999999999E-2</v>
      </c>
      <c r="G74" t="s">
        <v>11</v>
      </c>
      <c r="H74" t="s">
        <v>12</v>
      </c>
      <c r="I74" t="s">
        <v>49</v>
      </c>
      <c r="J74" t="s">
        <v>63</v>
      </c>
      <c r="K74">
        <v>9</v>
      </c>
      <c r="L74" t="s">
        <v>18</v>
      </c>
    </row>
    <row r="75" spans="1:12" x14ac:dyDescent="0.25">
      <c r="A75" s="1">
        <v>42404.85833333333</v>
      </c>
      <c r="B75" s="1">
        <v>42404.871527777781</v>
      </c>
      <c r="C75" s="1" t="str">
        <f t="shared" si="1"/>
        <v>Feb</v>
      </c>
      <c r="D75" s="2">
        <v>0.85833333333333328</v>
      </c>
      <c r="E75" s="2">
        <v>0.87152777777777779</v>
      </c>
      <c r="F75" s="2">
        <v>1.3194444444444444E-2</v>
      </c>
      <c r="G75" t="s">
        <v>11</v>
      </c>
      <c r="H75" t="s">
        <v>12</v>
      </c>
      <c r="I75" t="s">
        <v>25</v>
      </c>
      <c r="J75" t="s">
        <v>25</v>
      </c>
      <c r="K75">
        <v>7.7</v>
      </c>
      <c r="L75" t="s">
        <v>18</v>
      </c>
    </row>
    <row r="76" spans="1:12" x14ac:dyDescent="0.25">
      <c r="A76" s="1">
        <v>42405.490972222222</v>
      </c>
      <c r="B76" s="1">
        <v>42405.504861111112</v>
      </c>
      <c r="C76" s="1" t="str">
        <f t="shared" si="1"/>
        <v>Feb</v>
      </c>
      <c r="D76" s="2">
        <v>0.4909722222222222</v>
      </c>
      <c r="E76" s="2">
        <v>0.50486111111111109</v>
      </c>
      <c r="F76" s="2">
        <v>1.3888888888888888E-2</v>
      </c>
      <c r="G76" t="s">
        <v>26</v>
      </c>
      <c r="H76" t="s">
        <v>12</v>
      </c>
      <c r="I76" t="s">
        <v>25</v>
      </c>
      <c r="J76" t="s">
        <v>47</v>
      </c>
      <c r="K76">
        <v>10.4</v>
      </c>
      <c r="L76" t="s">
        <v>18</v>
      </c>
    </row>
    <row r="77" spans="1:12" x14ac:dyDescent="0.25">
      <c r="A77" s="1">
        <v>42405.556944444441</v>
      </c>
      <c r="B77" s="1">
        <v>42405.570138888892</v>
      </c>
      <c r="C77" s="1" t="str">
        <f t="shared" si="1"/>
        <v>Feb</v>
      </c>
      <c r="D77" s="2">
        <v>0.55694444444444446</v>
      </c>
      <c r="E77" s="2">
        <v>0.57013888888888886</v>
      </c>
      <c r="F77" s="2">
        <v>1.3194444444444444E-2</v>
      </c>
      <c r="G77" t="s">
        <v>19</v>
      </c>
      <c r="H77" t="s">
        <v>12</v>
      </c>
      <c r="I77" t="s">
        <v>47</v>
      </c>
      <c r="J77" t="s">
        <v>25</v>
      </c>
      <c r="K77">
        <v>10.4</v>
      </c>
      <c r="L77" t="s">
        <v>18</v>
      </c>
    </row>
    <row r="78" spans="1:12" x14ac:dyDescent="0.25">
      <c r="A78" s="1">
        <v>42406.680555555555</v>
      </c>
      <c r="B78" s="1">
        <v>42406.703472222223</v>
      </c>
      <c r="C78" s="1" t="str">
        <f t="shared" si="1"/>
        <v>Feb</v>
      </c>
      <c r="D78" s="2">
        <v>0.68055555555555558</v>
      </c>
      <c r="E78" s="2">
        <v>0.70347222222222228</v>
      </c>
      <c r="F78" s="2">
        <v>2.2916666666666665E-2</v>
      </c>
      <c r="G78" t="s">
        <v>19</v>
      </c>
      <c r="H78" t="s">
        <v>12</v>
      </c>
      <c r="I78" t="s">
        <v>25</v>
      </c>
      <c r="J78" t="s">
        <v>51</v>
      </c>
      <c r="K78">
        <v>11.4</v>
      </c>
      <c r="L78" t="s">
        <v>64</v>
      </c>
    </row>
    <row r="79" spans="1:12" x14ac:dyDescent="0.25">
      <c r="A79" s="1">
        <v>42406.789583333331</v>
      </c>
      <c r="B79" s="1">
        <v>42406.806250000001</v>
      </c>
      <c r="C79" s="1" t="str">
        <f t="shared" si="1"/>
        <v>Feb</v>
      </c>
      <c r="D79" s="2">
        <v>0.7895833333333333</v>
      </c>
      <c r="E79" s="2">
        <v>0.80625000000000002</v>
      </c>
      <c r="F79" s="2">
        <v>1.6666666666666666E-2</v>
      </c>
      <c r="G79" t="s">
        <v>11</v>
      </c>
      <c r="H79" t="s">
        <v>12</v>
      </c>
      <c r="I79" t="s">
        <v>51</v>
      </c>
      <c r="J79" t="s">
        <v>25</v>
      </c>
      <c r="K79">
        <v>9</v>
      </c>
      <c r="L79" t="s">
        <v>17</v>
      </c>
    </row>
    <row r="80" spans="1:12" x14ac:dyDescent="0.25">
      <c r="A80" s="1">
        <v>42406.811111111114</v>
      </c>
      <c r="B80" s="1">
        <v>42406.817361111112</v>
      </c>
      <c r="C80" s="1" t="str">
        <f t="shared" si="1"/>
        <v>Feb</v>
      </c>
      <c r="D80" s="2">
        <v>0.81111111111111112</v>
      </c>
      <c r="E80" s="2">
        <v>0.81736111111111109</v>
      </c>
      <c r="F80" s="2">
        <v>6.2500000000000003E-3</v>
      </c>
      <c r="G80" t="s">
        <v>11</v>
      </c>
      <c r="H80" t="s">
        <v>12</v>
      </c>
      <c r="I80" t="s">
        <v>65</v>
      </c>
      <c r="J80" t="s">
        <v>49</v>
      </c>
      <c r="K80">
        <v>3.2</v>
      </c>
      <c r="L80" t="s">
        <v>14</v>
      </c>
    </row>
    <row r="81" spans="1:12" x14ac:dyDescent="0.25">
      <c r="A81" s="1">
        <v>42407.700694444444</v>
      </c>
      <c r="B81" s="1">
        <v>42407.709027777775</v>
      </c>
      <c r="C81" s="1" t="str">
        <f t="shared" si="1"/>
        <v>Feb</v>
      </c>
      <c r="D81" s="2">
        <v>0.7006944444444444</v>
      </c>
      <c r="E81" s="2">
        <v>0.70902777777777781</v>
      </c>
      <c r="F81" s="2">
        <v>8.3333333333333332E-3</v>
      </c>
      <c r="G81" t="s">
        <v>19</v>
      </c>
      <c r="H81" t="s">
        <v>12</v>
      </c>
      <c r="I81" t="s">
        <v>25</v>
      </c>
      <c r="J81" t="s">
        <v>59</v>
      </c>
      <c r="K81">
        <v>5.6</v>
      </c>
      <c r="L81" t="s">
        <v>17</v>
      </c>
    </row>
    <row r="82" spans="1:12" x14ac:dyDescent="0.25">
      <c r="A82" s="1">
        <v>42407.752083333333</v>
      </c>
      <c r="B82" s="1">
        <v>42407.761805555558</v>
      </c>
      <c r="C82" s="1" t="str">
        <f t="shared" si="1"/>
        <v>Feb</v>
      </c>
      <c r="D82" s="2">
        <v>0.75208333333333333</v>
      </c>
      <c r="E82" s="2">
        <v>0.76180555555555551</v>
      </c>
      <c r="F82" s="2">
        <v>9.7222222222222224E-3</v>
      </c>
      <c r="G82" t="s">
        <v>11</v>
      </c>
      <c r="H82" t="s">
        <v>12</v>
      </c>
      <c r="I82" t="s">
        <v>59</v>
      </c>
      <c r="J82" t="s">
        <v>25</v>
      </c>
      <c r="K82">
        <v>5.7</v>
      </c>
      <c r="L82" t="s">
        <v>21</v>
      </c>
    </row>
    <row r="83" spans="1:12" x14ac:dyDescent="0.25">
      <c r="A83" s="1">
        <v>42407.777083333334</v>
      </c>
      <c r="B83" s="1">
        <v>42407.786805555559</v>
      </c>
      <c r="C83" s="1" t="str">
        <f t="shared" si="1"/>
        <v>Feb</v>
      </c>
      <c r="D83" s="2">
        <v>0.77708333333333335</v>
      </c>
      <c r="E83" s="2">
        <v>0.78680555555555554</v>
      </c>
      <c r="F83" s="2">
        <v>9.7222222222222224E-3</v>
      </c>
      <c r="G83" t="s">
        <v>11</v>
      </c>
      <c r="H83" t="s">
        <v>12</v>
      </c>
      <c r="I83" t="s">
        <v>25</v>
      </c>
      <c r="J83" t="s">
        <v>27</v>
      </c>
      <c r="K83">
        <v>6.1</v>
      </c>
      <c r="L83" t="s">
        <v>35</v>
      </c>
    </row>
    <row r="84" spans="1:12" x14ac:dyDescent="0.25">
      <c r="A84" s="1">
        <v>42407.848611111112</v>
      </c>
      <c r="B84" s="1">
        <v>42407.861111111109</v>
      </c>
      <c r="C84" s="1" t="str">
        <f t="shared" si="1"/>
        <v>Feb</v>
      </c>
      <c r="D84" s="2">
        <v>0.84861111111111109</v>
      </c>
      <c r="E84" s="2">
        <v>0.86111111111111116</v>
      </c>
      <c r="F84" s="2">
        <v>1.2500000000000001E-2</v>
      </c>
      <c r="G84" t="s">
        <v>11</v>
      </c>
      <c r="H84" t="s">
        <v>12</v>
      </c>
      <c r="I84" t="s">
        <v>27</v>
      </c>
      <c r="J84" t="s">
        <v>25</v>
      </c>
      <c r="K84">
        <v>6.1</v>
      </c>
      <c r="L84" t="s">
        <v>18</v>
      </c>
    </row>
    <row r="85" spans="1:12" x14ac:dyDescent="0.25">
      <c r="A85" s="1">
        <v>42408.539583333331</v>
      </c>
      <c r="B85" s="1">
        <v>42408.547222222223</v>
      </c>
      <c r="C85" s="1" t="str">
        <f t="shared" si="1"/>
        <v>Feb</v>
      </c>
      <c r="D85" s="2">
        <v>0.5395833333333333</v>
      </c>
      <c r="E85" s="2">
        <v>0.54722222222222228</v>
      </c>
      <c r="F85" s="2">
        <v>7.6388888888888886E-3</v>
      </c>
      <c r="G85" t="s">
        <v>19</v>
      </c>
      <c r="H85" t="s">
        <v>12</v>
      </c>
      <c r="I85" t="s">
        <v>49</v>
      </c>
      <c r="J85" t="s">
        <v>65</v>
      </c>
      <c r="K85">
        <v>4.3</v>
      </c>
      <c r="L85" t="s">
        <v>14</v>
      </c>
    </row>
    <row r="86" spans="1:12" x14ac:dyDescent="0.25">
      <c r="A86" s="1">
        <v>42408.583333333336</v>
      </c>
      <c r="B86" s="1">
        <v>42408.590277777781</v>
      </c>
      <c r="C86" s="1" t="str">
        <f t="shared" si="1"/>
        <v>Feb</v>
      </c>
      <c r="D86" s="2">
        <v>0.58333333333333337</v>
      </c>
      <c r="E86" s="2">
        <v>0.59027777777777779</v>
      </c>
      <c r="F86" s="2">
        <v>6.9444444444444441E-3</v>
      </c>
      <c r="G86" t="s">
        <v>19</v>
      </c>
      <c r="H86" t="s">
        <v>12</v>
      </c>
      <c r="I86" t="s">
        <v>65</v>
      </c>
      <c r="J86" t="s">
        <v>49</v>
      </c>
      <c r="K86">
        <v>2.7</v>
      </c>
      <c r="L86" t="s">
        <v>14</v>
      </c>
    </row>
    <row r="87" spans="1:12" x14ac:dyDescent="0.25">
      <c r="A87" s="1">
        <v>42409.45416666667</v>
      </c>
      <c r="B87" s="1">
        <v>42409.463194444441</v>
      </c>
      <c r="C87" s="1" t="str">
        <f t="shared" si="1"/>
        <v>Feb</v>
      </c>
      <c r="D87" s="2">
        <v>0.45416666666666666</v>
      </c>
      <c r="E87" s="2">
        <v>0.46319444444444446</v>
      </c>
      <c r="F87" s="2">
        <v>9.0277777777777769E-3</v>
      </c>
      <c r="G87" t="s">
        <v>26</v>
      </c>
      <c r="H87" t="s">
        <v>66</v>
      </c>
      <c r="I87" t="s">
        <v>49</v>
      </c>
      <c r="J87" t="s">
        <v>61</v>
      </c>
      <c r="K87">
        <v>5.3</v>
      </c>
      <c r="L87" t="s">
        <v>16</v>
      </c>
    </row>
    <row r="88" spans="1:12" x14ac:dyDescent="0.25">
      <c r="A88" s="1">
        <v>42409.488194444442</v>
      </c>
      <c r="B88" s="1">
        <v>42409.493055555555</v>
      </c>
      <c r="C88" s="1" t="str">
        <f t="shared" si="1"/>
        <v>Feb</v>
      </c>
      <c r="D88" s="2">
        <v>0.48819444444444443</v>
      </c>
      <c r="E88" s="2">
        <v>0.49305555555555558</v>
      </c>
      <c r="F88" s="2">
        <v>4.8611111111111112E-3</v>
      </c>
      <c r="G88" t="s">
        <v>26</v>
      </c>
      <c r="H88" t="s">
        <v>66</v>
      </c>
      <c r="I88" t="s">
        <v>61</v>
      </c>
      <c r="J88" t="s">
        <v>67</v>
      </c>
      <c r="K88">
        <v>3</v>
      </c>
      <c r="L88" t="s">
        <v>16</v>
      </c>
    </row>
    <row r="89" spans="1:12" x14ac:dyDescent="0.25">
      <c r="A89" s="1">
        <v>42409.566666666666</v>
      </c>
      <c r="B89" s="1">
        <v>42409.577777777777</v>
      </c>
      <c r="C89" s="1" t="str">
        <f t="shared" si="1"/>
        <v>Feb</v>
      </c>
      <c r="D89" s="2">
        <v>0.56666666666666665</v>
      </c>
      <c r="E89" s="2">
        <v>0.57777777777777772</v>
      </c>
      <c r="F89" s="2">
        <v>1.1111111111111112E-2</v>
      </c>
      <c r="G89" t="s">
        <v>19</v>
      </c>
      <c r="H89" t="s">
        <v>66</v>
      </c>
      <c r="I89" t="s">
        <v>67</v>
      </c>
      <c r="J89" t="s">
        <v>68</v>
      </c>
      <c r="K89">
        <v>5.0999999999999996</v>
      </c>
      <c r="L89" t="s">
        <v>16</v>
      </c>
    </row>
    <row r="90" spans="1:12" x14ac:dyDescent="0.25">
      <c r="A90" s="1">
        <v>42409.581944444442</v>
      </c>
      <c r="B90" s="1">
        <v>42409.584722222222</v>
      </c>
      <c r="C90" s="1" t="str">
        <f t="shared" si="1"/>
        <v>Feb</v>
      </c>
      <c r="D90" s="2">
        <v>0.58194444444444449</v>
      </c>
      <c r="E90" s="2">
        <v>0.58472222222222225</v>
      </c>
      <c r="F90" s="2">
        <v>2.7777777777777779E-3</v>
      </c>
      <c r="G90" t="s">
        <v>19</v>
      </c>
      <c r="H90" t="s">
        <v>66</v>
      </c>
      <c r="I90" t="s">
        <v>68</v>
      </c>
      <c r="J90" t="s">
        <v>49</v>
      </c>
      <c r="K90">
        <v>1.5</v>
      </c>
      <c r="L90" t="s">
        <v>16</v>
      </c>
    </row>
    <row r="91" spans="1:12" x14ac:dyDescent="0.25">
      <c r="A91" s="1">
        <v>42409.788194444445</v>
      </c>
      <c r="B91" s="1">
        <v>42409.799305555556</v>
      </c>
      <c r="C91" s="1" t="str">
        <f t="shared" si="1"/>
        <v>Feb</v>
      </c>
      <c r="D91" s="2">
        <v>0.78819444444444442</v>
      </c>
      <c r="E91" s="2">
        <v>0.7993055555555556</v>
      </c>
      <c r="F91" s="2">
        <v>1.1111111111111112E-2</v>
      </c>
      <c r="G91" t="s">
        <v>11</v>
      </c>
      <c r="H91" t="s">
        <v>12</v>
      </c>
      <c r="I91" t="s">
        <v>25</v>
      </c>
      <c r="J91" t="s">
        <v>27</v>
      </c>
      <c r="K91">
        <v>6.1</v>
      </c>
      <c r="L91" t="s">
        <v>16</v>
      </c>
    </row>
    <row r="92" spans="1:12" x14ac:dyDescent="0.25">
      <c r="A92" s="1">
        <v>42409.85</v>
      </c>
      <c r="B92" s="1">
        <v>42409.861111111109</v>
      </c>
      <c r="C92" s="1" t="str">
        <f t="shared" si="1"/>
        <v>Feb</v>
      </c>
      <c r="D92" s="2">
        <v>0.85</v>
      </c>
      <c r="E92" s="2">
        <v>0.86111111111111116</v>
      </c>
      <c r="F92" s="2">
        <v>1.1111111111111112E-2</v>
      </c>
      <c r="G92" t="s">
        <v>11</v>
      </c>
      <c r="H92" t="s">
        <v>12</v>
      </c>
      <c r="I92" t="s">
        <v>27</v>
      </c>
      <c r="J92" t="s">
        <v>25</v>
      </c>
      <c r="K92">
        <v>6.1</v>
      </c>
      <c r="L92" t="s">
        <v>14</v>
      </c>
    </row>
    <row r="93" spans="1:12" x14ac:dyDescent="0.25">
      <c r="A93" s="1">
        <v>42411.686111111114</v>
      </c>
      <c r="B93" s="1">
        <v>42411.715277777781</v>
      </c>
      <c r="C93" s="1" t="str">
        <f t="shared" si="1"/>
        <v>Feb</v>
      </c>
      <c r="D93" s="2">
        <v>0.68611111111111112</v>
      </c>
      <c r="E93" s="2">
        <v>0.71527777777777779</v>
      </c>
      <c r="F93" s="2">
        <v>2.9166666666666667E-2</v>
      </c>
      <c r="G93" t="s">
        <v>19</v>
      </c>
      <c r="H93" t="s">
        <v>12</v>
      </c>
      <c r="I93" t="s">
        <v>25</v>
      </c>
      <c r="J93" t="s">
        <v>51</v>
      </c>
      <c r="K93">
        <v>17.3</v>
      </c>
      <c r="L93" t="s">
        <v>14</v>
      </c>
    </row>
    <row r="94" spans="1:12" x14ac:dyDescent="0.25">
      <c r="A94" s="1">
        <v>42411.742361111108</v>
      </c>
      <c r="B94" s="1">
        <v>42411.756944444445</v>
      </c>
      <c r="C94" s="1" t="str">
        <f t="shared" si="1"/>
        <v>Feb</v>
      </c>
      <c r="D94" s="2">
        <v>0.74236111111111114</v>
      </c>
      <c r="E94" s="2">
        <v>0.75694444444444442</v>
      </c>
      <c r="F94" s="2">
        <v>1.4583333333333334E-2</v>
      </c>
      <c r="G94" t="s">
        <v>11</v>
      </c>
      <c r="H94" t="s">
        <v>12</v>
      </c>
      <c r="I94" t="s">
        <v>69</v>
      </c>
      <c r="J94" t="s">
        <v>70</v>
      </c>
      <c r="K94">
        <v>5.7</v>
      </c>
      <c r="L94" t="s">
        <v>14</v>
      </c>
    </row>
    <row r="95" spans="1:12" x14ac:dyDescent="0.25">
      <c r="A95" s="1">
        <v>42411.76666666667</v>
      </c>
      <c r="B95" s="1">
        <v>42411.781944444447</v>
      </c>
      <c r="C95" s="1" t="str">
        <f t="shared" si="1"/>
        <v>Feb</v>
      </c>
      <c r="D95" s="2">
        <v>0.76666666666666672</v>
      </c>
      <c r="E95" s="2">
        <v>0.78194444444444444</v>
      </c>
      <c r="F95" s="2">
        <v>1.5277777777777777E-2</v>
      </c>
      <c r="G95" t="s">
        <v>11</v>
      </c>
      <c r="H95" t="s">
        <v>12</v>
      </c>
      <c r="I95" t="s">
        <v>51</v>
      </c>
      <c r="J95" t="s">
        <v>27</v>
      </c>
      <c r="K95">
        <v>13.5</v>
      </c>
      <c r="L95" t="s">
        <v>35</v>
      </c>
    </row>
    <row r="96" spans="1:12" x14ac:dyDescent="0.25">
      <c r="A96" s="1">
        <v>42411.85833333333</v>
      </c>
      <c r="B96" s="1">
        <v>42411.868750000001</v>
      </c>
      <c r="C96" s="1" t="str">
        <f t="shared" si="1"/>
        <v>Feb</v>
      </c>
      <c r="D96" s="2">
        <v>0.85833333333333328</v>
      </c>
      <c r="E96" s="2">
        <v>0.86875000000000002</v>
      </c>
      <c r="F96" s="2">
        <v>1.0416666666666666E-2</v>
      </c>
      <c r="G96" t="s">
        <v>11</v>
      </c>
      <c r="H96" t="s">
        <v>12</v>
      </c>
      <c r="I96" t="s">
        <v>27</v>
      </c>
      <c r="J96" t="s">
        <v>25</v>
      </c>
      <c r="K96">
        <v>6.1</v>
      </c>
      <c r="L96" t="s">
        <v>35</v>
      </c>
    </row>
    <row r="97" spans="1:12" x14ac:dyDescent="0.25">
      <c r="A97" s="1">
        <v>42412.347916666666</v>
      </c>
      <c r="B97" s="1">
        <v>42412.362500000003</v>
      </c>
      <c r="C97" s="1" t="str">
        <f t="shared" si="1"/>
        <v>Feb</v>
      </c>
      <c r="D97" s="2">
        <v>0.34791666666666665</v>
      </c>
      <c r="E97" s="2">
        <v>0.36249999999999999</v>
      </c>
      <c r="F97" s="2">
        <v>1.4583333333333334E-2</v>
      </c>
      <c r="G97" t="s">
        <v>26</v>
      </c>
      <c r="H97" t="s">
        <v>12</v>
      </c>
      <c r="I97" t="s">
        <v>25</v>
      </c>
      <c r="J97" t="s">
        <v>47</v>
      </c>
      <c r="K97">
        <v>8.5</v>
      </c>
      <c r="L97" t="s">
        <v>35</v>
      </c>
    </row>
    <row r="98" spans="1:12" x14ac:dyDescent="0.25">
      <c r="A98" s="1">
        <v>42412.447916666664</v>
      </c>
      <c r="B98" s="1">
        <v>42412.452777777777</v>
      </c>
      <c r="C98" s="1" t="str">
        <f t="shared" si="1"/>
        <v>Feb</v>
      </c>
      <c r="D98" s="2">
        <v>0.44791666666666669</v>
      </c>
      <c r="E98" s="2">
        <v>0.45277777777777778</v>
      </c>
      <c r="F98" s="2">
        <v>4.8611111111111112E-3</v>
      </c>
      <c r="G98" t="s">
        <v>26</v>
      </c>
      <c r="H98" t="s">
        <v>12</v>
      </c>
      <c r="I98" t="s">
        <v>47</v>
      </c>
      <c r="J98" t="s">
        <v>27</v>
      </c>
      <c r="K98">
        <v>2.6</v>
      </c>
      <c r="L98" t="s">
        <v>35</v>
      </c>
    </row>
    <row r="99" spans="1:12" x14ac:dyDescent="0.25">
      <c r="A99" s="1">
        <v>42412.468055555553</v>
      </c>
      <c r="B99" s="1">
        <v>42412.482638888891</v>
      </c>
      <c r="C99" s="1" t="str">
        <f t="shared" si="1"/>
        <v>Feb</v>
      </c>
      <c r="D99" s="2">
        <v>0.46805555555555556</v>
      </c>
      <c r="E99" s="2">
        <v>0.4826388888888889</v>
      </c>
      <c r="F99" s="2">
        <v>1.4583333333333334E-2</v>
      </c>
      <c r="G99" t="s">
        <v>26</v>
      </c>
      <c r="H99" t="s">
        <v>12</v>
      </c>
      <c r="I99" t="s">
        <v>27</v>
      </c>
      <c r="J99" t="s">
        <v>51</v>
      </c>
      <c r="K99">
        <v>17</v>
      </c>
      <c r="L99" t="s">
        <v>21</v>
      </c>
    </row>
    <row r="100" spans="1:12" x14ac:dyDescent="0.25">
      <c r="A100" s="1">
        <v>42412.543055555558</v>
      </c>
      <c r="B100" s="1">
        <v>42412.566666666666</v>
      </c>
      <c r="C100" s="1" t="str">
        <f t="shared" si="1"/>
        <v>Feb</v>
      </c>
      <c r="D100" s="2">
        <v>0.54305555555555551</v>
      </c>
      <c r="E100" s="2">
        <v>0.56666666666666665</v>
      </c>
      <c r="F100" s="2">
        <v>2.361111111111111E-2</v>
      </c>
      <c r="G100" t="s">
        <v>19</v>
      </c>
      <c r="H100" t="s">
        <v>12</v>
      </c>
      <c r="I100" t="s">
        <v>51</v>
      </c>
      <c r="J100" t="s">
        <v>25</v>
      </c>
      <c r="K100">
        <v>18</v>
      </c>
      <c r="L100" t="s">
        <v>18</v>
      </c>
    </row>
    <row r="101" spans="1:12" x14ac:dyDescent="0.25">
      <c r="A101" s="1">
        <v>42412.617361111108</v>
      </c>
      <c r="B101" s="1">
        <v>42412.629166666666</v>
      </c>
      <c r="C101" s="1" t="str">
        <f t="shared" si="1"/>
        <v>Feb</v>
      </c>
      <c r="D101" s="2">
        <v>0.61736111111111114</v>
      </c>
      <c r="E101" s="2">
        <v>0.62916666666666665</v>
      </c>
      <c r="F101" s="2">
        <v>1.1805555555555555E-2</v>
      </c>
      <c r="G101" t="s">
        <v>19</v>
      </c>
      <c r="H101" t="s">
        <v>12</v>
      </c>
      <c r="I101" t="s">
        <v>25</v>
      </c>
      <c r="J101" t="s">
        <v>27</v>
      </c>
      <c r="K101">
        <v>8.4</v>
      </c>
      <c r="L101" t="s">
        <v>18</v>
      </c>
    </row>
    <row r="102" spans="1:12" x14ac:dyDescent="0.25">
      <c r="A102" s="1">
        <v>42412.647916666669</v>
      </c>
      <c r="B102" s="1">
        <v>42412.67083333333</v>
      </c>
      <c r="C102" s="1" t="str">
        <f t="shared" si="1"/>
        <v>Feb</v>
      </c>
      <c r="D102" s="2">
        <v>0.6479166666666667</v>
      </c>
      <c r="E102" s="2">
        <v>0.67083333333333328</v>
      </c>
      <c r="F102" s="2">
        <v>2.2916666666666665E-2</v>
      </c>
      <c r="G102" t="s">
        <v>19</v>
      </c>
      <c r="H102" t="s">
        <v>12</v>
      </c>
      <c r="I102" t="s">
        <v>27</v>
      </c>
      <c r="J102" t="s">
        <v>25</v>
      </c>
      <c r="K102">
        <v>11.5</v>
      </c>
      <c r="L102" t="s">
        <v>21</v>
      </c>
    </row>
    <row r="103" spans="1:12" x14ac:dyDescent="0.25">
      <c r="A103" s="1">
        <v>42413.597916666666</v>
      </c>
      <c r="B103" s="1">
        <v>42413.611805555556</v>
      </c>
      <c r="C103" s="1" t="str">
        <f t="shared" si="1"/>
        <v>Feb</v>
      </c>
      <c r="D103" s="2">
        <v>0.59791666666666665</v>
      </c>
      <c r="E103" s="2">
        <v>0.6118055555555556</v>
      </c>
      <c r="F103" s="2">
        <v>1.3888888888888888E-2</v>
      </c>
      <c r="G103" t="s">
        <v>19</v>
      </c>
      <c r="H103" t="s">
        <v>12</v>
      </c>
      <c r="I103" t="s">
        <v>25</v>
      </c>
      <c r="J103" t="s">
        <v>27</v>
      </c>
      <c r="K103">
        <v>8.9</v>
      </c>
      <c r="L103" t="s">
        <v>18</v>
      </c>
    </row>
    <row r="104" spans="1:12" x14ac:dyDescent="0.25">
      <c r="A104" s="1">
        <v>42413.989583333336</v>
      </c>
      <c r="B104" s="1">
        <v>42414.000694444447</v>
      </c>
      <c r="C104" s="1" t="str">
        <f t="shared" si="1"/>
        <v>Feb</v>
      </c>
      <c r="D104" s="2">
        <v>0.98958333333333337</v>
      </c>
      <c r="E104" s="2">
        <v>6.9444444444444447E-4</v>
      </c>
      <c r="F104" s="2">
        <v>1.1111111111111112E-2</v>
      </c>
      <c r="G104" t="s">
        <v>11</v>
      </c>
      <c r="H104" t="s">
        <v>66</v>
      </c>
      <c r="I104" t="s">
        <v>71</v>
      </c>
      <c r="J104" t="s">
        <v>72</v>
      </c>
      <c r="K104">
        <v>2.7</v>
      </c>
      <c r="L104" t="s">
        <v>16</v>
      </c>
    </row>
    <row r="105" spans="1:12" x14ac:dyDescent="0.25">
      <c r="A105" s="1">
        <v>42414.034722222219</v>
      </c>
      <c r="B105" s="1">
        <v>42414.041666666664</v>
      </c>
      <c r="C105" s="1" t="str">
        <f t="shared" si="1"/>
        <v>Feb</v>
      </c>
      <c r="D105" s="2">
        <v>3.4722222222222224E-2</v>
      </c>
      <c r="E105" s="2">
        <v>4.1666666666666664E-2</v>
      </c>
      <c r="F105" s="2">
        <v>6.9444444444444441E-3</v>
      </c>
      <c r="G105" t="s">
        <v>15</v>
      </c>
      <c r="H105" t="s">
        <v>66</v>
      </c>
      <c r="I105" t="s">
        <v>72</v>
      </c>
      <c r="J105" t="s">
        <v>71</v>
      </c>
      <c r="K105">
        <v>1.8</v>
      </c>
      <c r="L105" t="s">
        <v>16</v>
      </c>
    </row>
    <row r="106" spans="1:12" x14ac:dyDescent="0.25">
      <c r="A106" s="1">
        <v>42414.588194444441</v>
      </c>
      <c r="B106" s="1">
        <v>42414.611111111109</v>
      </c>
      <c r="C106" s="1" t="str">
        <f t="shared" si="1"/>
        <v>Feb</v>
      </c>
      <c r="D106" s="2">
        <v>0.58819444444444446</v>
      </c>
      <c r="E106" s="2">
        <v>0.61111111111111116</v>
      </c>
      <c r="F106" s="2">
        <v>2.2916666666666665E-2</v>
      </c>
      <c r="G106" t="s">
        <v>19</v>
      </c>
      <c r="H106" t="s">
        <v>12</v>
      </c>
      <c r="I106" t="s">
        <v>71</v>
      </c>
      <c r="J106" t="s">
        <v>29</v>
      </c>
      <c r="K106">
        <v>8.1</v>
      </c>
      <c r="L106" t="s">
        <v>18</v>
      </c>
    </row>
    <row r="107" spans="1:12" x14ac:dyDescent="0.25">
      <c r="A107" s="1">
        <v>42414.615277777775</v>
      </c>
      <c r="B107" s="1">
        <v>42414.627083333333</v>
      </c>
      <c r="C107" s="1" t="str">
        <f t="shared" si="1"/>
        <v>Feb</v>
      </c>
      <c r="D107" s="2">
        <v>0.61527777777777781</v>
      </c>
      <c r="E107" s="2">
        <v>0.62708333333333333</v>
      </c>
      <c r="F107" s="2">
        <v>1.1805555555555555E-2</v>
      </c>
      <c r="G107" t="s">
        <v>19</v>
      </c>
      <c r="H107" t="s">
        <v>12</v>
      </c>
      <c r="I107" t="s">
        <v>32</v>
      </c>
      <c r="J107" t="s">
        <v>73</v>
      </c>
      <c r="K107">
        <v>2</v>
      </c>
      <c r="L107" t="s">
        <v>18</v>
      </c>
    </row>
    <row r="108" spans="1:12" x14ac:dyDescent="0.25">
      <c r="A108" s="1">
        <v>42414.690972222219</v>
      </c>
      <c r="B108" s="1">
        <v>42414.709722222222</v>
      </c>
      <c r="C108" s="1" t="str">
        <f t="shared" si="1"/>
        <v>Feb</v>
      </c>
      <c r="D108" s="2">
        <v>0.69097222222222221</v>
      </c>
      <c r="E108" s="2">
        <v>0.70972222222222225</v>
      </c>
      <c r="F108" s="2">
        <v>1.8749999999999999E-2</v>
      </c>
      <c r="G108" t="s">
        <v>19</v>
      </c>
      <c r="H108" t="s">
        <v>12</v>
      </c>
      <c r="I108" t="s">
        <v>29</v>
      </c>
      <c r="J108" t="s">
        <v>74</v>
      </c>
      <c r="K108">
        <v>13</v>
      </c>
      <c r="L108" t="s">
        <v>18</v>
      </c>
    </row>
    <row r="109" spans="1:12" x14ac:dyDescent="0.25">
      <c r="A109" s="1">
        <v>42414.712500000001</v>
      </c>
      <c r="B109" s="1">
        <v>42414.728472222225</v>
      </c>
      <c r="C109" s="1" t="str">
        <f t="shared" si="1"/>
        <v>Feb</v>
      </c>
      <c r="D109" s="2">
        <v>0.71250000000000002</v>
      </c>
      <c r="E109" s="2">
        <v>0.72847222222222219</v>
      </c>
      <c r="F109" s="2">
        <v>1.5972222222222221E-2</v>
      </c>
      <c r="G109" t="s">
        <v>11</v>
      </c>
      <c r="H109" t="s">
        <v>12</v>
      </c>
      <c r="I109" t="s">
        <v>74</v>
      </c>
      <c r="J109" t="s">
        <v>28</v>
      </c>
      <c r="K109">
        <v>13.9</v>
      </c>
      <c r="L109" t="s">
        <v>18</v>
      </c>
    </row>
    <row r="110" spans="1:12" x14ac:dyDescent="0.25">
      <c r="A110" s="1">
        <v>42416.13958333333</v>
      </c>
      <c r="B110" s="1">
        <v>42416.175694444442</v>
      </c>
      <c r="C110" s="1" t="str">
        <f t="shared" si="1"/>
        <v>Feb</v>
      </c>
      <c r="D110" s="2">
        <v>0.13958333333333334</v>
      </c>
      <c r="E110" s="2">
        <v>0.17569444444444443</v>
      </c>
      <c r="F110" s="2">
        <v>3.6111111111111108E-2</v>
      </c>
      <c r="G110" t="s">
        <v>15</v>
      </c>
      <c r="H110" t="s">
        <v>12</v>
      </c>
      <c r="I110" t="s">
        <v>75</v>
      </c>
      <c r="J110" t="s">
        <v>76</v>
      </c>
      <c r="K110">
        <v>43.7</v>
      </c>
      <c r="L110" t="s">
        <v>21</v>
      </c>
    </row>
    <row r="111" spans="1:12" x14ac:dyDescent="0.25">
      <c r="A111" s="1">
        <v>42416.353472222225</v>
      </c>
      <c r="B111" s="1">
        <v>42416.398611111108</v>
      </c>
      <c r="C111" s="1" t="str">
        <f t="shared" si="1"/>
        <v>Feb</v>
      </c>
      <c r="D111" s="2">
        <v>0.35347222222222224</v>
      </c>
      <c r="E111" s="2">
        <v>0.39861111111111114</v>
      </c>
      <c r="F111" s="2">
        <v>4.5138888888888888E-2</v>
      </c>
      <c r="G111" t="s">
        <v>26</v>
      </c>
      <c r="H111" t="s">
        <v>12</v>
      </c>
      <c r="I111" t="s">
        <v>76</v>
      </c>
      <c r="J111" t="s">
        <v>77</v>
      </c>
      <c r="K111">
        <v>14.1</v>
      </c>
      <c r="L111" t="s">
        <v>16</v>
      </c>
    </row>
    <row r="112" spans="1:12" x14ac:dyDescent="0.25">
      <c r="A112" s="1">
        <v>42416.438194444447</v>
      </c>
      <c r="B112" s="1">
        <v>42416.445138888892</v>
      </c>
      <c r="C112" s="1" t="str">
        <f t="shared" si="1"/>
        <v>Feb</v>
      </c>
      <c r="D112" s="2">
        <v>0.43819444444444444</v>
      </c>
      <c r="E112" s="2">
        <v>0.44513888888888886</v>
      </c>
      <c r="F112" s="2">
        <v>6.9444444444444441E-3</v>
      </c>
      <c r="G112" t="s">
        <v>26</v>
      </c>
      <c r="H112" t="s">
        <v>12</v>
      </c>
      <c r="I112" t="s">
        <v>77</v>
      </c>
      <c r="J112" t="s">
        <v>77</v>
      </c>
      <c r="K112">
        <v>2.6</v>
      </c>
      <c r="L112" t="s">
        <v>16</v>
      </c>
    </row>
    <row r="113" spans="1:12" x14ac:dyDescent="0.25">
      <c r="A113" s="1">
        <v>42416.480555555558</v>
      </c>
      <c r="B113" s="1">
        <v>42416.501388888886</v>
      </c>
      <c r="C113" s="1" t="str">
        <f t="shared" si="1"/>
        <v>Feb</v>
      </c>
      <c r="D113" s="2">
        <v>0.48055555555555557</v>
      </c>
      <c r="E113" s="2">
        <v>0.50138888888888888</v>
      </c>
      <c r="F113" s="2">
        <v>2.0833333333333332E-2</v>
      </c>
      <c r="G113" t="s">
        <v>26</v>
      </c>
      <c r="H113" t="s">
        <v>12</v>
      </c>
      <c r="I113" t="s">
        <v>77</v>
      </c>
      <c r="J113" t="s">
        <v>77</v>
      </c>
      <c r="K113">
        <v>4.5</v>
      </c>
      <c r="L113" t="s">
        <v>16</v>
      </c>
    </row>
    <row r="114" spans="1:12" x14ac:dyDescent="0.25">
      <c r="A114" s="1">
        <v>42416.527083333334</v>
      </c>
      <c r="B114" s="1">
        <v>42416.529166666667</v>
      </c>
      <c r="C114" s="1" t="str">
        <f t="shared" si="1"/>
        <v>Feb</v>
      </c>
      <c r="D114" s="2">
        <v>0.52708333333333335</v>
      </c>
      <c r="E114" s="2">
        <v>0.52916666666666667</v>
      </c>
      <c r="F114" s="2">
        <v>2.0833333333333333E-3</v>
      </c>
      <c r="G114" t="s">
        <v>19</v>
      </c>
      <c r="H114" t="s">
        <v>12</v>
      </c>
      <c r="I114" t="s">
        <v>77</v>
      </c>
      <c r="J114" t="s">
        <v>77</v>
      </c>
      <c r="K114">
        <v>1.7</v>
      </c>
      <c r="L114" t="s">
        <v>16</v>
      </c>
    </row>
    <row r="115" spans="1:12" x14ac:dyDescent="0.25">
      <c r="A115" s="1">
        <v>42416.571527777778</v>
      </c>
      <c r="B115" s="1">
        <v>42416.579861111109</v>
      </c>
      <c r="C115" s="1" t="str">
        <f t="shared" si="1"/>
        <v>Feb</v>
      </c>
      <c r="D115" s="2">
        <v>0.57152777777777775</v>
      </c>
      <c r="E115" s="2">
        <v>0.57986111111111116</v>
      </c>
      <c r="F115" s="2">
        <v>8.3333333333333332E-3</v>
      </c>
      <c r="G115" t="s">
        <v>19</v>
      </c>
      <c r="H115" t="s">
        <v>12</v>
      </c>
      <c r="I115" t="s">
        <v>77</v>
      </c>
      <c r="J115" t="s">
        <v>77</v>
      </c>
      <c r="K115">
        <v>1.8</v>
      </c>
      <c r="L115" t="s">
        <v>35</v>
      </c>
    </row>
    <row r="116" spans="1:12" x14ac:dyDescent="0.25">
      <c r="A116" s="1">
        <v>42416.69027777778</v>
      </c>
      <c r="B116" s="1">
        <v>42416.715277777781</v>
      </c>
      <c r="C116" s="1" t="str">
        <f t="shared" si="1"/>
        <v>Feb</v>
      </c>
      <c r="D116" s="2">
        <v>0.69027777777777777</v>
      </c>
      <c r="E116" s="2">
        <v>0.71527777777777779</v>
      </c>
      <c r="F116" s="2">
        <v>2.5000000000000001E-2</v>
      </c>
      <c r="G116" t="s">
        <v>19</v>
      </c>
      <c r="H116" t="s">
        <v>12</v>
      </c>
      <c r="I116" t="s">
        <v>77</v>
      </c>
      <c r="J116" t="s">
        <v>77</v>
      </c>
      <c r="K116">
        <v>6</v>
      </c>
      <c r="L116" t="s">
        <v>16</v>
      </c>
    </row>
    <row r="117" spans="1:12" x14ac:dyDescent="0.25">
      <c r="A117" s="1">
        <v>42416.720138888886</v>
      </c>
      <c r="B117" s="1">
        <v>42416.726388888892</v>
      </c>
      <c r="C117" s="1" t="str">
        <f t="shared" si="1"/>
        <v>Feb</v>
      </c>
      <c r="D117" s="2">
        <v>0.72013888888888888</v>
      </c>
      <c r="E117" s="2">
        <v>0.72638888888888886</v>
      </c>
      <c r="F117" s="2">
        <v>6.2500000000000003E-3</v>
      </c>
      <c r="G117" t="s">
        <v>11</v>
      </c>
      <c r="H117" t="s">
        <v>12</v>
      </c>
      <c r="I117" t="s">
        <v>77</v>
      </c>
      <c r="J117" t="s">
        <v>78</v>
      </c>
      <c r="K117">
        <v>1.1000000000000001</v>
      </c>
      <c r="L117" t="s">
        <v>14</v>
      </c>
    </row>
    <row r="118" spans="1:12" x14ac:dyDescent="0.25">
      <c r="A118" s="1">
        <v>42416.736111111109</v>
      </c>
      <c r="B118" s="1">
        <v>42416.738888888889</v>
      </c>
      <c r="C118" s="1" t="str">
        <f t="shared" si="1"/>
        <v>Feb</v>
      </c>
      <c r="D118" s="2">
        <v>0.73611111111111116</v>
      </c>
      <c r="E118" s="2">
        <v>0.73888888888888893</v>
      </c>
      <c r="F118" s="2">
        <v>2.7777777777777779E-3</v>
      </c>
      <c r="G118" t="s">
        <v>11</v>
      </c>
      <c r="H118" t="s">
        <v>12</v>
      </c>
      <c r="I118" t="s">
        <v>78</v>
      </c>
      <c r="J118" t="s">
        <v>76</v>
      </c>
      <c r="K118">
        <v>3.6</v>
      </c>
      <c r="L118" t="s">
        <v>17</v>
      </c>
    </row>
    <row r="119" spans="1:12" x14ac:dyDescent="0.25">
      <c r="A119" s="1">
        <v>42417.554166666669</v>
      </c>
      <c r="B119" s="1">
        <v>42417.586111111108</v>
      </c>
      <c r="C119" s="1" t="str">
        <f t="shared" si="1"/>
        <v>Feb</v>
      </c>
      <c r="D119" s="2">
        <v>0.5541666666666667</v>
      </c>
      <c r="E119" s="2">
        <v>0.58611111111111114</v>
      </c>
      <c r="F119" s="2">
        <v>3.1944444444444442E-2</v>
      </c>
      <c r="G119" t="s">
        <v>19</v>
      </c>
      <c r="H119" t="s">
        <v>12</v>
      </c>
      <c r="I119" t="s">
        <v>76</v>
      </c>
      <c r="J119" t="s">
        <v>77</v>
      </c>
      <c r="K119">
        <v>14.7</v>
      </c>
      <c r="L119" t="s">
        <v>35</v>
      </c>
    </row>
    <row r="120" spans="1:12" x14ac:dyDescent="0.25">
      <c r="A120" s="1">
        <v>42417.636805555558</v>
      </c>
      <c r="B120" s="1">
        <v>42417.640277777777</v>
      </c>
      <c r="C120" s="1" t="str">
        <f t="shared" si="1"/>
        <v>Feb</v>
      </c>
      <c r="D120" s="2">
        <v>0.63680555555555551</v>
      </c>
      <c r="E120" s="2">
        <v>0.64027777777777772</v>
      </c>
      <c r="F120" s="2">
        <v>3.472222222222222E-3</v>
      </c>
      <c r="G120" t="s">
        <v>19</v>
      </c>
      <c r="H120" t="s">
        <v>12</v>
      </c>
      <c r="I120" t="s">
        <v>77</v>
      </c>
      <c r="J120" t="s">
        <v>77</v>
      </c>
      <c r="K120">
        <v>1.7</v>
      </c>
      <c r="L120" t="s">
        <v>14</v>
      </c>
    </row>
    <row r="121" spans="1:12" x14ac:dyDescent="0.25">
      <c r="A121" s="1">
        <v>42417.647916666669</v>
      </c>
      <c r="B121" s="1">
        <v>42417.678472222222</v>
      </c>
      <c r="C121" s="1" t="str">
        <f t="shared" si="1"/>
        <v>Feb</v>
      </c>
      <c r="D121" s="2">
        <v>0.6479166666666667</v>
      </c>
      <c r="E121" s="2">
        <v>0.67847222222222225</v>
      </c>
      <c r="F121" s="2">
        <v>3.0555555555555555E-2</v>
      </c>
      <c r="G121" t="s">
        <v>19</v>
      </c>
      <c r="H121" t="s">
        <v>12</v>
      </c>
      <c r="I121" t="s">
        <v>77</v>
      </c>
      <c r="J121" t="s">
        <v>75</v>
      </c>
      <c r="K121">
        <v>21.4</v>
      </c>
      <c r="L121" t="s">
        <v>35</v>
      </c>
    </row>
    <row r="122" spans="1:12" x14ac:dyDescent="0.25">
      <c r="A122" s="1">
        <v>42417.693055555559</v>
      </c>
      <c r="B122" s="1">
        <v>42417.696527777778</v>
      </c>
      <c r="C122" s="1" t="str">
        <f t="shared" si="1"/>
        <v>Feb</v>
      </c>
      <c r="D122" s="2">
        <v>0.69305555555555554</v>
      </c>
      <c r="E122" s="2">
        <v>0.69652777777777775</v>
      </c>
      <c r="F122" s="2">
        <v>3.472222222222222E-3</v>
      </c>
      <c r="G122" t="s">
        <v>19</v>
      </c>
      <c r="H122" t="s">
        <v>12</v>
      </c>
      <c r="I122" t="s">
        <v>75</v>
      </c>
      <c r="J122" t="s">
        <v>75</v>
      </c>
      <c r="K122">
        <v>0.5</v>
      </c>
      <c r="L122" t="s">
        <v>17</v>
      </c>
    </row>
    <row r="123" spans="1:12" x14ac:dyDescent="0.25">
      <c r="A123" s="1">
        <v>42418.34652777778</v>
      </c>
      <c r="B123" s="1">
        <v>42418.352083333331</v>
      </c>
      <c r="C123" s="1" t="str">
        <f t="shared" si="1"/>
        <v>Feb</v>
      </c>
      <c r="D123" s="2">
        <v>0.34652777777777777</v>
      </c>
      <c r="E123" s="2">
        <v>0.35208333333333336</v>
      </c>
      <c r="F123" s="2">
        <v>5.5555555555555558E-3</v>
      </c>
      <c r="G123" t="s">
        <v>26</v>
      </c>
      <c r="H123" t="s">
        <v>12</v>
      </c>
      <c r="I123" t="s">
        <v>76</v>
      </c>
      <c r="J123" t="s">
        <v>76</v>
      </c>
      <c r="K123">
        <v>23.5</v>
      </c>
      <c r="L123" t="s">
        <v>35</v>
      </c>
    </row>
    <row r="124" spans="1:12" x14ac:dyDescent="0.25">
      <c r="A124" s="1">
        <v>42418.585416666669</v>
      </c>
      <c r="B124" s="1">
        <v>42418.614583333336</v>
      </c>
      <c r="C124" s="1" t="str">
        <f t="shared" si="1"/>
        <v>Feb</v>
      </c>
      <c r="D124" s="2">
        <v>0.5854166666666667</v>
      </c>
      <c r="E124" s="2">
        <v>0.61458333333333337</v>
      </c>
      <c r="F124" s="2">
        <v>2.9166666666666667E-2</v>
      </c>
      <c r="G124" t="s">
        <v>19</v>
      </c>
      <c r="H124" t="s">
        <v>12</v>
      </c>
      <c r="I124" t="s">
        <v>76</v>
      </c>
      <c r="J124" t="s">
        <v>79</v>
      </c>
      <c r="K124">
        <v>12.7</v>
      </c>
      <c r="L124" t="s">
        <v>35</v>
      </c>
    </row>
    <row r="125" spans="1:12" x14ac:dyDescent="0.25">
      <c r="A125" s="1">
        <v>42418.636111111111</v>
      </c>
      <c r="B125" s="1">
        <v>42418.646527777775</v>
      </c>
      <c r="C125" s="1" t="str">
        <f t="shared" si="1"/>
        <v>Feb</v>
      </c>
      <c r="D125" s="2">
        <v>0.63611111111111107</v>
      </c>
      <c r="E125" s="2">
        <v>0.64652777777777781</v>
      </c>
      <c r="F125" s="2">
        <v>1.0416666666666666E-2</v>
      </c>
      <c r="G125" t="s">
        <v>19</v>
      </c>
      <c r="H125" t="s">
        <v>12</v>
      </c>
      <c r="I125" t="s">
        <v>79</v>
      </c>
      <c r="J125" t="s">
        <v>76</v>
      </c>
      <c r="K125">
        <v>6</v>
      </c>
      <c r="L125" t="s">
        <v>35</v>
      </c>
    </row>
    <row r="126" spans="1:12" x14ac:dyDescent="0.25">
      <c r="A126" s="1">
        <v>42418.780555555553</v>
      </c>
      <c r="B126" s="1">
        <v>42418.790277777778</v>
      </c>
      <c r="C126" s="1" t="str">
        <f t="shared" si="1"/>
        <v>Feb</v>
      </c>
      <c r="D126" s="2">
        <v>0.78055555555555556</v>
      </c>
      <c r="E126" s="2">
        <v>0.79027777777777775</v>
      </c>
      <c r="F126" s="2">
        <v>9.7222222222222224E-3</v>
      </c>
      <c r="G126" t="s">
        <v>11</v>
      </c>
      <c r="H126" t="s">
        <v>12</v>
      </c>
      <c r="I126" t="s">
        <v>76</v>
      </c>
      <c r="J126" t="s">
        <v>79</v>
      </c>
      <c r="K126">
        <v>5.2</v>
      </c>
      <c r="L126" t="s">
        <v>21</v>
      </c>
    </row>
    <row r="127" spans="1:12" x14ac:dyDescent="0.25">
      <c r="A127" s="1">
        <v>42418.810416666667</v>
      </c>
      <c r="B127" s="1">
        <v>42418.838888888888</v>
      </c>
      <c r="C127" s="1" t="str">
        <f t="shared" si="1"/>
        <v>Feb</v>
      </c>
      <c r="D127" s="2">
        <v>0.81041666666666667</v>
      </c>
      <c r="E127" s="2">
        <v>0.83888888888888891</v>
      </c>
      <c r="F127" s="2">
        <v>2.8472222222222222E-2</v>
      </c>
      <c r="G127" t="s">
        <v>11</v>
      </c>
      <c r="H127" t="s">
        <v>12</v>
      </c>
      <c r="I127" t="s">
        <v>79</v>
      </c>
      <c r="J127" t="s">
        <v>76</v>
      </c>
      <c r="K127">
        <v>10</v>
      </c>
      <c r="L127" t="s">
        <v>18</v>
      </c>
    </row>
    <row r="128" spans="1:12" x14ac:dyDescent="0.25">
      <c r="A128" s="1">
        <v>42419.376388888886</v>
      </c>
      <c r="B128" s="1">
        <v>42419.384722222225</v>
      </c>
      <c r="C128" s="1" t="str">
        <f t="shared" si="1"/>
        <v>Feb</v>
      </c>
      <c r="D128" s="2">
        <v>0.37638888888888888</v>
      </c>
      <c r="E128" s="2">
        <v>0.38472222222222224</v>
      </c>
      <c r="F128" s="2">
        <v>8.3333333333333332E-3</v>
      </c>
      <c r="G128" t="s">
        <v>26</v>
      </c>
      <c r="H128" t="s">
        <v>12</v>
      </c>
      <c r="I128" t="s">
        <v>76</v>
      </c>
      <c r="J128" t="s">
        <v>76</v>
      </c>
      <c r="K128">
        <v>18.3</v>
      </c>
      <c r="L128" t="s">
        <v>18</v>
      </c>
    </row>
    <row r="129" spans="1:12" x14ac:dyDescent="0.25">
      <c r="A129" s="1">
        <v>42419.38958333333</v>
      </c>
      <c r="B129" s="1">
        <v>42419.410416666666</v>
      </c>
      <c r="C129" s="1" t="str">
        <f t="shared" si="1"/>
        <v>Feb</v>
      </c>
      <c r="D129" s="2">
        <v>0.38958333333333334</v>
      </c>
      <c r="E129" s="2">
        <v>0.41041666666666665</v>
      </c>
      <c r="F129" s="2">
        <v>2.0833333333333332E-2</v>
      </c>
      <c r="G129" t="s">
        <v>26</v>
      </c>
      <c r="H129" t="s">
        <v>12</v>
      </c>
      <c r="I129" t="s">
        <v>76</v>
      </c>
      <c r="J129" t="s">
        <v>76</v>
      </c>
      <c r="K129">
        <v>11.2</v>
      </c>
      <c r="L129" t="s">
        <v>18</v>
      </c>
    </row>
    <row r="130" spans="1:12" x14ac:dyDescent="0.25">
      <c r="A130" s="1">
        <v>42419.431250000001</v>
      </c>
      <c r="B130" s="1">
        <v>42419.45</v>
      </c>
      <c r="C130" s="1" t="str">
        <f t="shared" si="1"/>
        <v>Feb</v>
      </c>
      <c r="D130" s="2">
        <v>0.43125000000000002</v>
      </c>
      <c r="E130" s="2">
        <v>0.45</v>
      </c>
      <c r="F130" s="2">
        <v>1.8749999999999999E-2</v>
      </c>
      <c r="G130" t="s">
        <v>26</v>
      </c>
      <c r="H130" t="s">
        <v>12</v>
      </c>
      <c r="I130" t="s">
        <v>76</v>
      </c>
      <c r="J130" t="s">
        <v>79</v>
      </c>
      <c r="K130">
        <v>7.6</v>
      </c>
      <c r="L130" t="s">
        <v>18</v>
      </c>
    </row>
    <row r="131" spans="1:12" x14ac:dyDescent="0.25">
      <c r="A131" s="1">
        <v>42419.472222222219</v>
      </c>
      <c r="B131" s="1">
        <v>42419.476388888892</v>
      </c>
      <c r="C131" s="1" t="str">
        <f t="shared" ref="C131:C194" si="2">TEXT(A131,"mmm")</f>
        <v>Feb</v>
      </c>
      <c r="D131" s="2">
        <v>0.47222222222222221</v>
      </c>
      <c r="E131" s="2">
        <v>0.47638888888888886</v>
      </c>
      <c r="F131" s="2">
        <v>4.1666666666666666E-3</v>
      </c>
      <c r="G131" t="s">
        <v>26</v>
      </c>
      <c r="H131" t="s">
        <v>66</v>
      </c>
      <c r="I131" t="s">
        <v>79</v>
      </c>
      <c r="J131" t="s">
        <v>79</v>
      </c>
      <c r="K131">
        <v>1.5</v>
      </c>
      <c r="L131" t="s">
        <v>16</v>
      </c>
    </row>
    <row r="132" spans="1:12" x14ac:dyDescent="0.25">
      <c r="A132" s="1">
        <v>42419.489583333336</v>
      </c>
      <c r="B132" s="1">
        <v>42419.493055555555</v>
      </c>
      <c r="C132" s="1" t="str">
        <f t="shared" si="2"/>
        <v>Feb</v>
      </c>
      <c r="D132" s="2">
        <v>0.48958333333333331</v>
      </c>
      <c r="E132" s="2">
        <v>0.49305555555555558</v>
      </c>
      <c r="F132" s="2">
        <v>3.472222222222222E-3</v>
      </c>
      <c r="G132" t="s">
        <v>26</v>
      </c>
      <c r="H132" t="s">
        <v>66</v>
      </c>
      <c r="I132" t="s">
        <v>79</v>
      </c>
      <c r="J132" t="s">
        <v>79</v>
      </c>
      <c r="K132">
        <v>1</v>
      </c>
      <c r="L132" t="s">
        <v>16</v>
      </c>
    </row>
    <row r="133" spans="1:12" x14ac:dyDescent="0.25">
      <c r="A133" s="1">
        <v>42419.506249999999</v>
      </c>
      <c r="B133" s="1">
        <v>42419.518750000003</v>
      </c>
      <c r="C133" s="1" t="str">
        <f t="shared" si="2"/>
        <v>Feb</v>
      </c>
      <c r="D133" s="2">
        <v>0.50624999999999998</v>
      </c>
      <c r="E133" s="2">
        <v>0.51875000000000004</v>
      </c>
      <c r="F133" s="2">
        <v>1.2500000000000001E-2</v>
      </c>
      <c r="G133" t="s">
        <v>19</v>
      </c>
      <c r="H133" t="s">
        <v>12</v>
      </c>
      <c r="I133" t="s">
        <v>79</v>
      </c>
      <c r="J133" t="s">
        <v>76</v>
      </c>
      <c r="K133">
        <v>7.3</v>
      </c>
      <c r="L133" t="s">
        <v>35</v>
      </c>
    </row>
    <row r="134" spans="1:12" x14ac:dyDescent="0.25">
      <c r="A134" s="1">
        <v>42419.68472222222</v>
      </c>
      <c r="B134" s="1">
        <v>42419.697916666664</v>
      </c>
      <c r="C134" s="1" t="str">
        <f t="shared" si="2"/>
        <v>Feb</v>
      </c>
      <c r="D134" s="2">
        <v>0.68472222222222223</v>
      </c>
      <c r="E134" s="2">
        <v>0.69791666666666663</v>
      </c>
      <c r="F134" s="2">
        <v>1.3194444444444444E-2</v>
      </c>
      <c r="G134" t="s">
        <v>19</v>
      </c>
      <c r="H134" t="s">
        <v>12</v>
      </c>
      <c r="I134" t="s">
        <v>76</v>
      </c>
      <c r="J134" t="s">
        <v>79</v>
      </c>
      <c r="K134">
        <v>3.5</v>
      </c>
      <c r="L134" t="s">
        <v>16</v>
      </c>
    </row>
    <row r="135" spans="1:12" x14ac:dyDescent="0.25">
      <c r="A135" s="1">
        <v>42419.714583333334</v>
      </c>
      <c r="B135" s="1">
        <v>42419.722222222219</v>
      </c>
      <c r="C135" s="1" t="str">
        <f t="shared" si="2"/>
        <v>Feb</v>
      </c>
      <c r="D135" s="2">
        <v>0.71458333333333335</v>
      </c>
      <c r="E135" s="2">
        <v>0.72222222222222221</v>
      </c>
      <c r="F135" s="2">
        <v>7.6388888888888886E-3</v>
      </c>
      <c r="G135" t="s">
        <v>11</v>
      </c>
      <c r="H135" t="s">
        <v>12</v>
      </c>
      <c r="I135" t="s">
        <v>79</v>
      </c>
      <c r="J135" t="s">
        <v>79</v>
      </c>
      <c r="K135">
        <v>4.2</v>
      </c>
      <c r="L135" t="s">
        <v>16</v>
      </c>
    </row>
    <row r="136" spans="1:12" x14ac:dyDescent="0.25">
      <c r="A136" s="1">
        <v>42419.838888888888</v>
      </c>
      <c r="B136" s="1">
        <v>42419.854166666664</v>
      </c>
      <c r="C136" s="1" t="str">
        <f t="shared" si="2"/>
        <v>Feb</v>
      </c>
      <c r="D136" s="2">
        <v>0.83888888888888891</v>
      </c>
      <c r="E136" s="2">
        <v>0.85416666666666663</v>
      </c>
      <c r="F136" s="2">
        <v>1.5277777777777777E-2</v>
      </c>
      <c r="G136" t="s">
        <v>11</v>
      </c>
      <c r="H136" t="s">
        <v>66</v>
      </c>
      <c r="I136" t="s">
        <v>79</v>
      </c>
      <c r="J136" t="s">
        <v>76</v>
      </c>
      <c r="K136">
        <v>13.6</v>
      </c>
      <c r="L136" t="s">
        <v>16</v>
      </c>
    </row>
    <row r="137" spans="1:12" x14ac:dyDescent="0.25">
      <c r="A137" s="1">
        <v>42419.856944444444</v>
      </c>
      <c r="B137" s="1">
        <v>42419.868750000001</v>
      </c>
      <c r="C137" s="1" t="str">
        <f t="shared" si="2"/>
        <v>Feb</v>
      </c>
      <c r="D137" s="2">
        <v>0.8569444444444444</v>
      </c>
      <c r="E137" s="2">
        <v>0.86875000000000002</v>
      </c>
      <c r="F137" s="2">
        <v>1.1805555555555555E-2</v>
      </c>
      <c r="G137" t="s">
        <v>11</v>
      </c>
      <c r="H137" t="s">
        <v>66</v>
      </c>
      <c r="I137" t="s">
        <v>76</v>
      </c>
      <c r="J137" t="s">
        <v>76</v>
      </c>
      <c r="K137">
        <v>2.5</v>
      </c>
      <c r="L137" t="s">
        <v>16</v>
      </c>
    </row>
    <row r="138" spans="1:12" x14ac:dyDescent="0.25">
      <c r="A138" s="1">
        <v>42420.332638888889</v>
      </c>
      <c r="B138" s="1">
        <v>42420.355555555558</v>
      </c>
      <c r="C138" s="1" t="str">
        <f t="shared" si="2"/>
        <v>Feb</v>
      </c>
      <c r="D138" s="2">
        <v>0.33263888888888887</v>
      </c>
      <c r="E138" s="2">
        <v>0.35555555555555557</v>
      </c>
      <c r="F138" s="2">
        <v>2.2916666666666665E-2</v>
      </c>
      <c r="G138" t="s">
        <v>26</v>
      </c>
      <c r="H138" t="s">
        <v>66</v>
      </c>
      <c r="I138" t="s">
        <v>76</v>
      </c>
      <c r="J138" t="s">
        <v>79</v>
      </c>
      <c r="K138">
        <v>14.4</v>
      </c>
      <c r="L138" t="s">
        <v>16</v>
      </c>
    </row>
    <row r="139" spans="1:12" x14ac:dyDescent="0.25">
      <c r="A139" s="1">
        <v>42420.45</v>
      </c>
      <c r="B139" s="1">
        <v>42420.455555555556</v>
      </c>
      <c r="C139" s="1" t="str">
        <f t="shared" si="2"/>
        <v>Feb</v>
      </c>
      <c r="D139" s="2">
        <v>0.45</v>
      </c>
      <c r="E139" s="2">
        <v>0.45555555555555555</v>
      </c>
      <c r="F139" s="2">
        <v>5.5555555555555558E-3</v>
      </c>
      <c r="G139" t="s">
        <v>26</v>
      </c>
      <c r="H139" t="s">
        <v>66</v>
      </c>
      <c r="I139" t="s">
        <v>79</v>
      </c>
      <c r="J139" t="s">
        <v>79</v>
      </c>
      <c r="K139">
        <v>3</v>
      </c>
      <c r="L139" t="s">
        <v>16</v>
      </c>
    </row>
    <row r="140" spans="1:12" x14ac:dyDescent="0.25">
      <c r="A140" s="1">
        <v>42420.489583333336</v>
      </c>
      <c r="B140" s="1">
        <v>42420.495138888888</v>
      </c>
      <c r="C140" s="1" t="str">
        <f t="shared" si="2"/>
        <v>Feb</v>
      </c>
      <c r="D140" s="2">
        <v>0.48958333333333331</v>
      </c>
      <c r="E140" s="2">
        <v>0.49513888888888891</v>
      </c>
      <c r="F140" s="2">
        <v>5.5555555555555558E-3</v>
      </c>
      <c r="G140" t="s">
        <v>26</v>
      </c>
      <c r="H140" t="s">
        <v>66</v>
      </c>
      <c r="I140" t="s">
        <v>79</v>
      </c>
      <c r="J140" t="s">
        <v>79</v>
      </c>
      <c r="K140">
        <v>1.5</v>
      </c>
      <c r="L140" t="s">
        <v>16</v>
      </c>
    </row>
    <row r="141" spans="1:12" x14ac:dyDescent="0.25">
      <c r="A141" s="1">
        <v>42420.52847222222</v>
      </c>
      <c r="B141" s="1">
        <v>42420.553472222222</v>
      </c>
      <c r="C141" s="1" t="str">
        <f t="shared" si="2"/>
        <v>Feb</v>
      </c>
      <c r="D141" s="2">
        <v>0.52847222222222223</v>
      </c>
      <c r="E141" s="2">
        <v>0.55347222222222225</v>
      </c>
      <c r="F141" s="2">
        <v>2.5000000000000001E-2</v>
      </c>
      <c r="G141" t="s">
        <v>19</v>
      </c>
      <c r="H141" t="s">
        <v>12</v>
      </c>
      <c r="I141" t="s">
        <v>79</v>
      </c>
      <c r="J141" t="s">
        <v>80</v>
      </c>
      <c r="K141">
        <v>18.399999999999999</v>
      </c>
      <c r="L141" t="s">
        <v>16</v>
      </c>
    </row>
    <row r="142" spans="1:12" x14ac:dyDescent="0.25">
      <c r="A142" s="1">
        <v>42420.618055555555</v>
      </c>
      <c r="B142" s="1">
        <v>42420.662499999999</v>
      </c>
      <c r="C142" s="1" t="str">
        <f t="shared" si="2"/>
        <v>Feb</v>
      </c>
      <c r="D142" s="2">
        <v>0.61805555555555558</v>
      </c>
      <c r="E142" s="2">
        <v>0.66249999999999998</v>
      </c>
      <c r="F142" s="2">
        <v>4.4444444444444446E-2</v>
      </c>
      <c r="G142" t="s">
        <v>19</v>
      </c>
      <c r="H142" t="s">
        <v>12</v>
      </c>
      <c r="I142" t="s">
        <v>80</v>
      </c>
      <c r="J142" t="s">
        <v>80</v>
      </c>
      <c r="K142">
        <v>23.1</v>
      </c>
      <c r="L142" t="s">
        <v>18</v>
      </c>
    </row>
    <row r="143" spans="1:12" x14ac:dyDescent="0.25">
      <c r="A143" s="1">
        <v>42420.707638888889</v>
      </c>
      <c r="B143" s="1">
        <v>42420.745833333334</v>
      </c>
      <c r="C143" s="1" t="str">
        <f t="shared" si="2"/>
        <v>Feb</v>
      </c>
      <c r="D143" s="2">
        <v>0.70763888888888893</v>
      </c>
      <c r="E143" s="2">
        <v>0.74583333333333335</v>
      </c>
      <c r="F143" s="2">
        <v>3.8194444444444448E-2</v>
      </c>
      <c r="G143" t="s">
        <v>19</v>
      </c>
      <c r="H143" t="s">
        <v>66</v>
      </c>
      <c r="I143" t="s">
        <v>80</v>
      </c>
      <c r="J143" t="s">
        <v>76</v>
      </c>
      <c r="K143">
        <v>16.5</v>
      </c>
      <c r="L143" t="s">
        <v>16</v>
      </c>
    </row>
    <row r="144" spans="1:12" x14ac:dyDescent="0.25">
      <c r="A144" s="1">
        <v>42420.75</v>
      </c>
      <c r="B144" s="1">
        <v>42420.752083333333</v>
      </c>
      <c r="C144" s="1" t="str">
        <f t="shared" si="2"/>
        <v>Feb</v>
      </c>
      <c r="D144" s="2">
        <v>0.75</v>
      </c>
      <c r="E144" s="2">
        <v>0.75208333333333333</v>
      </c>
      <c r="F144" s="2">
        <v>2.0833333333333333E-3</v>
      </c>
      <c r="G144" t="s">
        <v>11</v>
      </c>
      <c r="H144" t="s">
        <v>12</v>
      </c>
      <c r="I144" t="s">
        <v>76</v>
      </c>
      <c r="J144" t="s">
        <v>76</v>
      </c>
      <c r="K144">
        <v>3.2</v>
      </c>
      <c r="L144" t="s">
        <v>17</v>
      </c>
    </row>
    <row r="145" spans="1:12" x14ac:dyDescent="0.25">
      <c r="A145" s="1">
        <v>42420.811111111114</v>
      </c>
      <c r="B145" s="1">
        <v>42420.825694444444</v>
      </c>
      <c r="C145" s="1" t="str">
        <f t="shared" si="2"/>
        <v>Feb</v>
      </c>
      <c r="D145" s="2">
        <v>0.81111111111111112</v>
      </c>
      <c r="E145" s="2">
        <v>0.8256944444444444</v>
      </c>
      <c r="F145" s="2">
        <v>1.4583333333333334E-2</v>
      </c>
      <c r="G145" t="s">
        <v>11</v>
      </c>
      <c r="H145" t="s">
        <v>12</v>
      </c>
      <c r="I145" t="s">
        <v>76</v>
      </c>
      <c r="J145" t="s">
        <v>76</v>
      </c>
      <c r="K145">
        <v>7.7</v>
      </c>
      <c r="L145" t="s">
        <v>17</v>
      </c>
    </row>
    <row r="146" spans="1:12" x14ac:dyDescent="0.25">
      <c r="A146" s="1">
        <v>42421.379861111112</v>
      </c>
      <c r="B146" s="1">
        <v>42421.406944444447</v>
      </c>
      <c r="C146" s="1" t="str">
        <f t="shared" si="2"/>
        <v>Feb</v>
      </c>
      <c r="D146" s="2">
        <v>0.37986111111111109</v>
      </c>
      <c r="E146" s="2">
        <v>0.40694444444444444</v>
      </c>
      <c r="F146" s="2">
        <v>2.7083333333333334E-2</v>
      </c>
      <c r="G146" t="s">
        <v>26</v>
      </c>
      <c r="H146" t="s">
        <v>12</v>
      </c>
      <c r="I146" t="s">
        <v>76</v>
      </c>
      <c r="J146" t="s">
        <v>79</v>
      </c>
      <c r="K146">
        <v>14.5</v>
      </c>
      <c r="L146" t="s">
        <v>16</v>
      </c>
    </row>
    <row r="147" spans="1:12" x14ac:dyDescent="0.25">
      <c r="A147" s="1">
        <v>42421.48541666667</v>
      </c>
      <c r="B147" s="1">
        <v>42421.488194444442</v>
      </c>
      <c r="C147" s="1" t="str">
        <f t="shared" si="2"/>
        <v>Feb</v>
      </c>
      <c r="D147" s="2">
        <v>0.48541666666666666</v>
      </c>
      <c r="E147" s="2">
        <v>0.48819444444444443</v>
      </c>
      <c r="F147" s="2">
        <v>2.7777777777777779E-3</v>
      </c>
      <c r="G147" t="s">
        <v>26</v>
      </c>
      <c r="H147" t="s">
        <v>12</v>
      </c>
      <c r="I147" t="s">
        <v>76</v>
      </c>
      <c r="J147" t="s">
        <v>79</v>
      </c>
      <c r="K147">
        <v>2.4</v>
      </c>
      <c r="L147" t="s">
        <v>17</v>
      </c>
    </row>
    <row r="148" spans="1:12" x14ac:dyDescent="0.25">
      <c r="A148" s="1">
        <v>42421.490972222222</v>
      </c>
      <c r="B148" s="1">
        <v>42421.500694444447</v>
      </c>
      <c r="C148" s="1" t="str">
        <f t="shared" si="2"/>
        <v>Feb</v>
      </c>
      <c r="D148" s="2">
        <v>0.4909722222222222</v>
      </c>
      <c r="E148" s="2">
        <v>0.50069444444444444</v>
      </c>
      <c r="F148" s="2">
        <v>9.7222222222222224E-3</v>
      </c>
      <c r="G148" t="s">
        <v>26</v>
      </c>
      <c r="H148" t="s">
        <v>12</v>
      </c>
      <c r="I148" t="s">
        <v>79</v>
      </c>
      <c r="J148" t="s">
        <v>79</v>
      </c>
      <c r="K148">
        <v>4.5999999999999996</v>
      </c>
      <c r="L148" t="s">
        <v>17</v>
      </c>
    </row>
    <row r="149" spans="1:12" x14ac:dyDescent="0.25">
      <c r="A149" s="1">
        <v>42421.509027777778</v>
      </c>
      <c r="B149" s="1">
        <v>42421.524305555555</v>
      </c>
      <c r="C149" s="1" t="str">
        <f t="shared" si="2"/>
        <v>Feb</v>
      </c>
      <c r="D149" s="2">
        <v>0.50902777777777775</v>
      </c>
      <c r="E149" s="2">
        <v>0.52430555555555558</v>
      </c>
      <c r="F149" s="2">
        <v>1.5277777777777777E-2</v>
      </c>
      <c r="G149" t="s">
        <v>19</v>
      </c>
      <c r="H149" t="s">
        <v>12</v>
      </c>
      <c r="I149" t="s">
        <v>79</v>
      </c>
      <c r="J149" t="s">
        <v>76</v>
      </c>
      <c r="K149">
        <v>8.8000000000000007</v>
      </c>
      <c r="L149" t="s">
        <v>14</v>
      </c>
    </row>
    <row r="150" spans="1:12" x14ac:dyDescent="0.25">
      <c r="A150" s="1">
        <v>42421.535416666666</v>
      </c>
      <c r="B150" s="1">
        <v>42421.55</v>
      </c>
      <c r="C150" s="1" t="str">
        <f t="shared" si="2"/>
        <v>Feb</v>
      </c>
      <c r="D150" s="2">
        <v>0.53541666666666665</v>
      </c>
      <c r="E150" s="2">
        <v>0.55000000000000004</v>
      </c>
      <c r="F150" s="2">
        <v>1.4583333333333334E-2</v>
      </c>
      <c r="G150" t="s">
        <v>19</v>
      </c>
      <c r="H150" t="s">
        <v>12</v>
      </c>
      <c r="I150" t="s">
        <v>76</v>
      </c>
      <c r="J150" t="s">
        <v>76</v>
      </c>
      <c r="K150">
        <v>8.3000000000000007</v>
      </c>
      <c r="L150" t="s">
        <v>35</v>
      </c>
    </row>
    <row r="151" spans="1:12" x14ac:dyDescent="0.25">
      <c r="A151" s="1">
        <v>42421.564583333333</v>
      </c>
      <c r="B151" s="1">
        <v>42421.604166666664</v>
      </c>
      <c r="C151" s="1" t="str">
        <f t="shared" si="2"/>
        <v>Feb</v>
      </c>
      <c r="D151" s="2">
        <v>0.56458333333333333</v>
      </c>
      <c r="E151" s="2">
        <v>0.60416666666666663</v>
      </c>
      <c r="F151" s="2">
        <v>3.9583333333333331E-2</v>
      </c>
      <c r="G151" t="s">
        <v>19</v>
      </c>
      <c r="H151" t="s">
        <v>12</v>
      </c>
      <c r="I151" t="s">
        <v>76</v>
      </c>
      <c r="J151" t="s">
        <v>76</v>
      </c>
      <c r="K151">
        <v>22.7</v>
      </c>
      <c r="L151" t="s">
        <v>35</v>
      </c>
    </row>
    <row r="152" spans="1:12" x14ac:dyDescent="0.25">
      <c r="A152" s="1">
        <v>42421.60833333333</v>
      </c>
      <c r="B152" s="1">
        <v>42421.627083333333</v>
      </c>
      <c r="C152" s="1" t="str">
        <f t="shared" si="2"/>
        <v>Feb</v>
      </c>
      <c r="D152" s="2">
        <v>0.60833333333333328</v>
      </c>
      <c r="E152" s="2">
        <v>0.62708333333333333</v>
      </c>
      <c r="F152" s="2">
        <v>1.8749999999999999E-2</v>
      </c>
      <c r="G152" t="s">
        <v>19</v>
      </c>
      <c r="H152" t="s">
        <v>12</v>
      </c>
      <c r="I152" t="s">
        <v>76</v>
      </c>
      <c r="J152" t="s">
        <v>79</v>
      </c>
      <c r="K152">
        <v>13</v>
      </c>
      <c r="L152" t="s">
        <v>35</v>
      </c>
    </row>
    <row r="153" spans="1:12" x14ac:dyDescent="0.25">
      <c r="A153" s="1">
        <v>42421.634722222225</v>
      </c>
      <c r="B153" s="1">
        <v>42421.646527777775</v>
      </c>
      <c r="C153" s="1" t="str">
        <f t="shared" si="2"/>
        <v>Feb</v>
      </c>
      <c r="D153" s="2">
        <v>0.63472222222222219</v>
      </c>
      <c r="E153" s="2">
        <v>0.64652777777777781</v>
      </c>
      <c r="F153" s="2">
        <v>1.1805555555555555E-2</v>
      </c>
      <c r="G153" t="s">
        <v>19</v>
      </c>
      <c r="H153" t="s">
        <v>12</v>
      </c>
      <c r="I153" t="s">
        <v>79</v>
      </c>
      <c r="J153" t="s">
        <v>81</v>
      </c>
      <c r="K153">
        <v>8.1</v>
      </c>
      <c r="L153" t="s">
        <v>35</v>
      </c>
    </row>
    <row r="154" spans="1:12" x14ac:dyDescent="0.25">
      <c r="A154" s="1">
        <v>42421.65</v>
      </c>
      <c r="B154" s="1">
        <v>42421.65347222222</v>
      </c>
      <c r="C154" s="1" t="str">
        <f t="shared" si="2"/>
        <v>Feb</v>
      </c>
      <c r="D154" s="2">
        <v>0.65</v>
      </c>
      <c r="E154" s="2">
        <v>0.65347222222222223</v>
      </c>
      <c r="F154" s="2">
        <v>3.472222222222222E-3</v>
      </c>
      <c r="G154" t="s">
        <v>19</v>
      </c>
      <c r="H154" t="s">
        <v>12</v>
      </c>
      <c r="I154" t="s">
        <v>81</v>
      </c>
      <c r="J154" t="s">
        <v>76</v>
      </c>
      <c r="K154">
        <v>2.2000000000000002</v>
      </c>
      <c r="L154" t="s">
        <v>14</v>
      </c>
    </row>
    <row r="155" spans="1:12" x14ac:dyDescent="0.25">
      <c r="A155" s="1">
        <v>42421.669444444444</v>
      </c>
      <c r="B155" s="1">
        <v>42421.688888888886</v>
      </c>
      <c r="C155" s="1" t="str">
        <f t="shared" si="2"/>
        <v>Feb</v>
      </c>
      <c r="D155" s="2">
        <v>0.6694444444444444</v>
      </c>
      <c r="E155" s="2">
        <v>0.68888888888888888</v>
      </c>
      <c r="F155" s="2">
        <v>1.9444444444444445E-2</v>
      </c>
      <c r="G155" t="s">
        <v>19</v>
      </c>
      <c r="H155" t="s">
        <v>12</v>
      </c>
      <c r="I155" t="s">
        <v>76</v>
      </c>
      <c r="J155" t="s">
        <v>76</v>
      </c>
      <c r="K155">
        <v>9.6999999999999993</v>
      </c>
      <c r="L155" t="s">
        <v>16</v>
      </c>
    </row>
    <row r="156" spans="1:12" x14ac:dyDescent="0.25">
      <c r="A156" s="1">
        <v>42421.96875</v>
      </c>
      <c r="B156" s="1">
        <v>42421.994444444441</v>
      </c>
      <c r="C156" s="1" t="str">
        <f t="shared" si="2"/>
        <v>Feb</v>
      </c>
      <c r="D156" s="2">
        <v>0.96875</v>
      </c>
      <c r="E156" s="2">
        <v>0.99444444444444446</v>
      </c>
      <c r="F156" s="2">
        <v>2.5694444444444443E-2</v>
      </c>
      <c r="G156" t="s">
        <v>11</v>
      </c>
      <c r="H156" t="s">
        <v>12</v>
      </c>
      <c r="I156" t="s">
        <v>76</v>
      </c>
      <c r="J156" t="s">
        <v>80</v>
      </c>
      <c r="K156">
        <v>20</v>
      </c>
      <c r="L156" t="s">
        <v>18</v>
      </c>
    </row>
    <row r="157" spans="1:12" x14ac:dyDescent="0.25">
      <c r="A157" s="1">
        <v>42422.912499999999</v>
      </c>
      <c r="B157" s="1">
        <v>42422.92291666667</v>
      </c>
      <c r="C157" s="1" t="str">
        <f t="shared" si="2"/>
        <v>Feb</v>
      </c>
      <c r="D157" s="2">
        <v>0.91249999999999998</v>
      </c>
      <c r="E157" s="2">
        <v>0.92291666666666672</v>
      </c>
      <c r="F157" s="2">
        <v>1.0416666666666666E-2</v>
      </c>
      <c r="G157" t="s">
        <v>11</v>
      </c>
      <c r="H157" t="s">
        <v>12</v>
      </c>
      <c r="I157" t="s">
        <v>27</v>
      </c>
      <c r="J157" t="s">
        <v>25</v>
      </c>
      <c r="K157">
        <v>8.1</v>
      </c>
      <c r="L157" t="s">
        <v>21</v>
      </c>
    </row>
    <row r="158" spans="1:12" x14ac:dyDescent="0.25">
      <c r="A158" s="1">
        <v>42424.604166666664</v>
      </c>
      <c r="B158" s="1">
        <v>42424.607638888891</v>
      </c>
      <c r="C158" s="1" t="str">
        <f t="shared" si="2"/>
        <v>Feb</v>
      </c>
      <c r="D158" s="2">
        <v>0.60416666666666663</v>
      </c>
      <c r="E158" s="2">
        <v>0.60763888888888884</v>
      </c>
      <c r="F158" s="2">
        <v>3.472222222222222E-3</v>
      </c>
      <c r="G158" t="s">
        <v>19</v>
      </c>
      <c r="H158" t="s">
        <v>12</v>
      </c>
      <c r="I158" t="s">
        <v>49</v>
      </c>
      <c r="J158" t="s">
        <v>68</v>
      </c>
      <c r="K158">
        <v>1.5</v>
      </c>
      <c r="L158" t="s">
        <v>16</v>
      </c>
    </row>
    <row r="159" spans="1:12" x14ac:dyDescent="0.25">
      <c r="A159" s="1">
        <v>42424.638194444444</v>
      </c>
      <c r="B159" s="1">
        <v>42424.642361111109</v>
      </c>
      <c r="C159" s="1" t="str">
        <f t="shared" si="2"/>
        <v>Feb</v>
      </c>
      <c r="D159" s="2">
        <v>0.6381944444444444</v>
      </c>
      <c r="E159" s="2">
        <v>0.64236111111111116</v>
      </c>
      <c r="F159" s="2">
        <v>4.1666666666666666E-3</v>
      </c>
      <c r="G159" t="s">
        <v>19</v>
      </c>
      <c r="H159" t="s">
        <v>12</v>
      </c>
      <c r="I159" t="s">
        <v>68</v>
      </c>
      <c r="J159" t="s">
        <v>49</v>
      </c>
      <c r="K159">
        <v>1.7</v>
      </c>
      <c r="L159" t="s">
        <v>17</v>
      </c>
    </row>
    <row r="160" spans="1:12" x14ac:dyDescent="0.25">
      <c r="A160" s="1">
        <v>42425.685416666667</v>
      </c>
      <c r="B160" s="1">
        <v>42425.690972222219</v>
      </c>
      <c r="C160" s="1" t="str">
        <f t="shared" si="2"/>
        <v>Feb</v>
      </c>
      <c r="D160" s="2">
        <v>0.68541666666666667</v>
      </c>
      <c r="E160" s="2">
        <v>0.69097222222222221</v>
      </c>
      <c r="F160" s="2">
        <v>5.5555555555555558E-3</v>
      </c>
      <c r="G160" t="s">
        <v>19</v>
      </c>
      <c r="H160" t="s">
        <v>12</v>
      </c>
      <c r="I160" t="s">
        <v>49</v>
      </c>
      <c r="J160" t="s">
        <v>82</v>
      </c>
      <c r="K160">
        <v>3.1</v>
      </c>
      <c r="L160" t="s">
        <v>17</v>
      </c>
    </row>
    <row r="161" spans="1:12" x14ac:dyDescent="0.25">
      <c r="A161" s="1">
        <v>42425.699305555558</v>
      </c>
      <c r="B161" s="1">
        <v>42425.709722222222</v>
      </c>
      <c r="C161" s="1" t="str">
        <f t="shared" si="2"/>
        <v>Feb</v>
      </c>
      <c r="D161" s="2">
        <v>0.69930555555555551</v>
      </c>
      <c r="E161" s="2">
        <v>0.70972222222222225</v>
      </c>
      <c r="F161" s="2">
        <v>1.0416666666666666E-2</v>
      </c>
      <c r="G161" t="s">
        <v>19</v>
      </c>
      <c r="H161" t="s">
        <v>12</v>
      </c>
      <c r="I161" t="s">
        <v>82</v>
      </c>
      <c r="J161" t="s">
        <v>49</v>
      </c>
      <c r="K161">
        <v>3.2</v>
      </c>
      <c r="L161" t="s">
        <v>17</v>
      </c>
    </row>
    <row r="162" spans="1:12" x14ac:dyDescent="0.25">
      <c r="A162" s="1">
        <v>42425.719444444447</v>
      </c>
      <c r="B162" s="1">
        <v>42425.73333333333</v>
      </c>
      <c r="C162" s="1" t="str">
        <f t="shared" si="2"/>
        <v>Feb</v>
      </c>
      <c r="D162" s="2">
        <v>0.71944444444444444</v>
      </c>
      <c r="E162" s="2">
        <v>0.73333333333333328</v>
      </c>
      <c r="F162" s="2">
        <v>1.3888888888888888E-2</v>
      </c>
      <c r="G162" t="s">
        <v>11</v>
      </c>
      <c r="H162" t="s">
        <v>12</v>
      </c>
      <c r="I162" t="s">
        <v>49</v>
      </c>
      <c r="J162" t="s">
        <v>67</v>
      </c>
      <c r="K162">
        <v>6</v>
      </c>
      <c r="L162" t="s">
        <v>14</v>
      </c>
    </row>
    <row r="163" spans="1:12" x14ac:dyDescent="0.25">
      <c r="A163" s="1">
        <v>42425.765277777777</v>
      </c>
      <c r="B163" s="1">
        <v>42425.777083333334</v>
      </c>
      <c r="C163" s="1" t="str">
        <f t="shared" si="2"/>
        <v>Feb</v>
      </c>
      <c r="D163" s="2">
        <v>0.76527777777777772</v>
      </c>
      <c r="E163" s="2">
        <v>0.77708333333333335</v>
      </c>
      <c r="F163" s="2">
        <v>1.1805555555555555E-2</v>
      </c>
      <c r="G163" t="s">
        <v>11</v>
      </c>
      <c r="H163" t="s">
        <v>12</v>
      </c>
      <c r="I163" t="s">
        <v>67</v>
      </c>
      <c r="J163" t="s">
        <v>49</v>
      </c>
      <c r="K163">
        <v>5.8</v>
      </c>
      <c r="L163" t="s">
        <v>14</v>
      </c>
    </row>
    <row r="164" spans="1:12" x14ac:dyDescent="0.25">
      <c r="A164" s="1">
        <v>42426.379166666666</v>
      </c>
      <c r="B164" s="1">
        <v>42426.395138888889</v>
      </c>
      <c r="C164" s="1" t="str">
        <f t="shared" si="2"/>
        <v>Feb</v>
      </c>
      <c r="D164" s="2">
        <v>0.37916666666666665</v>
      </c>
      <c r="E164" s="2">
        <v>0.39513888888888887</v>
      </c>
      <c r="F164" s="2">
        <v>1.5972222222222221E-2</v>
      </c>
      <c r="G164" t="s">
        <v>26</v>
      </c>
      <c r="H164" t="s">
        <v>12</v>
      </c>
      <c r="I164" t="s">
        <v>49</v>
      </c>
      <c r="J164" t="s">
        <v>55</v>
      </c>
      <c r="K164">
        <v>6.3</v>
      </c>
      <c r="L164" t="s">
        <v>16</v>
      </c>
    </row>
    <row r="165" spans="1:12" x14ac:dyDescent="0.25">
      <c r="A165" s="1">
        <v>42426.461805555555</v>
      </c>
      <c r="B165" s="1">
        <v>42426.46597222222</v>
      </c>
      <c r="C165" s="1" t="str">
        <f t="shared" si="2"/>
        <v>Feb</v>
      </c>
      <c r="D165" s="2">
        <v>0.46180555555555558</v>
      </c>
      <c r="E165" s="2">
        <v>0.46597222222222223</v>
      </c>
      <c r="F165" s="2">
        <v>4.1666666666666666E-3</v>
      </c>
      <c r="G165" t="s">
        <v>26</v>
      </c>
      <c r="H165" t="s">
        <v>66</v>
      </c>
      <c r="I165" t="s">
        <v>55</v>
      </c>
      <c r="J165" t="s">
        <v>49</v>
      </c>
      <c r="K165">
        <v>1.7</v>
      </c>
      <c r="L165" t="s">
        <v>16</v>
      </c>
    </row>
    <row r="166" spans="1:12" x14ac:dyDescent="0.25">
      <c r="A166" s="1">
        <v>42426.482638888891</v>
      </c>
      <c r="B166" s="1">
        <v>42426.499305555553</v>
      </c>
      <c r="C166" s="1" t="str">
        <f t="shared" si="2"/>
        <v>Feb</v>
      </c>
      <c r="D166" s="2">
        <v>0.4826388888888889</v>
      </c>
      <c r="E166" s="2">
        <v>0.49930555555555556</v>
      </c>
      <c r="F166" s="2">
        <v>1.6666666666666666E-2</v>
      </c>
      <c r="G166" t="s">
        <v>26</v>
      </c>
      <c r="H166" t="s">
        <v>12</v>
      </c>
      <c r="I166" t="s">
        <v>25</v>
      </c>
      <c r="J166" t="s">
        <v>47</v>
      </c>
      <c r="K166">
        <v>10.6</v>
      </c>
      <c r="L166" t="s">
        <v>18</v>
      </c>
    </row>
    <row r="167" spans="1:12" x14ac:dyDescent="0.25">
      <c r="A167" s="1">
        <v>42426.542361111111</v>
      </c>
      <c r="B167" s="1">
        <v>42426.558333333334</v>
      </c>
      <c r="C167" s="1" t="str">
        <f t="shared" si="2"/>
        <v>Feb</v>
      </c>
      <c r="D167" s="2">
        <v>0.54236111111111107</v>
      </c>
      <c r="E167" s="2">
        <v>0.55833333333333335</v>
      </c>
      <c r="F167" s="2">
        <v>1.5972222222222221E-2</v>
      </c>
      <c r="G167" t="s">
        <v>19</v>
      </c>
      <c r="H167" t="s">
        <v>12</v>
      </c>
      <c r="I167" t="s">
        <v>47</v>
      </c>
      <c r="J167" t="s">
        <v>25</v>
      </c>
      <c r="K167">
        <v>9.9</v>
      </c>
      <c r="L167" t="s">
        <v>18</v>
      </c>
    </row>
    <row r="168" spans="1:12" x14ac:dyDescent="0.25">
      <c r="A168" s="1">
        <v>42426.609722222223</v>
      </c>
      <c r="B168" s="1">
        <v>42426.615277777775</v>
      </c>
      <c r="C168" s="1" t="str">
        <f t="shared" si="2"/>
        <v>Feb</v>
      </c>
      <c r="D168" s="2">
        <v>0.60972222222222228</v>
      </c>
      <c r="E168" s="2">
        <v>0.61527777777777781</v>
      </c>
      <c r="F168" s="2">
        <v>5.5555555555555558E-3</v>
      </c>
      <c r="G168" t="s">
        <v>19</v>
      </c>
      <c r="H168" t="s">
        <v>66</v>
      </c>
      <c r="I168" t="s">
        <v>49</v>
      </c>
      <c r="J168" t="s">
        <v>55</v>
      </c>
      <c r="K168">
        <v>1.9</v>
      </c>
      <c r="L168" t="s">
        <v>16</v>
      </c>
    </row>
    <row r="169" spans="1:12" x14ac:dyDescent="0.25">
      <c r="A169" s="1">
        <v>42426.625</v>
      </c>
      <c r="B169" s="1">
        <v>42426.637499999997</v>
      </c>
      <c r="C169" s="1" t="str">
        <f t="shared" si="2"/>
        <v>Feb</v>
      </c>
      <c r="D169" s="2">
        <v>0.625</v>
      </c>
      <c r="E169" s="2">
        <v>0.63749999999999996</v>
      </c>
      <c r="F169" s="2">
        <v>1.2500000000000001E-2</v>
      </c>
      <c r="G169" t="s">
        <v>19</v>
      </c>
      <c r="H169" t="s">
        <v>66</v>
      </c>
      <c r="I169" t="s">
        <v>55</v>
      </c>
      <c r="J169" t="s">
        <v>54</v>
      </c>
      <c r="K169">
        <v>4.2</v>
      </c>
      <c r="L169" t="s">
        <v>16</v>
      </c>
    </row>
    <row r="170" spans="1:12" x14ac:dyDescent="0.25">
      <c r="A170" s="1">
        <v>42426.709027777775</v>
      </c>
      <c r="B170" s="1">
        <v>42426.716666666667</v>
      </c>
      <c r="C170" s="1" t="str">
        <f t="shared" si="2"/>
        <v>Feb</v>
      </c>
      <c r="D170" s="2">
        <v>0.70902777777777781</v>
      </c>
      <c r="E170" s="2">
        <v>0.71666666666666667</v>
      </c>
      <c r="F170" s="2">
        <v>7.6388888888888886E-3</v>
      </c>
      <c r="G170" t="s">
        <v>11</v>
      </c>
      <c r="H170" t="s">
        <v>66</v>
      </c>
      <c r="I170" t="s">
        <v>54</v>
      </c>
      <c r="J170" t="s">
        <v>49</v>
      </c>
      <c r="K170">
        <v>2</v>
      </c>
      <c r="L170" t="s">
        <v>16</v>
      </c>
    </row>
    <row r="171" spans="1:12" x14ac:dyDescent="0.25">
      <c r="A171" s="1">
        <v>42428.223611111112</v>
      </c>
      <c r="B171" s="1">
        <v>42428.234722222223</v>
      </c>
      <c r="C171" s="1" t="str">
        <f t="shared" si="2"/>
        <v>Feb</v>
      </c>
      <c r="D171" s="2">
        <v>0.22361111111111112</v>
      </c>
      <c r="E171" s="2">
        <v>0.23472222222222222</v>
      </c>
      <c r="F171" s="2">
        <v>1.1111111111111112E-2</v>
      </c>
      <c r="G171" t="s">
        <v>26</v>
      </c>
      <c r="H171" t="s">
        <v>12</v>
      </c>
      <c r="I171" t="s">
        <v>49</v>
      </c>
      <c r="J171" t="s">
        <v>83</v>
      </c>
      <c r="K171">
        <v>7.7</v>
      </c>
      <c r="L171" t="s">
        <v>18</v>
      </c>
    </row>
    <row r="172" spans="1:12" x14ac:dyDescent="0.25">
      <c r="A172" s="1">
        <v>42428.393055555556</v>
      </c>
      <c r="B172" s="1">
        <v>42428.404166666667</v>
      </c>
      <c r="C172" s="1" t="str">
        <f t="shared" si="2"/>
        <v>Feb</v>
      </c>
      <c r="D172" s="2">
        <v>0.39305555555555555</v>
      </c>
      <c r="E172" s="2">
        <v>0.40416666666666667</v>
      </c>
      <c r="F172" s="2">
        <v>1.1111111111111112E-2</v>
      </c>
      <c r="G172" t="s">
        <v>26</v>
      </c>
      <c r="H172" t="s">
        <v>12</v>
      </c>
      <c r="I172" t="s">
        <v>83</v>
      </c>
      <c r="J172" t="s">
        <v>49</v>
      </c>
      <c r="K172">
        <v>6.8</v>
      </c>
      <c r="L172" t="s">
        <v>18</v>
      </c>
    </row>
    <row r="173" spans="1:12" x14ac:dyDescent="0.25">
      <c r="A173" s="1">
        <v>42429.463194444441</v>
      </c>
      <c r="B173" s="1">
        <v>42429.468055555553</v>
      </c>
      <c r="C173" s="1" t="str">
        <f t="shared" si="2"/>
        <v>Feb</v>
      </c>
      <c r="D173" s="2">
        <v>0.46319444444444446</v>
      </c>
      <c r="E173" s="2">
        <v>0.46805555555555556</v>
      </c>
      <c r="F173" s="2">
        <v>4.8611111111111112E-3</v>
      </c>
      <c r="G173" t="s">
        <v>26</v>
      </c>
      <c r="H173" t="s">
        <v>66</v>
      </c>
      <c r="I173" t="s">
        <v>49</v>
      </c>
      <c r="J173" t="s">
        <v>55</v>
      </c>
      <c r="K173">
        <v>2.1</v>
      </c>
      <c r="L173" t="s">
        <v>16</v>
      </c>
    </row>
    <row r="174" spans="1:12" x14ac:dyDescent="0.25">
      <c r="A174" s="1">
        <v>42429.479166666664</v>
      </c>
      <c r="B174" s="1">
        <v>42429.486111111109</v>
      </c>
      <c r="C174" s="1" t="str">
        <f t="shared" si="2"/>
        <v>Feb</v>
      </c>
      <c r="D174" s="2">
        <v>0.47916666666666669</v>
      </c>
      <c r="E174" s="2">
        <v>0.4861111111111111</v>
      </c>
      <c r="F174" s="2">
        <v>6.9444444444444441E-3</v>
      </c>
      <c r="G174" t="s">
        <v>26</v>
      </c>
      <c r="H174" t="s">
        <v>12</v>
      </c>
      <c r="I174" t="s">
        <v>25</v>
      </c>
      <c r="J174" t="s">
        <v>59</v>
      </c>
      <c r="K174">
        <v>3.8</v>
      </c>
      <c r="L174" t="s">
        <v>18</v>
      </c>
    </row>
    <row r="175" spans="1:12" x14ac:dyDescent="0.25">
      <c r="A175" s="1">
        <v>42429.525000000001</v>
      </c>
      <c r="B175" s="1">
        <v>42429.533333333333</v>
      </c>
      <c r="C175" s="1" t="str">
        <f t="shared" si="2"/>
        <v>Feb</v>
      </c>
      <c r="D175" s="2">
        <v>0.52500000000000002</v>
      </c>
      <c r="E175" s="2">
        <v>0.53333333333333333</v>
      </c>
      <c r="F175" s="2">
        <v>8.3333333333333332E-3</v>
      </c>
      <c r="G175" t="s">
        <v>19</v>
      </c>
      <c r="H175" t="s">
        <v>12</v>
      </c>
      <c r="I175" t="s">
        <v>59</v>
      </c>
      <c r="J175" t="s">
        <v>25</v>
      </c>
      <c r="K175">
        <v>5.6</v>
      </c>
      <c r="L175" t="s">
        <v>18</v>
      </c>
    </row>
    <row r="176" spans="1:12" x14ac:dyDescent="0.25">
      <c r="A176" s="1">
        <v>42429.621527777781</v>
      </c>
      <c r="B176" s="1">
        <v>42429.627083333333</v>
      </c>
      <c r="C176" s="1" t="str">
        <f t="shared" si="2"/>
        <v>Feb</v>
      </c>
      <c r="D176" s="2">
        <v>0.62152777777777779</v>
      </c>
      <c r="E176" s="2">
        <v>0.62708333333333333</v>
      </c>
      <c r="F176" s="2">
        <v>5.5555555555555558E-3</v>
      </c>
      <c r="G176" t="s">
        <v>19</v>
      </c>
      <c r="H176" t="s">
        <v>12</v>
      </c>
      <c r="I176" t="s">
        <v>49</v>
      </c>
      <c r="J176" t="s">
        <v>54</v>
      </c>
      <c r="K176">
        <v>2.6</v>
      </c>
      <c r="L176" t="s">
        <v>16</v>
      </c>
    </row>
    <row r="177" spans="1:12" x14ac:dyDescent="0.25">
      <c r="A177" s="1">
        <v>42429.694444444445</v>
      </c>
      <c r="B177" s="1">
        <v>42429.708333333336</v>
      </c>
      <c r="C177" s="1" t="str">
        <f t="shared" si="2"/>
        <v>Feb</v>
      </c>
      <c r="D177" s="2">
        <v>0.69444444444444442</v>
      </c>
      <c r="E177" s="2">
        <v>0.70833333333333337</v>
      </c>
      <c r="F177" s="2">
        <v>1.3888888888888888E-2</v>
      </c>
      <c r="G177" t="s">
        <v>19</v>
      </c>
      <c r="H177" t="s">
        <v>12</v>
      </c>
      <c r="I177" t="s">
        <v>54</v>
      </c>
      <c r="J177" t="s">
        <v>49</v>
      </c>
      <c r="K177">
        <v>6.6</v>
      </c>
      <c r="L177" t="s">
        <v>21</v>
      </c>
    </row>
    <row r="178" spans="1:12" x14ac:dyDescent="0.25">
      <c r="A178" s="1">
        <v>42430.782638888886</v>
      </c>
      <c r="B178" s="1">
        <v>42430.798611111109</v>
      </c>
      <c r="C178" s="1" t="str">
        <f t="shared" si="2"/>
        <v>Mar</v>
      </c>
      <c r="D178" s="2">
        <v>0.78263888888888888</v>
      </c>
      <c r="E178" s="2">
        <v>0.79861111111111116</v>
      </c>
      <c r="F178" s="2">
        <v>1.5972222222222221E-2</v>
      </c>
      <c r="G178" t="s">
        <v>11</v>
      </c>
      <c r="H178" t="s">
        <v>12</v>
      </c>
      <c r="I178" t="s">
        <v>49</v>
      </c>
      <c r="J178" t="s">
        <v>84</v>
      </c>
      <c r="K178">
        <v>8</v>
      </c>
      <c r="L178" t="s">
        <v>14</v>
      </c>
    </row>
    <row r="179" spans="1:12" x14ac:dyDescent="0.25">
      <c r="A179" s="1">
        <v>42430.893750000003</v>
      </c>
      <c r="B179" s="1">
        <v>42430.90625</v>
      </c>
      <c r="C179" s="1" t="str">
        <f t="shared" si="2"/>
        <v>Mar</v>
      </c>
      <c r="D179" s="2">
        <v>0.89375000000000004</v>
      </c>
      <c r="E179" s="2">
        <v>0.90625</v>
      </c>
      <c r="F179" s="2">
        <v>1.2500000000000001E-2</v>
      </c>
      <c r="G179" t="s">
        <v>11</v>
      </c>
      <c r="H179" t="s">
        <v>12</v>
      </c>
      <c r="I179" t="s">
        <v>84</v>
      </c>
      <c r="J179" t="s">
        <v>49</v>
      </c>
      <c r="K179">
        <v>8</v>
      </c>
      <c r="L179" t="s">
        <v>18</v>
      </c>
    </row>
    <row r="180" spans="1:12" x14ac:dyDescent="0.25">
      <c r="A180" s="1">
        <v>42432.40625</v>
      </c>
      <c r="B180" s="1">
        <v>42432.411111111112</v>
      </c>
      <c r="C180" s="1" t="str">
        <f t="shared" si="2"/>
        <v>Mar</v>
      </c>
      <c r="D180" s="2">
        <v>0.40625</v>
      </c>
      <c r="E180" s="2">
        <v>0.41111111111111109</v>
      </c>
      <c r="F180" s="2">
        <v>4.8611111111111112E-3</v>
      </c>
      <c r="G180" t="s">
        <v>26</v>
      </c>
      <c r="H180" t="s">
        <v>66</v>
      </c>
      <c r="I180" t="s">
        <v>49</v>
      </c>
      <c r="J180" t="s">
        <v>55</v>
      </c>
      <c r="K180">
        <v>2.2000000000000002</v>
      </c>
      <c r="L180" t="s">
        <v>16</v>
      </c>
    </row>
    <row r="181" spans="1:12" x14ac:dyDescent="0.25">
      <c r="A181" s="1">
        <v>42432.461111111108</v>
      </c>
      <c r="B181" s="1">
        <v>42432.465277777781</v>
      </c>
      <c r="C181" s="1" t="str">
        <f t="shared" si="2"/>
        <v>Mar</v>
      </c>
      <c r="D181" s="2">
        <v>0.46111111111111114</v>
      </c>
      <c r="E181" s="2">
        <v>0.46527777777777779</v>
      </c>
      <c r="F181" s="2">
        <v>4.1666666666666666E-3</v>
      </c>
      <c r="G181" t="s">
        <v>26</v>
      </c>
      <c r="H181" t="s">
        <v>12</v>
      </c>
      <c r="I181" t="s">
        <v>55</v>
      </c>
      <c r="J181" t="s">
        <v>49</v>
      </c>
      <c r="K181">
        <v>2.2999999999999998</v>
      </c>
      <c r="L181" t="s">
        <v>17</v>
      </c>
    </row>
    <row r="182" spans="1:12" x14ac:dyDescent="0.25">
      <c r="A182" s="1">
        <v>42432.613888888889</v>
      </c>
      <c r="B182" s="1">
        <v>42432.623611111114</v>
      </c>
      <c r="C182" s="1" t="str">
        <f t="shared" si="2"/>
        <v>Mar</v>
      </c>
      <c r="D182" s="2">
        <v>0.61388888888888893</v>
      </c>
      <c r="E182" s="2">
        <v>0.62361111111111112</v>
      </c>
      <c r="F182" s="2">
        <v>9.7222222222222224E-3</v>
      </c>
      <c r="G182" t="s">
        <v>19</v>
      </c>
      <c r="H182" t="s">
        <v>12</v>
      </c>
      <c r="I182" t="s">
        <v>49</v>
      </c>
      <c r="J182" t="s">
        <v>61</v>
      </c>
      <c r="K182">
        <v>5.2</v>
      </c>
      <c r="L182" t="s">
        <v>14</v>
      </c>
    </row>
    <row r="183" spans="1:12" x14ac:dyDescent="0.25">
      <c r="A183" s="1">
        <v>42432.643750000003</v>
      </c>
      <c r="B183" s="1">
        <v>42432.658333333333</v>
      </c>
      <c r="C183" s="1" t="str">
        <f t="shared" si="2"/>
        <v>Mar</v>
      </c>
      <c r="D183" s="2">
        <v>0.64375000000000004</v>
      </c>
      <c r="E183" s="2">
        <v>0.65833333333333333</v>
      </c>
      <c r="F183" s="2">
        <v>1.4583333333333334E-2</v>
      </c>
      <c r="G183" t="s">
        <v>19</v>
      </c>
      <c r="H183" t="s">
        <v>12</v>
      </c>
      <c r="I183" t="s">
        <v>25</v>
      </c>
      <c r="J183" t="s">
        <v>51</v>
      </c>
      <c r="K183">
        <v>7.6</v>
      </c>
      <c r="L183" t="s">
        <v>21</v>
      </c>
    </row>
    <row r="184" spans="1:12" x14ac:dyDescent="0.25">
      <c r="A184" s="1">
        <v>42432.668055555558</v>
      </c>
      <c r="B184" s="1">
        <v>42432.695833333331</v>
      </c>
      <c r="C184" s="1" t="str">
        <f t="shared" si="2"/>
        <v>Mar</v>
      </c>
      <c r="D184" s="2">
        <v>0.66805555555555551</v>
      </c>
      <c r="E184" s="2">
        <v>0.6958333333333333</v>
      </c>
      <c r="F184" s="2">
        <v>2.7777777777777776E-2</v>
      </c>
      <c r="G184" t="s">
        <v>19</v>
      </c>
      <c r="H184" t="s">
        <v>12</v>
      </c>
      <c r="I184" t="s">
        <v>51</v>
      </c>
      <c r="J184" t="s">
        <v>25</v>
      </c>
      <c r="K184">
        <v>17.3</v>
      </c>
      <c r="L184" t="s">
        <v>18</v>
      </c>
    </row>
    <row r="185" spans="1:12" x14ac:dyDescent="0.25">
      <c r="A185" s="1">
        <v>42433.324305555558</v>
      </c>
      <c r="B185" s="1">
        <v>42433.337500000001</v>
      </c>
      <c r="C185" s="1" t="str">
        <f t="shared" si="2"/>
        <v>Mar</v>
      </c>
      <c r="D185" s="2">
        <v>0.32430555555555557</v>
      </c>
      <c r="E185" s="2">
        <v>0.33750000000000002</v>
      </c>
      <c r="F185" s="2">
        <v>1.3194444444444444E-2</v>
      </c>
      <c r="G185" t="s">
        <v>26</v>
      </c>
      <c r="H185" t="s">
        <v>12</v>
      </c>
      <c r="I185" t="s">
        <v>25</v>
      </c>
      <c r="J185" t="s">
        <v>47</v>
      </c>
      <c r="K185">
        <v>9.9</v>
      </c>
      <c r="L185" t="s">
        <v>18</v>
      </c>
    </row>
    <row r="186" spans="1:12" x14ac:dyDescent="0.25">
      <c r="A186" s="1">
        <v>42433.406944444447</v>
      </c>
      <c r="B186" s="1">
        <v>42433.418749999997</v>
      </c>
      <c r="C186" s="1" t="str">
        <f t="shared" si="2"/>
        <v>Mar</v>
      </c>
      <c r="D186" s="2">
        <v>0.40694444444444444</v>
      </c>
      <c r="E186" s="2">
        <v>0.41875000000000001</v>
      </c>
      <c r="F186" s="2">
        <v>1.1805555555555555E-2</v>
      </c>
      <c r="G186" t="s">
        <v>26</v>
      </c>
      <c r="H186" t="s">
        <v>12</v>
      </c>
      <c r="I186" t="s">
        <v>47</v>
      </c>
      <c r="J186" t="s">
        <v>25</v>
      </c>
      <c r="K186">
        <v>9.9</v>
      </c>
      <c r="L186" t="s">
        <v>21</v>
      </c>
    </row>
    <row r="187" spans="1:12" x14ac:dyDescent="0.25">
      <c r="A187" s="1">
        <v>42433.490277777775</v>
      </c>
      <c r="B187" s="1">
        <v>42433.504166666666</v>
      </c>
      <c r="C187" s="1" t="str">
        <f t="shared" si="2"/>
        <v>Mar</v>
      </c>
      <c r="D187" s="2">
        <v>0.49027777777777776</v>
      </c>
      <c r="E187" s="2">
        <v>0.50416666666666665</v>
      </c>
      <c r="F187" s="2">
        <v>1.3888888888888888E-2</v>
      </c>
      <c r="G187" t="s">
        <v>26</v>
      </c>
      <c r="H187" t="s">
        <v>12</v>
      </c>
      <c r="I187" t="s">
        <v>25</v>
      </c>
      <c r="J187" t="s">
        <v>47</v>
      </c>
      <c r="K187">
        <v>10.4</v>
      </c>
      <c r="L187" t="s">
        <v>18</v>
      </c>
    </row>
    <row r="188" spans="1:12" x14ac:dyDescent="0.25">
      <c r="A188" s="1">
        <v>42433.543749999997</v>
      </c>
      <c r="B188" s="1">
        <v>42433.559027777781</v>
      </c>
      <c r="C188" s="1" t="str">
        <f t="shared" si="2"/>
        <v>Mar</v>
      </c>
      <c r="D188" s="2">
        <v>0.54374999999999996</v>
      </c>
      <c r="E188" s="2">
        <v>0.55902777777777779</v>
      </c>
      <c r="F188" s="2">
        <v>1.5277777777777777E-2</v>
      </c>
      <c r="G188" t="s">
        <v>19</v>
      </c>
      <c r="H188" t="s">
        <v>12</v>
      </c>
      <c r="I188" t="s">
        <v>47</v>
      </c>
      <c r="J188" t="s">
        <v>25</v>
      </c>
      <c r="K188">
        <v>10.9</v>
      </c>
      <c r="L188" t="s">
        <v>18</v>
      </c>
    </row>
    <row r="189" spans="1:12" x14ac:dyDescent="0.25">
      <c r="A189" s="1">
        <v>42433.569444444445</v>
      </c>
      <c r="B189" s="1">
        <v>42433.589583333334</v>
      </c>
      <c r="C189" s="1" t="str">
        <f t="shared" si="2"/>
        <v>Mar</v>
      </c>
      <c r="D189" s="2">
        <v>0.56944444444444442</v>
      </c>
      <c r="E189" s="2">
        <v>0.58958333333333335</v>
      </c>
      <c r="F189" s="2">
        <v>2.013888888888889E-2</v>
      </c>
      <c r="G189" t="s">
        <v>19</v>
      </c>
      <c r="H189" t="s">
        <v>12</v>
      </c>
      <c r="I189" t="s">
        <v>25</v>
      </c>
      <c r="J189" t="s">
        <v>51</v>
      </c>
      <c r="K189">
        <v>15.7</v>
      </c>
      <c r="L189" t="s">
        <v>21</v>
      </c>
    </row>
    <row r="190" spans="1:12" x14ac:dyDescent="0.25">
      <c r="A190" s="1">
        <v>42433.663888888892</v>
      </c>
      <c r="B190" s="1">
        <v>42433.672222222223</v>
      </c>
      <c r="C190" s="1" t="str">
        <f t="shared" si="2"/>
        <v>Mar</v>
      </c>
      <c r="D190" s="2">
        <v>0.66388888888888886</v>
      </c>
      <c r="E190" s="2">
        <v>0.67222222222222228</v>
      </c>
      <c r="F190" s="2">
        <v>8.3333333333333332E-3</v>
      </c>
      <c r="G190" t="s">
        <v>19</v>
      </c>
      <c r="H190" t="s">
        <v>12</v>
      </c>
      <c r="I190" t="s">
        <v>51</v>
      </c>
      <c r="J190" t="s">
        <v>51</v>
      </c>
      <c r="K190">
        <v>4.9000000000000004</v>
      </c>
      <c r="L190" t="s">
        <v>14</v>
      </c>
    </row>
    <row r="191" spans="1:12" x14ac:dyDescent="0.25">
      <c r="A191" s="1">
        <v>42433.677777777775</v>
      </c>
      <c r="B191" s="1">
        <v>42433.681944444441</v>
      </c>
      <c r="C191" s="1" t="str">
        <f t="shared" si="2"/>
        <v>Mar</v>
      </c>
      <c r="D191" s="2">
        <v>0.67777777777777781</v>
      </c>
      <c r="E191" s="2">
        <v>0.68194444444444446</v>
      </c>
      <c r="F191" s="2">
        <v>4.1666666666666666E-3</v>
      </c>
      <c r="G191" t="s">
        <v>19</v>
      </c>
      <c r="H191" t="s">
        <v>12</v>
      </c>
      <c r="I191" t="s">
        <v>52</v>
      </c>
      <c r="J191" t="s">
        <v>85</v>
      </c>
      <c r="K191">
        <v>0.8</v>
      </c>
      <c r="L191" t="s">
        <v>17</v>
      </c>
    </row>
    <row r="192" spans="1:12" x14ac:dyDescent="0.25">
      <c r="A192" s="1">
        <v>42433.696527777778</v>
      </c>
      <c r="B192" s="1">
        <v>42433.716666666667</v>
      </c>
      <c r="C192" s="1" t="str">
        <f t="shared" si="2"/>
        <v>Mar</v>
      </c>
      <c r="D192" s="2">
        <v>0.69652777777777775</v>
      </c>
      <c r="E192" s="2">
        <v>0.71666666666666667</v>
      </c>
      <c r="F192" s="2">
        <v>2.013888888888889E-2</v>
      </c>
      <c r="G192" t="s">
        <v>19</v>
      </c>
      <c r="H192" t="s">
        <v>12</v>
      </c>
      <c r="I192" t="s">
        <v>51</v>
      </c>
      <c r="J192" t="s">
        <v>25</v>
      </c>
      <c r="K192">
        <v>13.5</v>
      </c>
      <c r="L192" t="s">
        <v>18</v>
      </c>
    </row>
    <row r="193" spans="1:12" x14ac:dyDescent="0.25">
      <c r="A193" s="1">
        <v>42433.793055555558</v>
      </c>
      <c r="B193" s="1">
        <v>42433.797222222223</v>
      </c>
      <c r="C193" s="1" t="str">
        <f t="shared" si="2"/>
        <v>Mar</v>
      </c>
      <c r="D193" s="2">
        <v>0.79305555555555551</v>
      </c>
      <c r="E193" s="2">
        <v>0.79722222222222228</v>
      </c>
      <c r="F193" s="2">
        <v>4.1666666666666666E-3</v>
      </c>
      <c r="G193" t="s">
        <v>11</v>
      </c>
      <c r="H193" t="s">
        <v>12</v>
      </c>
      <c r="I193" t="s">
        <v>25</v>
      </c>
      <c r="J193" t="s">
        <v>27</v>
      </c>
      <c r="K193">
        <v>1.9</v>
      </c>
      <c r="L193" t="s">
        <v>35</v>
      </c>
    </row>
    <row r="194" spans="1:12" x14ac:dyDescent="0.25">
      <c r="A194" s="1">
        <v>42433.802777777775</v>
      </c>
      <c r="B194" s="1">
        <v>42433.809027777781</v>
      </c>
      <c r="C194" s="1" t="str">
        <f t="shared" si="2"/>
        <v>Mar</v>
      </c>
      <c r="D194" s="2">
        <v>0.80277777777777781</v>
      </c>
      <c r="E194" s="2">
        <v>0.80902777777777779</v>
      </c>
      <c r="F194" s="2">
        <v>6.2500000000000003E-3</v>
      </c>
      <c r="G194" t="s">
        <v>11</v>
      </c>
      <c r="H194" t="s">
        <v>12</v>
      </c>
      <c r="I194" t="s">
        <v>27</v>
      </c>
      <c r="J194" t="s">
        <v>25</v>
      </c>
      <c r="K194">
        <v>2</v>
      </c>
      <c r="L194" t="s">
        <v>14</v>
      </c>
    </row>
    <row r="195" spans="1:12" x14ac:dyDescent="0.25">
      <c r="A195" s="1">
        <v>42434.488888888889</v>
      </c>
      <c r="B195" s="1">
        <v>42434.499305555553</v>
      </c>
      <c r="C195" s="1" t="str">
        <f t="shared" ref="C195:C258" si="3">TEXT(A195,"mmm")</f>
        <v>Mar</v>
      </c>
      <c r="D195" s="2">
        <v>0.48888888888888887</v>
      </c>
      <c r="E195" s="2">
        <v>0.49930555555555556</v>
      </c>
      <c r="F195" s="2">
        <v>1.0416666666666666E-2</v>
      </c>
      <c r="G195" t="s">
        <v>26</v>
      </c>
      <c r="H195" t="s">
        <v>12</v>
      </c>
      <c r="I195" t="s">
        <v>25</v>
      </c>
      <c r="J195" t="s">
        <v>27</v>
      </c>
      <c r="K195">
        <v>6.5</v>
      </c>
      <c r="L195" t="s">
        <v>14</v>
      </c>
    </row>
    <row r="196" spans="1:12" x14ac:dyDescent="0.25">
      <c r="A196" s="1">
        <v>42434.539583333331</v>
      </c>
      <c r="B196" s="1">
        <v>42434.55</v>
      </c>
      <c r="C196" s="1" t="str">
        <f t="shared" si="3"/>
        <v>Mar</v>
      </c>
      <c r="D196" s="2">
        <v>0.5395833333333333</v>
      </c>
      <c r="E196" s="2">
        <v>0.55000000000000004</v>
      </c>
      <c r="F196" s="2">
        <v>1.0416666666666666E-2</v>
      </c>
      <c r="G196" t="s">
        <v>19</v>
      </c>
      <c r="H196" t="s">
        <v>66</v>
      </c>
      <c r="I196" t="s">
        <v>86</v>
      </c>
      <c r="J196" t="s">
        <v>86</v>
      </c>
      <c r="K196">
        <v>4.2</v>
      </c>
      <c r="L196" t="s">
        <v>16</v>
      </c>
    </row>
    <row r="197" spans="1:12" x14ac:dyDescent="0.25">
      <c r="A197" s="1">
        <v>42434.588888888888</v>
      </c>
      <c r="B197" s="1">
        <v>42434.595833333333</v>
      </c>
      <c r="C197" s="1" t="str">
        <f t="shared" si="3"/>
        <v>Mar</v>
      </c>
      <c r="D197" s="2">
        <v>0.58888888888888891</v>
      </c>
      <c r="E197" s="2">
        <v>0.59583333333333333</v>
      </c>
      <c r="F197" s="2">
        <v>6.9444444444444441E-3</v>
      </c>
      <c r="G197" t="s">
        <v>19</v>
      </c>
      <c r="H197" t="s">
        <v>66</v>
      </c>
      <c r="I197" t="s">
        <v>27</v>
      </c>
      <c r="J197" t="s">
        <v>25</v>
      </c>
      <c r="K197">
        <v>3.5</v>
      </c>
      <c r="L197" t="s">
        <v>16</v>
      </c>
    </row>
    <row r="198" spans="1:12" x14ac:dyDescent="0.25">
      <c r="A198" s="1">
        <v>42434.61041666667</v>
      </c>
      <c r="B198" s="1">
        <v>42434.625694444447</v>
      </c>
      <c r="C198" s="1" t="str">
        <f t="shared" si="3"/>
        <v>Mar</v>
      </c>
      <c r="D198" s="2">
        <v>0.61041666666666672</v>
      </c>
      <c r="E198" s="2">
        <v>0.62569444444444444</v>
      </c>
      <c r="F198" s="2">
        <v>1.5277777777777777E-2</v>
      </c>
      <c r="G198" t="s">
        <v>19</v>
      </c>
      <c r="H198" t="s">
        <v>12</v>
      </c>
      <c r="I198" t="s">
        <v>49</v>
      </c>
      <c r="J198" t="s">
        <v>84</v>
      </c>
      <c r="K198">
        <v>7.8</v>
      </c>
      <c r="L198" t="s">
        <v>14</v>
      </c>
    </row>
    <row r="199" spans="1:12" x14ac:dyDescent="0.25">
      <c r="A199" s="1">
        <v>42434.702777777777</v>
      </c>
      <c r="B199" s="1">
        <v>42434.717361111114</v>
      </c>
      <c r="C199" s="1" t="str">
        <f t="shared" si="3"/>
        <v>Mar</v>
      </c>
      <c r="D199" s="2">
        <v>0.70277777777777772</v>
      </c>
      <c r="E199" s="2">
        <v>0.71736111111111112</v>
      </c>
      <c r="F199" s="2">
        <v>1.4583333333333334E-2</v>
      </c>
      <c r="G199" t="s">
        <v>19</v>
      </c>
      <c r="H199" t="s">
        <v>12</v>
      </c>
      <c r="I199" t="s">
        <v>25</v>
      </c>
      <c r="J199" t="s">
        <v>27</v>
      </c>
      <c r="K199">
        <v>7.8</v>
      </c>
      <c r="L199" t="s">
        <v>14</v>
      </c>
    </row>
    <row r="200" spans="1:12" x14ac:dyDescent="0.25">
      <c r="A200" s="1">
        <v>42434.724305555559</v>
      </c>
      <c r="B200" s="1">
        <v>42434.731944444444</v>
      </c>
      <c r="C200" s="1" t="str">
        <f t="shared" si="3"/>
        <v>Mar</v>
      </c>
      <c r="D200" s="2">
        <v>0.72430555555555554</v>
      </c>
      <c r="E200" s="2">
        <v>0.7319444444444444</v>
      </c>
      <c r="F200" s="2">
        <v>7.6388888888888886E-3</v>
      </c>
      <c r="G200" t="s">
        <v>11</v>
      </c>
      <c r="H200" t="s">
        <v>12</v>
      </c>
      <c r="I200" t="s">
        <v>27</v>
      </c>
      <c r="J200" t="s">
        <v>25</v>
      </c>
      <c r="K200">
        <v>3.9</v>
      </c>
      <c r="L200" t="s">
        <v>14</v>
      </c>
    </row>
    <row r="201" spans="1:12" x14ac:dyDescent="0.25">
      <c r="A201" s="1">
        <v>42436.381944444445</v>
      </c>
      <c r="B201" s="1">
        <v>42436.388888888891</v>
      </c>
      <c r="C201" s="1" t="str">
        <f t="shared" si="3"/>
        <v>Mar</v>
      </c>
      <c r="D201" s="2">
        <v>0.38194444444444442</v>
      </c>
      <c r="E201" s="2">
        <v>0.3888888888888889</v>
      </c>
      <c r="F201" s="2">
        <v>6.9444444444444441E-3</v>
      </c>
      <c r="G201" t="s">
        <v>26</v>
      </c>
      <c r="H201" t="s">
        <v>12</v>
      </c>
      <c r="I201" t="s">
        <v>49</v>
      </c>
      <c r="J201" t="s">
        <v>65</v>
      </c>
      <c r="K201">
        <v>2.8</v>
      </c>
      <c r="L201" t="s">
        <v>17</v>
      </c>
    </row>
    <row r="202" spans="1:12" x14ac:dyDescent="0.25">
      <c r="A202" s="1">
        <v>42436.390972222223</v>
      </c>
      <c r="B202" s="1">
        <v>42436.407638888886</v>
      </c>
      <c r="C202" s="1" t="str">
        <f t="shared" si="3"/>
        <v>Mar</v>
      </c>
      <c r="D202" s="2">
        <v>0.39097222222222222</v>
      </c>
      <c r="E202" s="2">
        <v>0.40763888888888888</v>
      </c>
      <c r="F202" s="2">
        <v>1.6666666666666666E-2</v>
      </c>
      <c r="G202" t="s">
        <v>26</v>
      </c>
      <c r="H202" t="s">
        <v>12</v>
      </c>
      <c r="I202" t="s">
        <v>25</v>
      </c>
      <c r="J202" t="s">
        <v>51</v>
      </c>
      <c r="K202">
        <v>12.4</v>
      </c>
      <c r="L202" t="s">
        <v>21</v>
      </c>
    </row>
    <row r="203" spans="1:12" x14ac:dyDescent="0.25">
      <c r="A203" s="1">
        <v>42436.506944444445</v>
      </c>
      <c r="B203" s="1">
        <v>42436.518055555556</v>
      </c>
      <c r="C203" s="1" t="str">
        <f t="shared" si="3"/>
        <v>Mar</v>
      </c>
      <c r="D203" s="2">
        <v>0.50694444444444442</v>
      </c>
      <c r="E203" s="2">
        <v>0.5180555555555556</v>
      </c>
      <c r="F203" s="2">
        <v>1.1111111111111112E-2</v>
      </c>
      <c r="G203" t="s">
        <v>19</v>
      </c>
      <c r="H203" t="s">
        <v>12</v>
      </c>
      <c r="I203" t="s">
        <v>52</v>
      </c>
      <c r="J203" t="s">
        <v>57</v>
      </c>
      <c r="K203">
        <v>5.9</v>
      </c>
      <c r="L203" t="s">
        <v>21</v>
      </c>
    </row>
    <row r="204" spans="1:12" x14ac:dyDescent="0.25">
      <c r="A204" s="1">
        <v>42436.581250000003</v>
      </c>
      <c r="B204" s="1">
        <v>42436.595833333333</v>
      </c>
      <c r="C204" s="1" t="str">
        <f t="shared" si="3"/>
        <v>Mar</v>
      </c>
      <c r="D204" s="2">
        <v>0.58125000000000004</v>
      </c>
      <c r="E204" s="2">
        <v>0.59583333333333333</v>
      </c>
      <c r="F204" s="2">
        <v>1.4583333333333334E-2</v>
      </c>
      <c r="G204" t="s">
        <v>19</v>
      </c>
      <c r="H204" t="s">
        <v>12</v>
      </c>
      <c r="I204" t="s">
        <v>57</v>
      </c>
      <c r="J204" t="s">
        <v>58</v>
      </c>
      <c r="K204">
        <v>9.4</v>
      </c>
      <c r="L204" t="s">
        <v>18</v>
      </c>
    </row>
    <row r="205" spans="1:12" x14ac:dyDescent="0.25">
      <c r="A205" s="1">
        <v>42436.638194444444</v>
      </c>
      <c r="B205" s="1">
        <v>42436.65625</v>
      </c>
      <c r="C205" s="1" t="str">
        <f t="shared" si="3"/>
        <v>Mar</v>
      </c>
      <c r="D205" s="2">
        <v>0.6381944444444444</v>
      </c>
      <c r="E205" s="2">
        <v>0.65625</v>
      </c>
      <c r="F205" s="2">
        <v>1.8055555555555554E-2</v>
      </c>
      <c r="G205" t="s">
        <v>19</v>
      </c>
      <c r="H205" t="s">
        <v>12</v>
      </c>
      <c r="I205" t="s">
        <v>51</v>
      </c>
      <c r="J205" t="s">
        <v>25</v>
      </c>
      <c r="K205">
        <v>11.9</v>
      </c>
      <c r="L205" t="s">
        <v>64</v>
      </c>
    </row>
    <row r="206" spans="1:12" x14ac:dyDescent="0.25">
      <c r="A206" s="1">
        <v>42437.609722222223</v>
      </c>
      <c r="B206" s="1">
        <v>42437.621527777781</v>
      </c>
      <c r="C206" s="1" t="str">
        <f t="shared" si="3"/>
        <v>Mar</v>
      </c>
      <c r="D206" s="2">
        <v>0.60972222222222228</v>
      </c>
      <c r="E206" s="2">
        <v>0.62152777777777779</v>
      </c>
      <c r="F206" s="2">
        <v>1.1805555555555555E-2</v>
      </c>
      <c r="G206" t="s">
        <v>19</v>
      </c>
      <c r="H206" t="s">
        <v>12</v>
      </c>
      <c r="I206" t="s">
        <v>49</v>
      </c>
      <c r="J206" t="s">
        <v>83</v>
      </c>
      <c r="K206">
        <v>7.2</v>
      </c>
      <c r="L206" t="s">
        <v>64</v>
      </c>
    </row>
    <row r="207" spans="1:12" x14ac:dyDescent="0.25">
      <c r="A207" s="1">
        <v>42437.649305555555</v>
      </c>
      <c r="B207" s="1">
        <v>42437.666666666664</v>
      </c>
      <c r="C207" s="1" t="str">
        <f t="shared" si="3"/>
        <v>Mar</v>
      </c>
      <c r="D207" s="2">
        <v>0.64930555555555558</v>
      </c>
      <c r="E207" s="2">
        <v>0.66666666666666663</v>
      </c>
      <c r="F207" s="2">
        <v>1.7361111111111112E-2</v>
      </c>
      <c r="G207" t="s">
        <v>19</v>
      </c>
      <c r="H207" t="s">
        <v>12</v>
      </c>
      <c r="I207" t="s">
        <v>83</v>
      </c>
      <c r="J207" t="s">
        <v>49</v>
      </c>
      <c r="K207">
        <v>7.6</v>
      </c>
      <c r="L207" t="s">
        <v>14</v>
      </c>
    </row>
    <row r="208" spans="1:12" x14ac:dyDescent="0.25">
      <c r="A208" s="1">
        <v>42437.675694444442</v>
      </c>
      <c r="B208" s="1">
        <v>42437.684027777781</v>
      </c>
      <c r="C208" s="1" t="str">
        <f t="shared" si="3"/>
        <v>Mar</v>
      </c>
      <c r="D208" s="2">
        <v>0.67569444444444449</v>
      </c>
      <c r="E208" s="2">
        <v>0.68402777777777779</v>
      </c>
      <c r="F208" s="2">
        <v>8.3333333333333332E-3</v>
      </c>
      <c r="G208" t="s">
        <v>19</v>
      </c>
      <c r="H208" t="s">
        <v>66</v>
      </c>
      <c r="I208" t="s">
        <v>49</v>
      </c>
      <c r="J208" t="s">
        <v>49</v>
      </c>
      <c r="K208">
        <v>1.6</v>
      </c>
      <c r="L208" t="s">
        <v>16</v>
      </c>
    </row>
    <row r="209" spans="1:12" x14ac:dyDescent="0.25">
      <c r="A209" s="1">
        <v>42439.15</v>
      </c>
      <c r="B209" s="1">
        <v>42439.161805555559</v>
      </c>
      <c r="C209" s="1" t="str">
        <f t="shared" si="3"/>
        <v>Mar</v>
      </c>
      <c r="D209" s="2">
        <v>0.15</v>
      </c>
      <c r="E209" s="2">
        <v>0.16180555555555556</v>
      </c>
      <c r="F209" s="2">
        <v>1.1805555555555555E-2</v>
      </c>
      <c r="G209" t="s">
        <v>15</v>
      </c>
      <c r="H209" t="s">
        <v>12</v>
      </c>
      <c r="I209" t="s">
        <v>25</v>
      </c>
      <c r="J209" t="s">
        <v>27</v>
      </c>
      <c r="K209">
        <v>8.4</v>
      </c>
      <c r="L209" t="s">
        <v>18</v>
      </c>
    </row>
    <row r="210" spans="1:12" x14ac:dyDescent="0.25">
      <c r="A210" s="1">
        <v>42439.422222222223</v>
      </c>
      <c r="B210" s="1">
        <v>42439.442361111112</v>
      </c>
      <c r="C210" s="1" t="str">
        <f t="shared" si="3"/>
        <v>Mar</v>
      </c>
      <c r="D210" s="2">
        <v>0.42222222222222222</v>
      </c>
      <c r="E210" s="2">
        <v>0.44236111111111109</v>
      </c>
      <c r="F210" s="2">
        <v>2.013888888888889E-2</v>
      </c>
      <c r="G210" t="s">
        <v>26</v>
      </c>
      <c r="H210" t="s">
        <v>12</v>
      </c>
      <c r="I210" t="s">
        <v>87</v>
      </c>
      <c r="J210" t="s">
        <v>88</v>
      </c>
      <c r="K210">
        <v>12.8</v>
      </c>
      <c r="L210" t="s">
        <v>18</v>
      </c>
    </row>
    <row r="211" spans="1:12" x14ac:dyDescent="0.25">
      <c r="A211" s="1">
        <v>42439.61041666667</v>
      </c>
      <c r="B211" s="1">
        <v>42439.621527777781</v>
      </c>
      <c r="C211" s="1" t="str">
        <f t="shared" si="3"/>
        <v>Mar</v>
      </c>
      <c r="D211" s="2">
        <v>0.61041666666666672</v>
      </c>
      <c r="E211" s="2">
        <v>0.62152777777777779</v>
      </c>
      <c r="F211" s="2">
        <v>1.1111111111111112E-2</v>
      </c>
      <c r="G211" t="s">
        <v>19</v>
      </c>
      <c r="H211" t="s">
        <v>12</v>
      </c>
      <c r="I211" t="s">
        <v>88</v>
      </c>
      <c r="J211" t="s">
        <v>89</v>
      </c>
      <c r="K211">
        <v>2.2999999999999998</v>
      </c>
      <c r="L211" t="s">
        <v>16</v>
      </c>
    </row>
    <row r="212" spans="1:12" x14ac:dyDescent="0.25">
      <c r="A212" s="1">
        <v>42439.679166666669</v>
      </c>
      <c r="B212" s="1">
        <v>42439.686111111114</v>
      </c>
      <c r="C212" s="1" t="str">
        <f t="shared" si="3"/>
        <v>Mar</v>
      </c>
      <c r="D212" s="2">
        <v>0.6791666666666667</v>
      </c>
      <c r="E212" s="2">
        <v>0.68611111111111112</v>
      </c>
      <c r="F212" s="2">
        <v>6.9444444444444441E-3</v>
      </c>
      <c r="G212" t="s">
        <v>19</v>
      </c>
      <c r="H212" t="s">
        <v>12</v>
      </c>
      <c r="I212" t="s">
        <v>89</v>
      </c>
      <c r="J212" t="s">
        <v>90</v>
      </c>
      <c r="K212">
        <v>1.6</v>
      </c>
      <c r="L212" t="s">
        <v>16</v>
      </c>
    </row>
    <row r="213" spans="1:12" x14ac:dyDescent="0.25">
      <c r="A213" s="1">
        <v>42440.407638888886</v>
      </c>
      <c r="B213" s="1">
        <v>42440.415972222225</v>
      </c>
      <c r="C213" s="1" t="str">
        <f t="shared" si="3"/>
        <v>Mar</v>
      </c>
      <c r="D213" s="2">
        <v>0.40763888888888888</v>
      </c>
      <c r="E213" s="2">
        <v>0.41597222222222224</v>
      </c>
      <c r="F213" s="2">
        <v>8.3333333333333332E-3</v>
      </c>
      <c r="G213" t="s">
        <v>26</v>
      </c>
      <c r="H213" t="s">
        <v>12</v>
      </c>
      <c r="I213" t="s">
        <v>91</v>
      </c>
      <c r="J213" t="s">
        <v>92</v>
      </c>
      <c r="K213">
        <v>2</v>
      </c>
      <c r="L213" t="s">
        <v>14</v>
      </c>
    </row>
    <row r="214" spans="1:12" x14ac:dyDescent="0.25">
      <c r="A214" s="1">
        <v>42440.436805555553</v>
      </c>
      <c r="B214" s="1">
        <v>42440.441666666666</v>
      </c>
      <c r="C214" s="1" t="str">
        <f t="shared" si="3"/>
        <v>Mar</v>
      </c>
      <c r="D214" s="2">
        <v>0.43680555555555556</v>
      </c>
      <c r="E214" s="2">
        <v>0.44166666666666665</v>
      </c>
      <c r="F214" s="2">
        <v>4.8611111111111112E-3</v>
      </c>
      <c r="G214" t="s">
        <v>26</v>
      </c>
      <c r="H214" t="s">
        <v>12</v>
      </c>
      <c r="I214" t="s">
        <v>92</v>
      </c>
      <c r="J214" t="s">
        <v>42</v>
      </c>
      <c r="K214">
        <v>0.8</v>
      </c>
      <c r="L214" t="s">
        <v>16</v>
      </c>
    </row>
    <row r="215" spans="1:12" x14ac:dyDescent="0.25">
      <c r="A215" s="1">
        <v>42440.497916666667</v>
      </c>
      <c r="B215" s="1">
        <v>42440.50277777778</v>
      </c>
      <c r="C215" s="1" t="str">
        <f t="shared" si="3"/>
        <v>Mar</v>
      </c>
      <c r="D215" s="2">
        <v>0.49791666666666667</v>
      </c>
      <c r="E215" s="2">
        <v>0.50277777777777777</v>
      </c>
      <c r="F215" s="2">
        <v>4.8611111111111112E-3</v>
      </c>
      <c r="G215" t="s">
        <v>26</v>
      </c>
      <c r="H215" t="s">
        <v>12</v>
      </c>
      <c r="I215" t="s">
        <v>42</v>
      </c>
      <c r="J215" t="s">
        <v>93</v>
      </c>
      <c r="K215">
        <v>1.2</v>
      </c>
      <c r="L215" t="s">
        <v>16</v>
      </c>
    </row>
    <row r="216" spans="1:12" x14ac:dyDescent="0.25">
      <c r="A216" s="1">
        <v>42440.571527777778</v>
      </c>
      <c r="B216" s="1">
        <v>42440.57708333333</v>
      </c>
      <c r="C216" s="1" t="str">
        <f t="shared" si="3"/>
        <v>Mar</v>
      </c>
      <c r="D216" s="2">
        <v>0.57152777777777775</v>
      </c>
      <c r="E216" s="2">
        <v>0.57708333333333328</v>
      </c>
      <c r="F216" s="2">
        <v>5.5555555555555558E-3</v>
      </c>
      <c r="G216" t="s">
        <v>19</v>
      </c>
      <c r="H216" t="s">
        <v>12</v>
      </c>
      <c r="I216" t="s">
        <v>93</v>
      </c>
      <c r="J216" t="s">
        <v>42</v>
      </c>
      <c r="K216">
        <v>1</v>
      </c>
      <c r="L216" t="s">
        <v>16</v>
      </c>
    </row>
    <row r="217" spans="1:12" x14ac:dyDescent="0.25">
      <c r="A217" s="1">
        <v>42440.806250000001</v>
      </c>
      <c r="B217" s="1">
        <v>42440.815972222219</v>
      </c>
      <c r="C217" s="1" t="str">
        <f t="shared" si="3"/>
        <v>Mar</v>
      </c>
      <c r="D217" s="2">
        <v>0.80625000000000002</v>
      </c>
      <c r="E217" s="2">
        <v>0.81597222222222221</v>
      </c>
      <c r="F217" s="2">
        <v>9.7222222222222224E-3</v>
      </c>
      <c r="G217" t="s">
        <v>11</v>
      </c>
      <c r="H217" t="s">
        <v>12</v>
      </c>
      <c r="I217" t="s">
        <v>89</v>
      </c>
      <c r="J217" t="s">
        <v>91</v>
      </c>
      <c r="K217">
        <v>2.1</v>
      </c>
      <c r="L217" t="s">
        <v>16</v>
      </c>
    </row>
    <row r="218" spans="1:12" x14ac:dyDescent="0.25">
      <c r="A218" s="1">
        <v>42441.384027777778</v>
      </c>
      <c r="B218" s="1">
        <v>42441.390277777777</v>
      </c>
      <c r="C218" s="1" t="str">
        <f t="shared" si="3"/>
        <v>Mar</v>
      </c>
      <c r="D218" s="2">
        <v>0.3840277777777778</v>
      </c>
      <c r="E218" s="2">
        <v>0.39027777777777778</v>
      </c>
      <c r="F218" s="2">
        <v>6.2500000000000003E-3</v>
      </c>
      <c r="G218" t="s">
        <v>26</v>
      </c>
      <c r="H218" t="s">
        <v>12</v>
      </c>
      <c r="I218" t="s">
        <v>91</v>
      </c>
      <c r="J218" t="s">
        <v>89</v>
      </c>
      <c r="K218">
        <v>2.2000000000000002</v>
      </c>
      <c r="L218" t="s">
        <v>16</v>
      </c>
    </row>
    <row r="219" spans="1:12" x14ac:dyDescent="0.25">
      <c r="A219" s="1">
        <v>42441.768750000003</v>
      </c>
      <c r="B219" s="1">
        <v>42441.775694444441</v>
      </c>
      <c r="C219" s="1" t="str">
        <f t="shared" si="3"/>
        <v>Mar</v>
      </c>
      <c r="D219" s="2">
        <v>0.76875000000000004</v>
      </c>
      <c r="E219" s="2">
        <v>0.77569444444444446</v>
      </c>
      <c r="F219" s="2">
        <v>6.9444444444444441E-3</v>
      </c>
      <c r="G219" t="s">
        <v>11</v>
      </c>
      <c r="H219" t="s">
        <v>66</v>
      </c>
      <c r="I219" t="s">
        <v>89</v>
      </c>
      <c r="J219" t="s">
        <v>91</v>
      </c>
      <c r="K219">
        <v>1.9</v>
      </c>
      <c r="L219" t="s">
        <v>16</v>
      </c>
    </row>
    <row r="220" spans="1:12" x14ac:dyDescent="0.25">
      <c r="A220" s="1">
        <v>42442.379861111112</v>
      </c>
      <c r="B220" s="1">
        <v>42442.400694444441</v>
      </c>
      <c r="C220" s="1" t="str">
        <f t="shared" si="3"/>
        <v>Mar</v>
      </c>
      <c r="D220" s="2">
        <v>0.37986111111111109</v>
      </c>
      <c r="E220" s="2">
        <v>0.40069444444444446</v>
      </c>
      <c r="F220" s="2">
        <v>2.0833333333333332E-2</v>
      </c>
      <c r="G220" t="s">
        <v>26</v>
      </c>
      <c r="H220" t="s">
        <v>12</v>
      </c>
      <c r="I220" t="s">
        <v>91</v>
      </c>
      <c r="J220" t="s">
        <v>94</v>
      </c>
      <c r="K220">
        <v>5.7</v>
      </c>
      <c r="L220" t="s">
        <v>14</v>
      </c>
    </row>
    <row r="221" spans="1:12" x14ac:dyDescent="0.25">
      <c r="A221" s="1">
        <v>42442.765972222223</v>
      </c>
      <c r="B221" s="1">
        <v>42442.779861111114</v>
      </c>
      <c r="C221" s="1" t="str">
        <f t="shared" si="3"/>
        <v>Mar</v>
      </c>
      <c r="D221" s="2">
        <v>0.76597222222222228</v>
      </c>
      <c r="E221" s="2">
        <v>0.77986111111111112</v>
      </c>
      <c r="F221" s="2">
        <v>1.3888888888888888E-2</v>
      </c>
      <c r="G221" t="s">
        <v>11</v>
      </c>
      <c r="H221" t="s">
        <v>12</v>
      </c>
      <c r="I221" t="s">
        <v>89</v>
      </c>
      <c r="J221" t="s">
        <v>95</v>
      </c>
      <c r="K221">
        <v>8.4</v>
      </c>
      <c r="L221" t="s">
        <v>14</v>
      </c>
    </row>
    <row r="222" spans="1:12" x14ac:dyDescent="0.25">
      <c r="A222" s="1">
        <v>42442.838194444441</v>
      </c>
      <c r="B222" s="1">
        <v>42442.852777777778</v>
      </c>
      <c r="C222" s="1" t="str">
        <f t="shared" si="3"/>
        <v>Mar</v>
      </c>
      <c r="D222" s="2">
        <v>0.83819444444444446</v>
      </c>
      <c r="E222" s="2">
        <v>0.85277777777777775</v>
      </c>
      <c r="F222" s="2">
        <v>1.4583333333333334E-2</v>
      </c>
      <c r="G222" t="s">
        <v>11</v>
      </c>
      <c r="H222" t="s">
        <v>12</v>
      </c>
      <c r="I222" t="s">
        <v>96</v>
      </c>
      <c r="J222" t="s">
        <v>91</v>
      </c>
      <c r="K222">
        <v>6.2</v>
      </c>
      <c r="L222" t="s">
        <v>14</v>
      </c>
    </row>
    <row r="223" spans="1:12" x14ac:dyDescent="0.25">
      <c r="A223" s="1">
        <v>42442.86041666667</v>
      </c>
      <c r="B223" s="1">
        <v>42442.873611111114</v>
      </c>
      <c r="C223" s="1" t="str">
        <f t="shared" si="3"/>
        <v>Mar</v>
      </c>
      <c r="D223" s="2">
        <v>0.86041666666666672</v>
      </c>
      <c r="E223" s="2">
        <v>0.87361111111111112</v>
      </c>
      <c r="F223" s="2">
        <v>1.3194444444444444E-2</v>
      </c>
      <c r="G223" t="s">
        <v>11</v>
      </c>
      <c r="H223" t="s">
        <v>12</v>
      </c>
      <c r="I223" t="s">
        <v>91</v>
      </c>
      <c r="J223" t="s">
        <v>95</v>
      </c>
      <c r="K223">
        <v>10.5</v>
      </c>
      <c r="L223" t="s">
        <v>14</v>
      </c>
    </row>
    <row r="224" spans="1:12" x14ac:dyDescent="0.25">
      <c r="A224" s="1">
        <v>42442.882638888892</v>
      </c>
      <c r="B224" s="1">
        <v>42442.890972222223</v>
      </c>
      <c r="C224" s="1" t="str">
        <f t="shared" si="3"/>
        <v>Mar</v>
      </c>
      <c r="D224" s="2">
        <v>0.88263888888888886</v>
      </c>
      <c r="E224" s="2">
        <v>0.89097222222222228</v>
      </c>
      <c r="F224" s="2">
        <v>8.3333333333333332E-3</v>
      </c>
      <c r="G224" t="s">
        <v>11</v>
      </c>
      <c r="H224" t="s">
        <v>12</v>
      </c>
      <c r="I224" t="s">
        <v>95</v>
      </c>
      <c r="J224" t="s">
        <v>97</v>
      </c>
      <c r="K224">
        <v>7.2</v>
      </c>
      <c r="L224" t="s">
        <v>14</v>
      </c>
    </row>
    <row r="225" spans="1:12" x14ac:dyDescent="0.25">
      <c r="A225" s="1">
        <v>42442.929861111108</v>
      </c>
      <c r="B225" s="1">
        <v>42442.943749999999</v>
      </c>
      <c r="C225" s="1" t="str">
        <f t="shared" si="3"/>
        <v>Mar</v>
      </c>
      <c r="D225" s="2">
        <v>0.92986111111111114</v>
      </c>
      <c r="E225" s="2">
        <v>0.94374999999999998</v>
      </c>
      <c r="F225" s="2">
        <v>1.3888888888888888E-2</v>
      </c>
      <c r="G225" t="s">
        <v>11</v>
      </c>
      <c r="H225" t="s">
        <v>12</v>
      </c>
      <c r="I225" t="s">
        <v>97</v>
      </c>
      <c r="J225" t="s">
        <v>91</v>
      </c>
      <c r="K225">
        <v>12.5</v>
      </c>
      <c r="L225" t="s">
        <v>16</v>
      </c>
    </row>
    <row r="226" spans="1:12" x14ac:dyDescent="0.25">
      <c r="A226" s="1">
        <v>42443.356944444444</v>
      </c>
      <c r="B226" s="1">
        <v>42443.367361111108</v>
      </c>
      <c r="C226" s="1" t="str">
        <f t="shared" si="3"/>
        <v>Mar</v>
      </c>
      <c r="D226" s="2">
        <v>0.35694444444444445</v>
      </c>
      <c r="E226" s="2">
        <v>0.36736111111111114</v>
      </c>
      <c r="F226" s="2">
        <v>1.0416666666666666E-2</v>
      </c>
      <c r="G226" t="s">
        <v>26</v>
      </c>
      <c r="H226" t="s">
        <v>12</v>
      </c>
      <c r="I226" t="s">
        <v>91</v>
      </c>
      <c r="J226" t="s">
        <v>89</v>
      </c>
      <c r="K226">
        <v>2</v>
      </c>
      <c r="L226" t="s">
        <v>17</v>
      </c>
    </row>
    <row r="227" spans="1:12" x14ac:dyDescent="0.25">
      <c r="A227" s="1">
        <v>42443.777083333334</v>
      </c>
      <c r="B227" s="1">
        <v>42443.788194444445</v>
      </c>
      <c r="C227" s="1" t="str">
        <f t="shared" si="3"/>
        <v>Mar</v>
      </c>
      <c r="D227" s="2">
        <v>0.77708333333333335</v>
      </c>
      <c r="E227" s="2">
        <v>0.78819444444444442</v>
      </c>
      <c r="F227" s="2">
        <v>1.1111111111111112E-2</v>
      </c>
      <c r="G227" t="s">
        <v>11</v>
      </c>
      <c r="H227" t="s">
        <v>12</v>
      </c>
      <c r="I227" t="s">
        <v>89</v>
      </c>
      <c r="J227" t="s">
        <v>91</v>
      </c>
      <c r="K227">
        <v>2.7</v>
      </c>
      <c r="L227" t="s">
        <v>16</v>
      </c>
    </row>
    <row r="228" spans="1:12" x14ac:dyDescent="0.25">
      <c r="A228" s="1">
        <v>42444.364583333336</v>
      </c>
      <c r="B228" s="1">
        <v>42444.372916666667</v>
      </c>
      <c r="C228" s="1" t="str">
        <f t="shared" si="3"/>
        <v>Mar</v>
      </c>
      <c r="D228" s="2">
        <v>0.36458333333333331</v>
      </c>
      <c r="E228" s="2">
        <v>0.37291666666666667</v>
      </c>
      <c r="F228" s="2">
        <v>8.3333333333333332E-3</v>
      </c>
      <c r="G228" t="s">
        <v>26</v>
      </c>
      <c r="H228" t="s">
        <v>12</v>
      </c>
      <c r="I228" t="s">
        <v>91</v>
      </c>
      <c r="J228" t="s">
        <v>94</v>
      </c>
      <c r="K228">
        <v>2</v>
      </c>
      <c r="L228" t="s">
        <v>14</v>
      </c>
    </row>
    <row r="229" spans="1:12" x14ac:dyDescent="0.25">
      <c r="A229" s="1">
        <v>42444.866666666669</v>
      </c>
      <c r="B229" s="1">
        <v>42444.875694444447</v>
      </c>
      <c r="C229" s="1" t="str">
        <f t="shared" si="3"/>
        <v>Mar</v>
      </c>
      <c r="D229" s="2">
        <v>0.8666666666666667</v>
      </c>
      <c r="E229" s="2">
        <v>0.87569444444444444</v>
      </c>
      <c r="F229" s="2">
        <v>9.0277777777777769E-3</v>
      </c>
      <c r="G229" t="s">
        <v>11</v>
      </c>
      <c r="H229" t="s">
        <v>12</v>
      </c>
      <c r="I229" t="s">
        <v>42</v>
      </c>
      <c r="J229" t="s">
        <v>91</v>
      </c>
      <c r="K229">
        <v>2.8</v>
      </c>
      <c r="L229" t="s">
        <v>14</v>
      </c>
    </row>
    <row r="230" spans="1:12" x14ac:dyDescent="0.25">
      <c r="A230" s="1">
        <v>42445.481944444444</v>
      </c>
      <c r="B230" s="1">
        <v>42445.489583333336</v>
      </c>
      <c r="C230" s="1" t="str">
        <f t="shared" si="3"/>
        <v>Mar</v>
      </c>
      <c r="D230" s="2">
        <v>0.48194444444444445</v>
      </c>
      <c r="E230" s="2">
        <v>0.48958333333333331</v>
      </c>
      <c r="F230" s="2">
        <v>7.6388888888888886E-3</v>
      </c>
      <c r="G230" t="s">
        <v>26</v>
      </c>
      <c r="H230" t="s">
        <v>12</v>
      </c>
      <c r="I230" t="s">
        <v>91</v>
      </c>
      <c r="J230" t="s">
        <v>92</v>
      </c>
      <c r="K230">
        <v>1.7</v>
      </c>
      <c r="L230" t="s">
        <v>14</v>
      </c>
    </row>
    <row r="231" spans="1:12" x14ac:dyDescent="0.25">
      <c r="A231" s="1">
        <v>42445.613888888889</v>
      </c>
      <c r="B231" s="1">
        <v>42445.621527777781</v>
      </c>
      <c r="C231" s="1" t="str">
        <f t="shared" si="3"/>
        <v>Mar</v>
      </c>
      <c r="D231" s="2">
        <v>0.61388888888888893</v>
      </c>
      <c r="E231" s="2">
        <v>0.62152777777777779</v>
      </c>
      <c r="F231" s="2">
        <v>7.6388888888888886E-3</v>
      </c>
      <c r="G231" t="s">
        <v>19</v>
      </c>
      <c r="H231" t="s">
        <v>12</v>
      </c>
      <c r="I231" t="s">
        <v>94</v>
      </c>
      <c r="J231" t="s">
        <v>88</v>
      </c>
      <c r="K231">
        <v>2</v>
      </c>
      <c r="L231" t="s">
        <v>16</v>
      </c>
    </row>
    <row r="232" spans="1:12" x14ac:dyDescent="0.25">
      <c r="A232" s="1">
        <v>42445.779861111114</v>
      </c>
      <c r="B232" s="1">
        <v>42445.788888888892</v>
      </c>
      <c r="C232" s="1" t="str">
        <f t="shared" si="3"/>
        <v>Mar</v>
      </c>
      <c r="D232" s="2">
        <v>0.77986111111111112</v>
      </c>
      <c r="E232" s="2">
        <v>0.78888888888888886</v>
      </c>
      <c r="F232" s="2">
        <v>9.0277777777777769E-3</v>
      </c>
      <c r="G232" t="s">
        <v>11</v>
      </c>
      <c r="H232" t="s">
        <v>12</v>
      </c>
      <c r="I232" t="s">
        <v>88</v>
      </c>
      <c r="J232" t="s">
        <v>92</v>
      </c>
      <c r="K232">
        <v>2.1</v>
      </c>
      <c r="L232" t="s">
        <v>14</v>
      </c>
    </row>
    <row r="233" spans="1:12" x14ac:dyDescent="0.25">
      <c r="A233" s="1">
        <v>42446.022916666669</v>
      </c>
      <c r="B233" s="1">
        <v>42446.030555555553</v>
      </c>
      <c r="C233" s="1" t="str">
        <f t="shared" si="3"/>
        <v>Mar</v>
      </c>
      <c r="D233" s="2">
        <v>2.2916666666666665E-2</v>
      </c>
      <c r="E233" s="2">
        <v>3.0555555555555555E-2</v>
      </c>
      <c r="F233" s="2">
        <v>7.6388888888888886E-3</v>
      </c>
      <c r="G233" t="s">
        <v>15</v>
      </c>
      <c r="H233" t="s">
        <v>66</v>
      </c>
      <c r="I233" t="s">
        <v>42</v>
      </c>
      <c r="J233" t="s">
        <v>91</v>
      </c>
      <c r="K233">
        <v>1.7</v>
      </c>
      <c r="L233" t="s">
        <v>16</v>
      </c>
    </row>
    <row r="234" spans="1:12" x14ac:dyDescent="0.25">
      <c r="A234" s="1">
        <v>42446.536111111112</v>
      </c>
      <c r="B234" s="1">
        <v>42446.632638888892</v>
      </c>
      <c r="C234" s="1" t="str">
        <f t="shared" si="3"/>
        <v>Mar</v>
      </c>
      <c r="D234" s="2">
        <v>0.53611111111111109</v>
      </c>
      <c r="E234" s="2">
        <v>0.63263888888888886</v>
      </c>
      <c r="F234" s="2">
        <v>9.6527777777777782E-2</v>
      </c>
      <c r="G234" t="s">
        <v>19</v>
      </c>
      <c r="H234" t="s">
        <v>12</v>
      </c>
      <c r="I234" t="s">
        <v>98</v>
      </c>
      <c r="J234" t="s">
        <v>99</v>
      </c>
      <c r="K234">
        <v>136</v>
      </c>
      <c r="L234" t="s">
        <v>21</v>
      </c>
    </row>
    <row r="235" spans="1:12" x14ac:dyDescent="0.25">
      <c r="A235" s="1">
        <v>42446.636111111111</v>
      </c>
      <c r="B235" s="1">
        <v>42446.665277777778</v>
      </c>
      <c r="C235" s="1" t="str">
        <f t="shared" si="3"/>
        <v>Mar</v>
      </c>
      <c r="D235" s="2">
        <v>0.63611111111111107</v>
      </c>
      <c r="E235" s="2">
        <v>0.66527777777777775</v>
      </c>
      <c r="F235" s="2">
        <v>2.9166666666666667E-2</v>
      </c>
      <c r="G235" t="s">
        <v>19</v>
      </c>
      <c r="H235" t="s">
        <v>12</v>
      </c>
      <c r="I235" t="s">
        <v>99</v>
      </c>
      <c r="J235" t="s">
        <v>44</v>
      </c>
      <c r="K235">
        <v>30.2</v>
      </c>
      <c r="L235" t="s">
        <v>18</v>
      </c>
    </row>
    <row r="236" spans="1:12" x14ac:dyDescent="0.25">
      <c r="A236" s="1">
        <v>42446.722222222219</v>
      </c>
      <c r="B236" s="1">
        <v>42446.751388888886</v>
      </c>
      <c r="C236" s="1" t="str">
        <f t="shared" si="3"/>
        <v>Mar</v>
      </c>
      <c r="D236" s="2">
        <v>0.72222222222222221</v>
      </c>
      <c r="E236" s="2">
        <v>0.75138888888888888</v>
      </c>
      <c r="F236" s="2">
        <v>2.9166666666666667E-2</v>
      </c>
      <c r="G236" t="s">
        <v>11</v>
      </c>
      <c r="H236" t="s">
        <v>12</v>
      </c>
      <c r="I236" t="s">
        <v>32</v>
      </c>
      <c r="J236" t="s">
        <v>100</v>
      </c>
      <c r="K236">
        <v>15.5</v>
      </c>
      <c r="L236" t="s">
        <v>14</v>
      </c>
    </row>
    <row r="237" spans="1:12" x14ac:dyDescent="0.25">
      <c r="A237" s="1">
        <v>42446.782638888886</v>
      </c>
      <c r="B237" s="1">
        <v>42446.79791666667</v>
      </c>
      <c r="C237" s="1" t="str">
        <f t="shared" si="3"/>
        <v>Mar</v>
      </c>
      <c r="D237" s="2">
        <v>0.78263888888888888</v>
      </c>
      <c r="E237" s="2">
        <v>0.79791666666666672</v>
      </c>
      <c r="F237" s="2">
        <v>1.5277777777777777E-2</v>
      </c>
      <c r="G237" t="s">
        <v>11</v>
      </c>
      <c r="H237" t="s">
        <v>66</v>
      </c>
      <c r="I237" t="s">
        <v>44</v>
      </c>
      <c r="J237" t="s">
        <v>44</v>
      </c>
      <c r="K237">
        <v>4.9000000000000004</v>
      </c>
      <c r="L237" t="s">
        <v>16</v>
      </c>
    </row>
    <row r="238" spans="1:12" x14ac:dyDescent="0.25">
      <c r="A238" s="1">
        <v>42446.872916666667</v>
      </c>
      <c r="B238" s="1">
        <v>42446.894444444442</v>
      </c>
      <c r="C238" s="1" t="str">
        <f t="shared" si="3"/>
        <v>Mar</v>
      </c>
      <c r="D238" s="2">
        <v>0.87291666666666667</v>
      </c>
      <c r="E238" s="2">
        <v>0.89444444444444449</v>
      </c>
      <c r="F238" s="2">
        <v>2.1527777777777778E-2</v>
      </c>
      <c r="G238" t="s">
        <v>11</v>
      </c>
      <c r="H238" t="s">
        <v>66</v>
      </c>
      <c r="I238" t="s">
        <v>44</v>
      </c>
      <c r="J238" t="s">
        <v>44</v>
      </c>
      <c r="K238">
        <v>12.6</v>
      </c>
      <c r="L238" t="s">
        <v>16</v>
      </c>
    </row>
    <row r="239" spans="1:12" x14ac:dyDescent="0.25">
      <c r="A239" s="1">
        <v>42446.908333333333</v>
      </c>
      <c r="B239" s="1">
        <v>42446.919444444444</v>
      </c>
      <c r="C239" s="1" t="str">
        <f t="shared" si="3"/>
        <v>Mar</v>
      </c>
      <c r="D239" s="2">
        <v>0.90833333333333333</v>
      </c>
      <c r="E239" s="2">
        <v>0.9194444444444444</v>
      </c>
      <c r="F239" s="2">
        <v>1.1111111111111112E-2</v>
      </c>
      <c r="G239" t="s">
        <v>11</v>
      </c>
      <c r="H239" t="s">
        <v>66</v>
      </c>
      <c r="I239" t="s">
        <v>101</v>
      </c>
      <c r="J239" t="s">
        <v>32</v>
      </c>
      <c r="K239">
        <v>10.4</v>
      </c>
      <c r="L239" t="s">
        <v>16</v>
      </c>
    </row>
    <row r="240" spans="1:12" x14ac:dyDescent="0.25">
      <c r="A240" s="1">
        <v>42447.302083333336</v>
      </c>
      <c r="B240" s="1">
        <v>42447.306250000001</v>
      </c>
      <c r="C240" s="1" t="str">
        <f t="shared" si="3"/>
        <v>Mar</v>
      </c>
      <c r="D240" s="2">
        <v>0.30208333333333331</v>
      </c>
      <c r="E240" s="2">
        <v>0.30625000000000002</v>
      </c>
      <c r="F240" s="2">
        <v>4.1666666666666666E-3</v>
      </c>
      <c r="G240" t="s">
        <v>26</v>
      </c>
      <c r="H240" t="s">
        <v>12</v>
      </c>
      <c r="I240" t="s">
        <v>32</v>
      </c>
      <c r="J240" t="s">
        <v>32</v>
      </c>
      <c r="K240">
        <v>1.1000000000000001</v>
      </c>
      <c r="L240" t="s">
        <v>14</v>
      </c>
    </row>
    <row r="241" spans="1:12" x14ac:dyDescent="0.25">
      <c r="A241" s="1">
        <v>42447.357638888891</v>
      </c>
      <c r="B241" s="1">
        <v>42447.363194444442</v>
      </c>
      <c r="C241" s="1" t="str">
        <f t="shared" si="3"/>
        <v>Mar</v>
      </c>
      <c r="D241" s="2">
        <v>0.3576388888888889</v>
      </c>
      <c r="E241" s="2">
        <v>0.36319444444444443</v>
      </c>
      <c r="F241" s="2">
        <v>5.5555555555555558E-3</v>
      </c>
      <c r="G241" t="s">
        <v>26</v>
      </c>
      <c r="H241" t="s">
        <v>12</v>
      </c>
      <c r="I241" t="s">
        <v>32</v>
      </c>
      <c r="J241" t="s">
        <v>32</v>
      </c>
      <c r="K241">
        <v>1.1000000000000001</v>
      </c>
      <c r="L241" t="s">
        <v>14</v>
      </c>
    </row>
    <row r="242" spans="1:12" x14ac:dyDescent="0.25">
      <c r="A242" s="1">
        <v>42447.76666666667</v>
      </c>
      <c r="B242" s="1">
        <v>42447.797222222223</v>
      </c>
      <c r="C242" s="1" t="str">
        <f t="shared" si="3"/>
        <v>Mar</v>
      </c>
      <c r="D242" s="2">
        <v>0.76666666666666672</v>
      </c>
      <c r="E242" s="2">
        <v>0.79722222222222228</v>
      </c>
      <c r="F242" s="2">
        <v>3.0555555555555555E-2</v>
      </c>
      <c r="G242" t="s">
        <v>11</v>
      </c>
      <c r="H242" t="s">
        <v>12</v>
      </c>
      <c r="I242" t="s">
        <v>32</v>
      </c>
      <c r="J242" t="s">
        <v>101</v>
      </c>
      <c r="K242">
        <v>13.2</v>
      </c>
      <c r="L242" t="s">
        <v>18</v>
      </c>
    </row>
    <row r="243" spans="1:12" x14ac:dyDescent="0.25">
      <c r="A243" s="1">
        <v>42447.807638888888</v>
      </c>
      <c r="B243" s="1">
        <v>42447.811805555553</v>
      </c>
      <c r="C243" s="1" t="str">
        <f t="shared" si="3"/>
        <v>Mar</v>
      </c>
      <c r="D243" s="2">
        <v>0.80763888888888891</v>
      </c>
      <c r="E243" s="2">
        <v>0.81180555555555556</v>
      </c>
      <c r="F243" s="2">
        <v>4.1666666666666666E-3</v>
      </c>
      <c r="G243" t="s">
        <v>11</v>
      </c>
      <c r="H243" t="s">
        <v>12</v>
      </c>
      <c r="I243" t="s">
        <v>101</v>
      </c>
      <c r="J243" t="s">
        <v>101</v>
      </c>
      <c r="K243">
        <v>1</v>
      </c>
      <c r="L243" t="s">
        <v>17</v>
      </c>
    </row>
    <row r="244" spans="1:12" x14ac:dyDescent="0.25">
      <c r="A244" s="1">
        <v>42447.875694444447</v>
      </c>
      <c r="B244" s="1">
        <v>42447.885416666664</v>
      </c>
      <c r="C244" s="1" t="str">
        <f t="shared" si="3"/>
        <v>Mar</v>
      </c>
      <c r="D244" s="2">
        <v>0.87569444444444444</v>
      </c>
      <c r="E244" s="2">
        <v>0.88541666666666663</v>
      </c>
      <c r="F244" s="2">
        <v>9.7222222222222224E-3</v>
      </c>
      <c r="G244" t="s">
        <v>11</v>
      </c>
      <c r="H244" t="s">
        <v>12</v>
      </c>
      <c r="I244" t="s">
        <v>101</v>
      </c>
      <c r="J244" t="s">
        <v>32</v>
      </c>
      <c r="K244">
        <v>9.1999999999999993</v>
      </c>
      <c r="L244" t="s">
        <v>21</v>
      </c>
    </row>
    <row r="245" spans="1:12" x14ac:dyDescent="0.25">
      <c r="A245" s="1">
        <v>42448.381944444445</v>
      </c>
      <c r="B245" s="1">
        <v>42448.392361111109</v>
      </c>
      <c r="C245" s="1" t="str">
        <f t="shared" si="3"/>
        <v>Mar</v>
      </c>
      <c r="D245" s="2">
        <v>0.38194444444444442</v>
      </c>
      <c r="E245" s="2">
        <v>0.3923611111111111</v>
      </c>
      <c r="F245" s="2">
        <v>1.0416666666666666E-2</v>
      </c>
      <c r="G245" t="s">
        <v>26</v>
      </c>
      <c r="H245" t="s">
        <v>12</v>
      </c>
      <c r="I245" t="s">
        <v>32</v>
      </c>
      <c r="J245" t="s">
        <v>101</v>
      </c>
      <c r="K245">
        <v>9.4</v>
      </c>
      <c r="L245" t="s">
        <v>14</v>
      </c>
    </row>
    <row r="246" spans="1:12" x14ac:dyDescent="0.25">
      <c r="A246" s="1">
        <v>42448.534722222219</v>
      </c>
      <c r="B246" s="1">
        <v>42448.550694444442</v>
      </c>
      <c r="C246" s="1" t="str">
        <f t="shared" si="3"/>
        <v>Mar</v>
      </c>
      <c r="D246" s="2">
        <v>0.53472222222222221</v>
      </c>
      <c r="E246" s="2">
        <v>0.55069444444444449</v>
      </c>
      <c r="F246" s="2">
        <v>1.5972222222222221E-2</v>
      </c>
      <c r="G246" t="s">
        <v>19</v>
      </c>
      <c r="H246" t="s">
        <v>12</v>
      </c>
      <c r="I246" t="s">
        <v>44</v>
      </c>
      <c r="J246" t="s">
        <v>102</v>
      </c>
      <c r="K246">
        <v>12</v>
      </c>
      <c r="L246" t="s">
        <v>21</v>
      </c>
    </row>
    <row r="247" spans="1:12" x14ac:dyDescent="0.25">
      <c r="A247" s="1">
        <v>42448.584027777775</v>
      </c>
      <c r="B247" s="1">
        <v>42448.622916666667</v>
      </c>
      <c r="C247" s="1" t="str">
        <f t="shared" si="3"/>
        <v>Mar</v>
      </c>
      <c r="D247" s="2">
        <v>0.58402777777777781</v>
      </c>
      <c r="E247" s="2">
        <v>0.62291666666666667</v>
      </c>
      <c r="F247" s="2">
        <v>3.888888888888889E-2</v>
      </c>
      <c r="G247" t="s">
        <v>19</v>
      </c>
      <c r="H247" t="s">
        <v>12</v>
      </c>
      <c r="I247" t="s">
        <v>102</v>
      </c>
      <c r="J247" t="s">
        <v>44</v>
      </c>
      <c r="K247">
        <v>35.1</v>
      </c>
      <c r="L247" t="s">
        <v>21</v>
      </c>
    </row>
    <row r="248" spans="1:12" x14ac:dyDescent="0.25">
      <c r="A248" s="1">
        <v>42448.648611111108</v>
      </c>
      <c r="B248" s="1">
        <v>42448.693055555559</v>
      </c>
      <c r="C248" s="1" t="str">
        <f t="shared" si="3"/>
        <v>Mar</v>
      </c>
      <c r="D248" s="2">
        <v>0.64861111111111114</v>
      </c>
      <c r="E248" s="2">
        <v>0.69305555555555554</v>
      </c>
      <c r="F248" s="2">
        <v>4.4444444444444446E-2</v>
      </c>
      <c r="G248" t="s">
        <v>19</v>
      </c>
      <c r="H248" t="s">
        <v>12</v>
      </c>
      <c r="I248" t="s">
        <v>44</v>
      </c>
      <c r="J248" t="s">
        <v>103</v>
      </c>
      <c r="K248">
        <v>36.5</v>
      </c>
      <c r="L248" t="s">
        <v>14</v>
      </c>
    </row>
    <row r="249" spans="1:12" x14ac:dyDescent="0.25">
      <c r="A249" s="1">
        <v>42448.720138888886</v>
      </c>
      <c r="B249" s="1">
        <v>42448.730555555558</v>
      </c>
      <c r="C249" s="1" t="str">
        <f t="shared" si="3"/>
        <v>Mar</v>
      </c>
      <c r="D249" s="2">
        <v>0.72013888888888888</v>
      </c>
      <c r="E249" s="2">
        <v>0.73055555555555551</v>
      </c>
      <c r="F249" s="2">
        <v>1.0416666666666666E-2</v>
      </c>
      <c r="G249" t="s">
        <v>11</v>
      </c>
      <c r="H249" t="s">
        <v>12</v>
      </c>
      <c r="I249" t="s">
        <v>103</v>
      </c>
      <c r="J249" t="s">
        <v>104</v>
      </c>
      <c r="K249">
        <v>3.1</v>
      </c>
      <c r="L249" t="s">
        <v>14</v>
      </c>
    </row>
    <row r="250" spans="1:12" x14ac:dyDescent="0.25">
      <c r="A250" s="1">
        <v>42448.734027777777</v>
      </c>
      <c r="B250" s="1">
        <v>42448.740972222222</v>
      </c>
      <c r="C250" s="1" t="str">
        <f t="shared" si="3"/>
        <v>Mar</v>
      </c>
      <c r="D250" s="2">
        <v>0.73402777777777772</v>
      </c>
      <c r="E250" s="2">
        <v>0.74097222222222225</v>
      </c>
      <c r="F250" s="2">
        <v>6.9444444444444441E-3</v>
      </c>
      <c r="G250" t="s">
        <v>11</v>
      </c>
      <c r="H250" t="s">
        <v>12</v>
      </c>
      <c r="I250" t="s">
        <v>104</v>
      </c>
      <c r="J250" t="s">
        <v>104</v>
      </c>
      <c r="K250">
        <v>2.1</v>
      </c>
      <c r="L250" t="s">
        <v>17</v>
      </c>
    </row>
    <row r="251" spans="1:12" x14ac:dyDescent="0.25">
      <c r="A251" s="1">
        <v>42448.744444444441</v>
      </c>
      <c r="B251" s="1">
        <v>42448.75</v>
      </c>
      <c r="C251" s="1" t="str">
        <f t="shared" si="3"/>
        <v>Mar</v>
      </c>
      <c r="D251" s="2">
        <v>0.74444444444444446</v>
      </c>
      <c r="E251" s="2">
        <v>0.75</v>
      </c>
      <c r="F251" s="2">
        <v>5.5555555555555558E-3</v>
      </c>
      <c r="G251" t="s">
        <v>11</v>
      </c>
      <c r="H251" t="s">
        <v>12</v>
      </c>
      <c r="I251" t="s">
        <v>104</v>
      </c>
      <c r="J251" t="s">
        <v>104</v>
      </c>
      <c r="K251">
        <v>1.2</v>
      </c>
      <c r="L251" t="s">
        <v>16</v>
      </c>
    </row>
    <row r="252" spans="1:12" x14ac:dyDescent="0.25">
      <c r="A252" s="1">
        <v>42448.786805555559</v>
      </c>
      <c r="B252" s="1">
        <v>42448.811805555553</v>
      </c>
      <c r="C252" s="1" t="str">
        <f t="shared" si="3"/>
        <v>Mar</v>
      </c>
      <c r="D252" s="2">
        <v>0.78680555555555554</v>
      </c>
      <c r="E252" s="2">
        <v>0.81180555555555556</v>
      </c>
      <c r="F252" s="2">
        <v>2.5000000000000001E-2</v>
      </c>
      <c r="G252" t="s">
        <v>11</v>
      </c>
      <c r="H252" t="s">
        <v>12</v>
      </c>
      <c r="I252" t="s">
        <v>104</v>
      </c>
      <c r="J252" t="s">
        <v>103</v>
      </c>
      <c r="K252">
        <v>7.5</v>
      </c>
      <c r="L252" t="s">
        <v>18</v>
      </c>
    </row>
    <row r="253" spans="1:12" x14ac:dyDescent="0.25">
      <c r="A253" s="1">
        <v>42448.814583333333</v>
      </c>
      <c r="B253" s="1">
        <v>42448.86041666667</v>
      </c>
      <c r="C253" s="1" t="str">
        <f t="shared" si="3"/>
        <v>Mar</v>
      </c>
      <c r="D253" s="2">
        <v>0.81458333333333333</v>
      </c>
      <c r="E253" s="2">
        <v>0.86041666666666672</v>
      </c>
      <c r="F253" s="2">
        <v>4.583333333333333E-2</v>
      </c>
      <c r="G253" t="s">
        <v>11</v>
      </c>
      <c r="H253" t="s">
        <v>12</v>
      </c>
      <c r="I253" t="s">
        <v>103</v>
      </c>
      <c r="J253" t="s">
        <v>44</v>
      </c>
      <c r="K253">
        <v>57</v>
      </c>
      <c r="L253" t="s">
        <v>21</v>
      </c>
    </row>
    <row r="254" spans="1:12" x14ac:dyDescent="0.25">
      <c r="A254" s="1">
        <v>42449.317361111112</v>
      </c>
      <c r="B254" s="1">
        <v>42449.324999999997</v>
      </c>
      <c r="C254" s="1" t="str">
        <f t="shared" si="3"/>
        <v>Mar</v>
      </c>
      <c r="D254" s="2">
        <v>0.31736111111111109</v>
      </c>
      <c r="E254" s="2">
        <v>0.32500000000000001</v>
      </c>
      <c r="F254" s="2">
        <v>7.6388888888888886E-3</v>
      </c>
      <c r="G254" t="s">
        <v>26</v>
      </c>
      <c r="H254" t="s">
        <v>12</v>
      </c>
      <c r="I254" t="s">
        <v>32</v>
      </c>
      <c r="J254" t="s">
        <v>105</v>
      </c>
      <c r="K254">
        <v>5.9</v>
      </c>
      <c r="L254" t="s">
        <v>18</v>
      </c>
    </row>
    <row r="255" spans="1:12" x14ac:dyDescent="0.25">
      <c r="A255" s="1">
        <v>42449.487500000003</v>
      </c>
      <c r="B255" s="1">
        <v>42449.49722222222</v>
      </c>
      <c r="C255" s="1" t="str">
        <f t="shared" si="3"/>
        <v>Mar</v>
      </c>
      <c r="D255" s="2">
        <v>0.48749999999999999</v>
      </c>
      <c r="E255" s="2">
        <v>0.49722222222222223</v>
      </c>
      <c r="F255" s="2">
        <v>9.7222222222222224E-3</v>
      </c>
      <c r="G255" t="s">
        <v>26</v>
      </c>
      <c r="H255" t="s">
        <v>12</v>
      </c>
      <c r="I255" t="s">
        <v>105</v>
      </c>
      <c r="J255" t="s">
        <v>32</v>
      </c>
      <c r="K255">
        <v>6.2</v>
      </c>
      <c r="L255" t="s">
        <v>18</v>
      </c>
    </row>
    <row r="256" spans="1:12" x14ac:dyDescent="0.25">
      <c r="A256" s="1">
        <v>42449.713888888888</v>
      </c>
      <c r="B256" s="1">
        <v>42449.731944444444</v>
      </c>
      <c r="C256" s="1" t="str">
        <f t="shared" si="3"/>
        <v>Mar</v>
      </c>
      <c r="D256" s="2">
        <v>0.71388888888888891</v>
      </c>
      <c r="E256" s="2">
        <v>0.7319444444444444</v>
      </c>
      <c r="F256" s="2">
        <v>1.8055555555555554E-2</v>
      </c>
      <c r="G256" t="s">
        <v>11</v>
      </c>
      <c r="H256" t="s">
        <v>12</v>
      </c>
      <c r="I256" t="s">
        <v>32</v>
      </c>
      <c r="J256" t="s">
        <v>101</v>
      </c>
      <c r="K256">
        <v>10.4</v>
      </c>
      <c r="L256" t="s">
        <v>16</v>
      </c>
    </row>
    <row r="257" spans="1:12" x14ac:dyDescent="0.25">
      <c r="A257" s="1">
        <v>42449.773611111108</v>
      </c>
      <c r="B257" s="1">
        <v>42449.777777777781</v>
      </c>
      <c r="C257" s="1" t="str">
        <f t="shared" si="3"/>
        <v>Mar</v>
      </c>
      <c r="D257" s="2">
        <v>0.77361111111111114</v>
      </c>
      <c r="E257" s="2">
        <v>0.77777777777777779</v>
      </c>
      <c r="F257" s="2">
        <v>4.1666666666666666E-3</v>
      </c>
      <c r="G257" t="s">
        <v>11</v>
      </c>
      <c r="H257" t="s">
        <v>66</v>
      </c>
      <c r="I257" t="s">
        <v>101</v>
      </c>
      <c r="J257" t="s">
        <v>106</v>
      </c>
      <c r="K257">
        <v>1.2</v>
      </c>
      <c r="L257" t="s">
        <v>16</v>
      </c>
    </row>
    <row r="258" spans="1:12" x14ac:dyDescent="0.25">
      <c r="A258" s="1">
        <v>42449.78125</v>
      </c>
      <c r="B258" s="1">
        <v>42449.79583333333</v>
      </c>
      <c r="C258" s="1" t="str">
        <f t="shared" si="3"/>
        <v>Mar</v>
      </c>
      <c r="D258" s="2">
        <v>0.78125</v>
      </c>
      <c r="E258" s="2">
        <v>0.79583333333333328</v>
      </c>
      <c r="F258" s="2">
        <v>1.4583333333333334E-2</v>
      </c>
      <c r="G258" t="s">
        <v>11</v>
      </c>
      <c r="H258" t="s">
        <v>12</v>
      </c>
      <c r="I258" t="s">
        <v>106</v>
      </c>
      <c r="J258" t="s">
        <v>32</v>
      </c>
      <c r="K258">
        <v>9.6</v>
      </c>
      <c r="L258" t="s">
        <v>21</v>
      </c>
    </row>
    <row r="259" spans="1:12" x14ac:dyDescent="0.25">
      <c r="A259" s="1">
        <v>42450.431250000001</v>
      </c>
      <c r="B259" s="1">
        <v>42450.43472222222</v>
      </c>
      <c r="C259" s="1" t="str">
        <f t="shared" ref="C259:C322" si="4">TEXT(A259,"mmm")</f>
        <v>Mar</v>
      </c>
      <c r="D259" s="2">
        <v>0.43125000000000002</v>
      </c>
      <c r="E259" s="2">
        <v>0.43472222222222223</v>
      </c>
      <c r="F259" s="2">
        <v>3.472222222222222E-3</v>
      </c>
      <c r="G259" t="s">
        <v>26</v>
      </c>
      <c r="H259" t="s">
        <v>66</v>
      </c>
      <c r="I259" t="s">
        <v>32</v>
      </c>
      <c r="J259" t="s">
        <v>42</v>
      </c>
      <c r="K259">
        <v>1</v>
      </c>
      <c r="L259" t="s">
        <v>16</v>
      </c>
    </row>
    <row r="260" spans="1:12" x14ac:dyDescent="0.25">
      <c r="A260" s="1">
        <v>42450.670138888891</v>
      </c>
      <c r="B260" s="1">
        <v>42450.675694444442</v>
      </c>
      <c r="C260" s="1" t="str">
        <f t="shared" si="4"/>
        <v>Mar</v>
      </c>
      <c r="D260" s="2">
        <v>0.67013888888888884</v>
      </c>
      <c r="E260" s="2">
        <v>0.67569444444444449</v>
      </c>
      <c r="F260" s="2">
        <v>5.5555555555555558E-3</v>
      </c>
      <c r="G260" t="s">
        <v>19</v>
      </c>
      <c r="H260" t="s">
        <v>12</v>
      </c>
      <c r="I260" t="s">
        <v>42</v>
      </c>
      <c r="J260" t="s">
        <v>32</v>
      </c>
      <c r="K260">
        <v>0.9</v>
      </c>
      <c r="L260" t="s">
        <v>14</v>
      </c>
    </row>
    <row r="261" spans="1:12" x14ac:dyDescent="0.25">
      <c r="A261" s="1">
        <v>42450.790972222225</v>
      </c>
      <c r="B261" s="1">
        <v>42450.802083333336</v>
      </c>
      <c r="C261" s="1" t="str">
        <f t="shared" si="4"/>
        <v>Mar</v>
      </c>
      <c r="D261" s="2">
        <v>0.79097222222222219</v>
      </c>
      <c r="E261" s="2">
        <v>0.80208333333333337</v>
      </c>
      <c r="F261" s="2">
        <v>1.1111111111111112E-2</v>
      </c>
      <c r="G261" t="s">
        <v>11</v>
      </c>
      <c r="H261" t="s">
        <v>12</v>
      </c>
      <c r="I261" t="s">
        <v>32</v>
      </c>
      <c r="J261" t="s">
        <v>101</v>
      </c>
      <c r="K261">
        <v>8.8000000000000007</v>
      </c>
      <c r="L261" t="s">
        <v>16</v>
      </c>
    </row>
    <row r="262" spans="1:12" x14ac:dyDescent="0.25">
      <c r="A262" s="1">
        <v>42450.845833333333</v>
      </c>
      <c r="B262" s="1">
        <v>42450.871527777781</v>
      </c>
      <c r="C262" s="1" t="str">
        <f t="shared" si="4"/>
        <v>Mar</v>
      </c>
      <c r="D262" s="2">
        <v>0.84583333333333333</v>
      </c>
      <c r="E262" s="2">
        <v>0.87152777777777779</v>
      </c>
      <c r="F262" s="2">
        <v>2.5694444444444443E-2</v>
      </c>
      <c r="G262" t="s">
        <v>11</v>
      </c>
      <c r="H262" t="s">
        <v>12</v>
      </c>
      <c r="I262" t="s">
        <v>101</v>
      </c>
      <c r="J262" t="s">
        <v>32</v>
      </c>
      <c r="K262">
        <v>25.6</v>
      </c>
      <c r="L262" t="s">
        <v>14</v>
      </c>
    </row>
    <row r="263" spans="1:12" x14ac:dyDescent="0.25">
      <c r="A263" s="1">
        <v>42451.261805555558</v>
      </c>
      <c r="B263" s="1">
        <v>42451.279861111114</v>
      </c>
      <c r="C263" s="1" t="str">
        <f t="shared" si="4"/>
        <v>Mar</v>
      </c>
      <c r="D263" s="2">
        <v>0.26180555555555557</v>
      </c>
      <c r="E263" s="2">
        <v>0.27986111111111112</v>
      </c>
      <c r="F263" s="2">
        <v>1.8055555555555554E-2</v>
      </c>
      <c r="G263" t="s">
        <v>26</v>
      </c>
      <c r="H263" t="s">
        <v>12</v>
      </c>
      <c r="I263" t="s">
        <v>32</v>
      </c>
      <c r="J263" t="s">
        <v>107</v>
      </c>
      <c r="K263">
        <v>23</v>
      </c>
      <c r="L263" t="s">
        <v>14</v>
      </c>
    </row>
    <row r="264" spans="1:12" x14ac:dyDescent="0.25">
      <c r="A264" s="1">
        <v>42451.504166666666</v>
      </c>
      <c r="B264" s="1">
        <v>42451.51666666667</v>
      </c>
      <c r="C264" s="1" t="str">
        <f t="shared" si="4"/>
        <v>Mar</v>
      </c>
      <c r="D264" s="2">
        <v>0.50416666666666665</v>
      </c>
      <c r="E264" s="2">
        <v>0.51666666666666672</v>
      </c>
      <c r="F264" s="2">
        <v>1.2500000000000001E-2</v>
      </c>
      <c r="G264" t="s">
        <v>19</v>
      </c>
      <c r="H264" t="s">
        <v>66</v>
      </c>
      <c r="I264" t="s">
        <v>27</v>
      </c>
      <c r="J264" t="s">
        <v>25</v>
      </c>
      <c r="K264">
        <v>8.1</v>
      </c>
      <c r="L264" t="s">
        <v>16</v>
      </c>
    </row>
    <row r="265" spans="1:12" x14ac:dyDescent="0.25">
      <c r="A265" s="1">
        <v>42451.8</v>
      </c>
      <c r="B265" s="1">
        <v>42451.809027777781</v>
      </c>
      <c r="C265" s="1" t="str">
        <f t="shared" si="4"/>
        <v>Mar</v>
      </c>
      <c r="D265" s="2">
        <v>0.8</v>
      </c>
      <c r="E265" s="2">
        <v>0.80902777777777779</v>
      </c>
      <c r="F265" s="2">
        <v>9.0277777777777769E-3</v>
      </c>
      <c r="G265" t="s">
        <v>11</v>
      </c>
      <c r="H265" t="s">
        <v>66</v>
      </c>
      <c r="I265" t="s">
        <v>49</v>
      </c>
      <c r="J265" t="s">
        <v>49</v>
      </c>
      <c r="K265">
        <v>1.4</v>
      </c>
      <c r="L265" t="s">
        <v>16</v>
      </c>
    </row>
    <row r="266" spans="1:12" x14ac:dyDescent="0.25">
      <c r="A266" s="1">
        <v>42452.609027777777</v>
      </c>
      <c r="B266" s="1">
        <v>42452.612500000003</v>
      </c>
      <c r="C266" s="1" t="str">
        <f t="shared" si="4"/>
        <v>Mar</v>
      </c>
      <c r="D266" s="2">
        <v>0.60902777777777772</v>
      </c>
      <c r="E266" s="2">
        <v>0.61250000000000004</v>
      </c>
      <c r="F266" s="2">
        <v>3.472222222222222E-3</v>
      </c>
      <c r="G266" t="s">
        <v>19</v>
      </c>
      <c r="H266" t="s">
        <v>66</v>
      </c>
      <c r="I266" t="s">
        <v>49</v>
      </c>
      <c r="J266" t="s">
        <v>68</v>
      </c>
      <c r="K266">
        <v>1.7</v>
      </c>
      <c r="L266" t="s">
        <v>16</v>
      </c>
    </row>
    <row r="267" spans="1:12" x14ac:dyDescent="0.25">
      <c r="A267" s="1">
        <v>42452.620138888888</v>
      </c>
      <c r="B267" s="1">
        <v>42452.624305555553</v>
      </c>
      <c r="C267" s="1" t="str">
        <f t="shared" si="4"/>
        <v>Mar</v>
      </c>
      <c r="D267" s="2">
        <v>0.62013888888888891</v>
      </c>
      <c r="E267" s="2">
        <v>0.62430555555555556</v>
      </c>
      <c r="F267" s="2">
        <v>4.1666666666666666E-3</v>
      </c>
      <c r="G267" t="s">
        <v>19</v>
      </c>
      <c r="H267" t="s">
        <v>66</v>
      </c>
      <c r="I267" t="s">
        <v>68</v>
      </c>
      <c r="J267" t="s">
        <v>49</v>
      </c>
      <c r="K267">
        <v>1.6</v>
      </c>
      <c r="L267" t="s">
        <v>16</v>
      </c>
    </row>
    <row r="268" spans="1:12" x14ac:dyDescent="0.25">
      <c r="A268" s="1">
        <v>42453.824305555558</v>
      </c>
      <c r="B268" s="1">
        <v>42453.82916666667</v>
      </c>
      <c r="C268" s="1" t="str">
        <f t="shared" si="4"/>
        <v>Mar</v>
      </c>
      <c r="D268" s="2">
        <v>0.82430555555555551</v>
      </c>
      <c r="E268" s="2">
        <v>0.82916666666666672</v>
      </c>
      <c r="F268" s="2">
        <v>4.8611111111111112E-3</v>
      </c>
      <c r="G268" t="s">
        <v>11</v>
      </c>
      <c r="H268" t="s">
        <v>66</v>
      </c>
      <c r="I268" t="s">
        <v>49</v>
      </c>
      <c r="J268" t="s">
        <v>55</v>
      </c>
      <c r="K268">
        <v>2</v>
      </c>
      <c r="L268" t="s">
        <v>16</v>
      </c>
    </row>
    <row r="269" spans="1:12" x14ac:dyDescent="0.25">
      <c r="A269" s="1">
        <v>42453.856944444444</v>
      </c>
      <c r="B269" s="1">
        <v>42453.861111111109</v>
      </c>
      <c r="C269" s="1" t="str">
        <f t="shared" si="4"/>
        <v>Mar</v>
      </c>
      <c r="D269" s="2">
        <v>0.8569444444444444</v>
      </c>
      <c r="E269" s="2">
        <v>0.86111111111111116</v>
      </c>
      <c r="F269" s="2">
        <v>4.1666666666666666E-3</v>
      </c>
      <c r="G269" t="s">
        <v>11</v>
      </c>
      <c r="H269" t="s">
        <v>12</v>
      </c>
      <c r="I269" t="s">
        <v>55</v>
      </c>
      <c r="J269" t="s">
        <v>49</v>
      </c>
      <c r="K269">
        <v>2.2000000000000002</v>
      </c>
      <c r="L269" t="s">
        <v>16</v>
      </c>
    </row>
    <row r="270" spans="1:12" x14ac:dyDescent="0.25">
      <c r="A270" s="1">
        <v>42454.558333333334</v>
      </c>
      <c r="B270" s="1">
        <v>42454.681944444441</v>
      </c>
      <c r="C270" s="1" t="str">
        <f t="shared" si="4"/>
        <v>Mar</v>
      </c>
      <c r="D270" s="2">
        <v>0.55833333333333335</v>
      </c>
      <c r="E270" s="2">
        <v>0.68194444444444446</v>
      </c>
      <c r="F270" s="2">
        <v>0.12361111111111112</v>
      </c>
      <c r="G270" t="s">
        <v>19</v>
      </c>
      <c r="H270" t="s">
        <v>12</v>
      </c>
      <c r="I270" t="s">
        <v>25</v>
      </c>
      <c r="J270" t="s">
        <v>108</v>
      </c>
      <c r="K270">
        <v>144</v>
      </c>
      <c r="L270" t="s">
        <v>21</v>
      </c>
    </row>
    <row r="271" spans="1:12" x14ac:dyDescent="0.25">
      <c r="A271" s="1">
        <v>42454.702777777777</v>
      </c>
      <c r="B271" s="1">
        <v>42454.931944444441</v>
      </c>
      <c r="C271" s="1" t="str">
        <f t="shared" si="4"/>
        <v>Mar</v>
      </c>
      <c r="D271" s="2">
        <v>0.70277777777777772</v>
      </c>
      <c r="E271" s="2">
        <v>0.93194444444444446</v>
      </c>
      <c r="F271" s="2">
        <v>0.22916666666666666</v>
      </c>
      <c r="G271" t="s">
        <v>19</v>
      </c>
      <c r="H271" t="s">
        <v>12</v>
      </c>
      <c r="I271" t="s">
        <v>108</v>
      </c>
      <c r="J271" t="s">
        <v>109</v>
      </c>
      <c r="K271">
        <v>310.3</v>
      </c>
      <c r="L271" t="s">
        <v>21</v>
      </c>
    </row>
    <row r="272" spans="1:12" x14ac:dyDescent="0.25">
      <c r="A272" s="1">
        <v>42454.95416666667</v>
      </c>
      <c r="B272" s="1">
        <v>42455.068749999999</v>
      </c>
      <c r="C272" s="1" t="str">
        <f t="shared" si="4"/>
        <v>Mar</v>
      </c>
      <c r="D272" s="2">
        <v>0.95416666666666672</v>
      </c>
      <c r="E272" s="2">
        <v>6.8750000000000006E-2</v>
      </c>
      <c r="F272" s="2">
        <v>0.11458333333333333</v>
      </c>
      <c r="G272" t="s">
        <v>11</v>
      </c>
      <c r="H272" t="s">
        <v>12</v>
      </c>
      <c r="I272" t="s">
        <v>109</v>
      </c>
      <c r="J272" t="s">
        <v>110</v>
      </c>
      <c r="K272">
        <v>201</v>
      </c>
      <c r="L272" t="s">
        <v>18</v>
      </c>
    </row>
    <row r="273" spans="1:12" x14ac:dyDescent="0.25">
      <c r="A273" s="1">
        <v>42455.586805555555</v>
      </c>
      <c r="B273" s="1">
        <v>42455.603472222225</v>
      </c>
      <c r="C273" s="1" t="str">
        <f t="shared" si="4"/>
        <v>Mar</v>
      </c>
      <c r="D273" s="2">
        <v>0.58680555555555558</v>
      </c>
      <c r="E273" s="2">
        <v>0.60347222222222219</v>
      </c>
      <c r="F273" s="2">
        <v>1.6666666666666666E-2</v>
      </c>
      <c r="G273" t="s">
        <v>19</v>
      </c>
      <c r="H273" t="s">
        <v>66</v>
      </c>
      <c r="I273" t="s">
        <v>111</v>
      </c>
      <c r="J273" t="s">
        <v>112</v>
      </c>
      <c r="K273">
        <v>6.7</v>
      </c>
      <c r="L273" t="s">
        <v>16</v>
      </c>
    </row>
    <row r="274" spans="1:12" x14ac:dyDescent="0.25">
      <c r="A274" s="1">
        <v>42455.638194444444</v>
      </c>
      <c r="B274" s="1">
        <v>42455.65902777778</v>
      </c>
      <c r="C274" s="1" t="str">
        <f t="shared" si="4"/>
        <v>Mar</v>
      </c>
      <c r="D274" s="2">
        <v>0.6381944444444444</v>
      </c>
      <c r="E274" s="2">
        <v>0.65902777777777777</v>
      </c>
      <c r="F274" s="2">
        <v>2.0833333333333332E-2</v>
      </c>
      <c r="G274" t="s">
        <v>19</v>
      </c>
      <c r="H274" t="s">
        <v>66</v>
      </c>
      <c r="I274" t="s">
        <v>110</v>
      </c>
      <c r="J274" t="s">
        <v>113</v>
      </c>
      <c r="K274">
        <v>8.8000000000000007</v>
      </c>
      <c r="L274" t="s">
        <v>16</v>
      </c>
    </row>
    <row r="275" spans="1:12" x14ac:dyDescent="0.25">
      <c r="A275" s="1">
        <v>42455.68472222222</v>
      </c>
      <c r="B275" s="1">
        <v>42455.6875</v>
      </c>
      <c r="C275" s="1" t="str">
        <f t="shared" si="4"/>
        <v>Mar</v>
      </c>
      <c r="D275" s="2">
        <v>0.68472222222222223</v>
      </c>
      <c r="E275" s="2">
        <v>0.6875</v>
      </c>
      <c r="F275" s="2">
        <v>2.7777777777777779E-3</v>
      </c>
      <c r="G275" t="s">
        <v>19</v>
      </c>
      <c r="H275" t="s">
        <v>66</v>
      </c>
      <c r="I275" t="s">
        <v>114</v>
      </c>
      <c r="J275" t="s">
        <v>114</v>
      </c>
      <c r="K275">
        <v>1.2</v>
      </c>
      <c r="L275" t="s">
        <v>16</v>
      </c>
    </row>
    <row r="276" spans="1:12" x14ac:dyDescent="0.25">
      <c r="A276" s="1">
        <v>42456.021527777775</v>
      </c>
      <c r="B276" s="1">
        <v>42456.027777777781</v>
      </c>
      <c r="C276" s="1" t="str">
        <f t="shared" si="4"/>
        <v>Mar</v>
      </c>
      <c r="D276" s="2">
        <v>2.1527777777777778E-2</v>
      </c>
      <c r="E276" s="2">
        <v>2.7777777777777776E-2</v>
      </c>
      <c r="F276" s="2">
        <v>6.2500000000000003E-3</v>
      </c>
      <c r="G276" t="s">
        <v>15</v>
      </c>
      <c r="H276" t="s">
        <v>12</v>
      </c>
      <c r="I276" t="s">
        <v>114</v>
      </c>
      <c r="J276" t="s">
        <v>114</v>
      </c>
      <c r="K276">
        <v>2.1</v>
      </c>
      <c r="L276" t="s">
        <v>17</v>
      </c>
    </row>
    <row r="277" spans="1:12" x14ac:dyDescent="0.25">
      <c r="A277" s="1">
        <v>42456.049305555556</v>
      </c>
      <c r="B277" s="1">
        <v>42456.057638888888</v>
      </c>
      <c r="C277" s="1" t="str">
        <f t="shared" si="4"/>
        <v>Mar</v>
      </c>
      <c r="D277" s="2">
        <v>4.9305555555555554E-2</v>
      </c>
      <c r="E277" s="2">
        <v>5.7638888888888892E-2</v>
      </c>
      <c r="F277" s="2">
        <v>8.3333333333333332E-3</v>
      </c>
      <c r="G277" t="s">
        <v>15</v>
      </c>
      <c r="H277" t="s">
        <v>12</v>
      </c>
      <c r="I277" t="s">
        <v>113</v>
      </c>
      <c r="J277" t="s">
        <v>110</v>
      </c>
      <c r="K277">
        <v>6.6</v>
      </c>
      <c r="L277" t="s">
        <v>14</v>
      </c>
    </row>
    <row r="278" spans="1:12" x14ac:dyDescent="0.25">
      <c r="A278" s="1">
        <v>42456.646527777775</v>
      </c>
      <c r="B278" s="1">
        <v>42456.663888888892</v>
      </c>
      <c r="C278" s="1" t="str">
        <f t="shared" si="4"/>
        <v>Mar</v>
      </c>
      <c r="D278" s="2">
        <v>0.64652777777777781</v>
      </c>
      <c r="E278" s="2">
        <v>0.66388888888888886</v>
      </c>
      <c r="F278" s="2">
        <v>1.7361111111111112E-2</v>
      </c>
      <c r="G278" t="s">
        <v>19</v>
      </c>
      <c r="H278" t="s">
        <v>12</v>
      </c>
      <c r="I278" t="s">
        <v>110</v>
      </c>
      <c r="J278" t="s">
        <v>113</v>
      </c>
      <c r="K278">
        <v>6.1</v>
      </c>
      <c r="L278" t="s">
        <v>21</v>
      </c>
    </row>
    <row r="279" spans="1:12" x14ac:dyDescent="0.25">
      <c r="A279" s="1">
        <v>42456.893055555556</v>
      </c>
      <c r="B279" s="1">
        <v>42456.90347222222</v>
      </c>
      <c r="C279" s="1" t="str">
        <f t="shared" si="4"/>
        <v>Mar</v>
      </c>
      <c r="D279" s="2">
        <v>0.8930555555555556</v>
      </c>
      <c r="E279" s="2">
        <v>0.90347222222222223</v>
      </c>
      <c r="F279" s="2">
        <v>1.0416666666666666E-2</v>
      </c>
      <c r="G279" t="s">
        <v>11</v>
      </c>
      <c r="H279" t="s">
        <v>66</v>
      </c>
      <c r="I279" t="s">
        <v>113</v>
      </c>
      <c r="J279" t="s">
        <v>113</v>
      </c>
      <c r="K279">
        <v>6.9</v>
      </c>
      <c r="L279" t="s">
        <v>16</v>
      </c>
    </row>
    <row r="280" spans="1:12" x14ac:dyDescent="0.25">
      <c r="A280" s="1">
        <v>42456.961111111108</v>
      </c>
      <c r="B280" s="1">
        <v>42456.970833333333</v>
      </c>
      <c r="C280" s="1" t="str">
        <f t="shared" si="4"/>
        <v>Mar</v>
      </c>
      <c r="D280" s="2">
        <v>0.96111111111111114</v>
      </c>
      <c r="E280" s="2">
        <v>0.97083333333333333</v>
      </c>
      <c r="F280" s="2">
        <v>9.7222222222222224E-3</v>
      </c>
      <c r="G280" t="s">
        <v>11</v>
      </c>
      <c r="H280" t="s">
        <v>66</v>
      </c>
      <c r="I280" t="s">
        <v>113</v>
      </c>
      <c r="J280" t="s">
        <v>110</v>
      </c>
      <c r="K280">
        <v>7.3</v>
      </c>
      <c r="L280" t="s">
        <v>16</v>
      </c>
    </row>
    <row r="281" spans="1:12" x14ac:dyDescent="0.25">
      <c r="A281" s="1">
        <v>42457.520138888889</v>
      </c>
      <c r="B281" s="1">
        <v>42457.529166666667</v>
      </c>
      <c r="C281" s="1" t="str">
        <f t="shared" si="4"/>
        <v>Mar</v>
      </c>
      <c r="D281" s="2">
        <v>0.52013888888888893</v>
      </c>
      <c r="E281" s="2">
        <v>0.52916666666666667</v>
      </c>
      <c r="F281" s="2">
        <v>9.0277777777777769E-3</v>
      </c>
      <c r="G281" t="s">
        <v>19</v>
      </c>
      <c r="H281" t="s">
        <v>66</v>
      </c>
      <c r="I281" t="s">
        <v>110</v>
      </c>
      <c r="J281" t="s">
        <v>113</v>
      </c>
      <c r="K281">
        <v>3.6</v>
      </c>
      <c r="L281" t="s">
        <v>16</v>
      </c>
    </row>
    <row r="282" spans="1:12" x14ac:dyDescent="0.25">
      <c r="A282" s="1">
        <v>42457.8125</v>
      </c>
      <c r="B282" s="1">
        <v>42457.849305555559</v>
      </c>
      <c r="C282" s="1" t="str">
        <f t="shared" si="4"/>
        <v>Mar</v>
      </c>
      <c r="D282" s="2">
        <v>0.8125</v>
      </c>
      <c r="E282" s="2">
        <v>0.84930555555555554</v>
      </c>
      <c r="F282" s="2">
        <v>3.6805555555555557E-2</v>
      </c>
      <c r="G282" t="s">
        <v>11</v>
      </c>
      <c r="H282" t="s">
        <v>66</v>
      </c>
      <c r="I282" t="s">
        <v>111</v>
      </c>
      <c r="J282" t="s">
        <v>115</v>
      </c>
      <c r="K282">
        <v>27.2</v>
      </c>
      <c r="L282" t="s">
        <v>16</v>
      </c>
    </row>
    <row r="283" spans="1:12" x14ac:dyDescent="0.25">
      <c r="A283" s="1">
        <v>42457.954861111109</v>
      </c>
      <c r="B283" s="1">
        <v>42457.976388888892</v>
      </c>
      <c r="C283" s="1" t="str">
        <f t="shared" si="4"/>
        <v>Mar</v>
      </c>
      <c r="D283" s="2">
        <v>0.95486111111111116</v>
      </c>
      <c r="E283" s="2">
        <v>0.97638888888888886</v>
      </c>
      <c r="F283" s="2">
        <v>2.1527777777777778E-2</v>
      </c>
      <c r="G283" t="s">
        <v>11</v>
      </c>
      <c r="H283" t="s">
        <v>66</v>
      </c>
      <c r="I283" t="s">
        <v>113</v>
      </c>
      <c r="J283" t="s">
        <v>110</v>
      </c>
      <c r="K283">
        <v>25.7</v>
      </c>
      <c r="L283" t="s">
        <v>16</v>
      </c>
    </row>
    <row r="284" spans="1:12" x14ac:dyDescent="0.25">
      <c r="A284" s="1">
        <v>42458.643750000003</v>
      </c>
      <c r="B284" s="1">
        <v>42458.674305555556</v>
      </c>
      <c r="C284" s="1" t="str">
        <f t="shared" si="4"/>
        <v>Mar</v>
      </c>
      <c r="D284" s="2">
        <v>0.64375000000000004</v>
      </c>
      <c r="E284" s="2">
        <v>0.6743055555555556</v>
      </c>
      <c r="F284" s="2">
        <v>3.0555555555555555E-2</v>
      </c>
      <c r="G284" t="s">
        <v>19</v>
      </c>
      <c r="H284" t="s">
        <v>66</v>
      </c>
      <c r="I284" t="s">
        <v>110</v>
      </c>
      <c r="J284" t="s">
        <v>113</v>
      </c>
      <c r="K284">
        <v>13.6</v>
      </c>
      <c r="L284" t="s">
        <v>16</v>
      </c>
    </row>
    <row r="285" spans="1:12" x14ac:dyDescent="0.25">
      <c r="A285" s="1">
        <v>42458.763888888891</v>
      </c>
      <c r="B285" s="1">
        <v>42458.777083333334</v>
      </c>
      <c r="C285" s="1" t="str">
        <f t="shared" si="4"/>
        <v>Mar</v>
      </c>
      <c r="D285" s="2">
        <v>0.76388888888888884</v>
      </c>
      <c r="E285" s="2">
        <v>0.77708333333333335</v>
      </c>
      <c r="F285" s="2">
        <v>1.3194444444444444E-2</v>
      </c>
      <c r="G285" t="s">
        <v>11</v>
      </c>
      <c r="H285" t="s">
        <v>66</v>
      </c>
      <c r="I285" t="s">
        <v>116</v>
      </c>
      <c r="J285" t="s">
        <v>117</v>
      </c>
      <c r="K285">
        <v>6.2</v>
      </c>
      <c r="L285" t="s">
        <v>16</v>
      </c>
    </row>
    <row r="286" spans="1:12" x14ac:dyDescent="0.25">
      <c r="A286" s="1">
        <v>42458.853472222225</v>
      </c>
      <c r="B286" s="1">
        <v>42458.863888888889</v>
      </c>
      <c r="C286" s="1" t="str">
        <f t="shared" si="4"/>
        <v>Mar</v>
      </c>
      <c r="D286" s="2">
        <v>0.85347222222222219</v>
      </c>
      <c r="E286" s="2">
        <v>0.86388888888888893</v>
      </c>
      <c r="F286" s="2">
        <v>1.0416666666666666E-2</v>
      </c>
      <c r="G286" t="s">
        <v>11</v>
      </c>
      <c r="H286" t="s">
        <v>66</v>
      </c>
      <c r="I286" t="s">
        <v>117</v>
      </c>
      <c r="J286" t="s">
        <v>116</v>
      </c>
      <c r="K286">
        <v>6</v>
      </c>
      <c r="L286" t="s">
        <v>16</v>
      </c>
    </row>
    <row r="287" spans="1:12" x14ac:dyDescent="0.25">
      <c r="A287" s="1">
        <v>42458.961111111108</v>
      </c>
      <c r="B287" s="1">
        <v>42458.972916666666</v>
      </c>
      <c r="C287" s="1" t="str">
        <f t="shared" si="4"/>
        <v>Mar</v>
      </c>
      <c r="D287" s="2">
        <v>0.96111111111111114</v>
      </c>
      <c r="E287" s="2">
        <v>0.97291666666666665</v>
      </c>
      <c r="F287" s="2">
        <v>1.1805555555555555E-2</v>
      </c>
      <c r="G287" t="s">
        <v>11</v>
      </c>
      <c r="H287" t="s">
        <v>66</v>
      </c>
      <c r="I287" t="s">
        <v>113</v>
      </c>
      <c r="J287" t="s">
        <v>110</v>
      </c>
      <c r="K287">
        <v>13.8</v>
      </c>
      <c r="L287" t="s">
        <v>16</v>
      </c>
    </row>
    <row r="288" spans="1:12" x14ac:dyDescent="0.25">
      <c r="A288" s="1">
        <v>42459.920138888891</v>
      </c>
      <c r="B288" s="1">
        <v>42459.954861111109</v>
      </c>
      <c r="C288" s="1" t="str">
        <f t="shared" si="4"/>
        <v>Mar</v>
      </c>
      <c r="D288" s="2">
        <v>0.92013888888888884</v>
      </c>
      <c r="E288" s="2">
        <v>0.95486111111111116</v>
      </c>
      <c r="F288" s="2">
        <v>3.4722222222222224E-2</v>
      </c>
      <c r="G288" t="s">
        <v>11</v>
      </c>
      <c r="H288" t="s">
        <v>12</v>
      </c>
      <c r="I288" t="s">
        <v>113</v>
      </c>
      <c r="J288" t="s">
        <v>110</v>
      </c>
      <c r="K288">
        <v>28.8</v>
      </c>
      <c r="L288" t="s">
        <v>14</v>
      </c>
    </row>
    <row r="289" spans="1:12" x14ac:dyDescent="0.25">
      <c r="A289" s="1">
        <v>42460.532638888886</v>
      </c>
      <c r="B289" s="1">
        <v>42460.556944444441</v>
      </c>
      <c r="C289" s="1" t="str">
        <f t="shared" si="4"/>
        <v>Mar</v>
      </c>
      <c r="D289" s="2">
        <v>0.53263888888888888</v>
      </c>
      <c r="E289" s="2">
        <v>0.55694444444444446</v>
      </c>
      <c r="F289" s="2">
        <v>2.4305555555555556E-2</v>
      </c>
      <c r="G289" t="s">
        <v>19</v>
      </c>
      <c r="H289" t="s">
        <v>12</v>
      </c>
      <c r="I289" t="s">
        <v>110</v>
      </c>
      <c r="J289" t="s">
        <v>113</v>
      </c>
      <c r="K289">
        <v>16.100000000000001</v>
      </c>
      <c r="L289" t="s">
        <v>35</v>
      </c>
    </row>
    <row r="290" spans="1:12" x14ac:dyDescent="0.25">
      <c r="A290" s="1">
        <v>42460.609027777777</v>
      </c>
      <c r="B290" s="1">
        <v>42460.631249999999</v>
      </c>
      <c r="C290" s="1" t="str">
        <f t="shared" si="4"/>
        <v>Mar</v>
      </c>
      <c r="D290" s="2">
        <v>0.60902777777777772</v>
      </c>
      <c r="E290" s="2">
        <v>0.63124999999999998</v>
      </c>
      <c r="F290" s="2">
        <v>2.2222222222222223E-2</v>
      </c>
      <c r="G290" t="s">
        <v>19</v>
      </c>
      <c r="H290" t="s">
        <v>12</v>
      </c>
      <c r="I290" t="s">
        <v>113</v>
      </c>
      <c r="J290" t="s">
        <v>110</v>
      </c>
      <c r="K290">
        <v>16.399999999999999</v>
      </c>
      <c r="L290" t="s">
        <v>14</v>
      </c>
    </row>
    <row r="291" spans="1:12" x14ac:dyDescent="0.25">
      <c r="A291" s="1">
        <v>42461.571527777778</v>
      </c>
      <c r="B291" s="1">
        <v>42461.584027777775</v>
      </c>
      <c r="C291" s="1" t="str">
        <f t="shared" si="4"/>
        <v>Apr</v>
      </c>
      <c r="D291" s="2">
        <v>0.57152777777777775</v>
      </c>
      <c r="E291" s="2">
        <v>0.58402777777777781</v>
      </c>
      <c r="F291" s="2">
        <v>1.2500000000000001E-2</v>
      </c>
      <c r="G291" t="s">
        <v>19</v>
      </c>
      <c r="H291" t="s">
        <v>12</v>
      </c>
      <c r="I291" t="s">
        <v>110</v>
      </c>
      <c r="J291" t="s">
        <v>110</v>
      </c>
      <c r="K291">
        <v>11</v>
      </c>
      <c r="L291" t="s">
        <v>18</v>
      </c>
    </row>
    <row r="292" spans="1:12" x14ac:dyDescent="0.25">
      <c r="A292" s="1">
        <v>42461.60833333333</v>
      </c>
      <c r="B292" s="1">
        <v>42461.64166666667</v>
      </c>
      <c r="C292" s="1" t="str">
        <f t="shared" si="4"/>
        <v>Apr</v>
      </c>
      <c r="D292" s="2">
        <v>0.60833333333333328</v>
      </c>
      <c r="E292" s="2">
        <v>0.64166666666666672</v>
      </c>
      <c r="F292" s="2">
        <v>3.3333333333333333E-2</v>
      </c>
      <c r="G292" t="s">
        <v>19</v>
      </c>
      <c r="H292" t="s">
        <v>12</v>
      </c>
      <c r="I292" t="s">
        <v>110</v>
      </c>
      <c r="J292" t="s">
        <v>113</v>
      </c>
      <c r="K292">
        <v>15.5</v>
      </c>
      <c r="L292" t="s">
        <v>21</v>
      </c>
    </row>
    <row r="293" spans="1:12" x14ac:dyDescent="0.25">
      <c r="A293" s="1">
        <v>42461.667361111111</v>
      </c>
      <c r="B293" s="1">
        <v>42461.700694444444</v>
      </c>
      <c r="C293" s="1" t="str">
        <f t="shared" si="4"/>
        <v>Apr</v>
      </c>
      <c r="D293" s="2">
        <v>0.66736111111111107</v>
      </c>
      <c r="E293" s="2">
        <v>0.7006944444444444</v>
      </c>
      <c r="F293" s="2">
        <v>3.3333333333333333E-2</v>
      </c>
      <c r="G293" t="s">
        <v>19</v>
      </c>
      <c r="H293" t="s">
        <v>12</v>
      </c>
      <c r="I293" t="s">
        <v>113</v>
      </c>
      <c r="J293" t="s">
        <v>110</v>
      </c>
      <c r="K293">
        <v>20.3</v>
      </c>
      <c r="L293" t="s">
        <v>18</v>
      </c>
    </row>
    <row r="294" spans="1:12" x14ac:dyDescent="0.25">
      <c r="A294" s="1">
        <v>42461.702777777777</v>
      </c>
      <c r="B294" s="1">
        <v>42461.706250000003</v>
      </c>
      <c r="C294" s="1" t="str">
        <f t="shared" si="4"/>
        <v>Apr</v>
      </c>
      <c r="D294" s="2">
        <v>0.70277777777777772</v>
      </c>
      <c r="E294" s="2">
        <v>0.70625000000000004</v>
      </c>
      <c r="F294" s="2">
        <v>3.472222222222222E-3</v>
      </c>
      <c r="G294" t="s">
        <v>19</v>
      </c>
      <c r="H294" t="s">
        <v>66</v>
      </c>
      <c r="I294" t="s">
        <v>110</v>
      </c>
      <c r="J294" t="s">
        <v>110</v>
      </c>
      <c r="K294">
        <v>0.7</v>
      </c>
      <c r="L294" t="s">
        <v>16</v>
      </c>
    </row>
    <row r="295" spans="1:12" x14ac:dyDescent="0.25">
      <c r="A295" s="1">
        <v>42462.366666666669</v>
      </c>
      <c r="B295" s="1">
        <v>42462.37777777778</v>
      </c>
      <c r="C295" s="1" t="str">
        <f t="shared" si="4"/>
        <v>Apr</v>
      </c>
      <c r="D295" s="2">
        <v>0.36666666666666664</v>
      </c>
      <c r="E295" s="2">
        <v>0.37777777777777777</v>
      </c>
      <c r="F295" s="2">
        <v>1.1111111111111112E-2</v>
      </c>
      <c r="G295" t="s">
        <v>26</v>
      </c>
      <c r="H295" t="s">
        <v>66</v>
      </c>
      <c r="I295" t="s">
        <v>110</v>
      </c>
      <c r="J295" t="s">
        <v>110</v>
      </c>
      <c r="K295">
        <v>5.5</v>
      </c>
      <c r="L295" t="s">
        <v>16</v>
      </c>
    </row>
    <row r="296" spans="1:12" x14ac:dyDescent="0.25">
      <c r="A296" s="1">
        <v>42462.459027777775</v>
      </c>
      <c r="B296" s="1">
        <v>42462.469444444447</v>
      </c>
      <c r="C296" s="1" t="str">
        <f t="shared" si="4"/>
        <v>Apr</v>
      </c>
      <c r="D296" s="2">
        <v>0.45902777777777776</v>
      </c>
      <c r="E296" s="2">
        <v>0.46944444444444444</v>
      </c>
      <c r="F296" s="2">
        <v>1.0416666666666666E-2</v>
      </c>
      <c r="G296" t="s">
        <v>26</v>
      </c>
      <c r="H296" t="s">
        <v>66</v>
      </c>
      <c r="I296" t="s">
        <v>110</v>
      </c>
      <c r="J296" t="s">
        <v>110</v>
      </c>
      <c r="K296">
        <v>5.0999999999999996</v>
      </c>
      <c r="L296" t="s">
        <v>16</v>
      </c>
    </row>
    <row r="297" spans="1:12" x14ac:dyDescent="0.25">
      <c r="A297" s="1">
        <v>42462.51458333333</v>
      </c>
      <c r="B297" s="1">
        <v>42462.615972222222</v>
      </c>
      <c r="C297" s="1" t="str">
        <f t="shared" si="4"/>
        <v>Apr</v>
      </c>
      <c r="D297" s="2">
        <v>0.51458333333333328</v>
      </c>
      <c r="E297" s="2">
        <v>0.61597222222222225</v>
      </c>
      <c r="F297" s="2">
        <v>0.10138888888888889</v>
      </c>
      <c r="G297" t="s">
        <v>19</v>
      </c>
      <c r="H297" t="s">
        <v>12</v>
      </c>
      <c r="I297" t="s">
        <v>110</v>
      </c>
      <c r="J297" t="s">
        <v>118</v>
      </c>
      <c r="K297">
        <v>77.3</v>
      </c>
      <c r="L297" t="s">
        <v>21</v>
      </c>
    </row>
    <row r="298" spans="1:12" x14ac:dyDescent="0.25">
      <c r="A298" s="1">
        <v>42462.706250000003</v>
      </c>
      <c r="B298" s="1">
        <v>42462.756249999999</v>
      </c>
      <c r="C298" s="1" t="str">
        <f t="shared" si="4"/>
        <v>Apr</v>
      </c>
      <c r="D298" s="2">
        <v>0.70625000000000004</v>
      </c>
      <c r="E298" s="2">
        <v>0.75624999999999998</v>
      </c>
      <c r="F298" s="2">
        <v>0.05</v>
      </c>
      <c r="G298" t="s">
        <v>19</v>
      </c>
      <c r="H298" t="s">
        <v>12</v>
      </c>
      <c r="I298" t="s">
        <v>118</v>
      </c>
      <c r="J298" t="s">
        <v>109</v>
      </c>
      <c r="K298">
        <v>80.5</v>
      </c>
      <c r="L298" t="s">
        <v>21</v>
      </c>
    </row>
    <row r="299" spans="1:12" x14ac:dyDescent="0.25">
      <c r="A299" s="1">
        <v>42462.818055555559</v>
      </c>
      <c r="B299" s="1">
        <v>42462.941666666666</v>
      </c>
      <c r="C299" s="1" t="str">
        <f t="shared" si="4"/>
        <v>Apr</v>
      </c>
      <c r="D299" s="2">
        <v>0.81805555555555554</v>
      </c>
      <c r="E299" s="2">
        <v>0.94166666666666665</v>
      </c>
      <c r="F299" s="2">
        <v>0.12361111111111112</v>
      </c>
      <c r="G299" t="s">
        <v>11</v>
      </c>
      <c r="H299" t="s">
        <v>12</v>
      </c>
      <c r="I299" t="s">
        <v>109</v>
      </c>
      <c r="J299" t="s">
        <v>119</v>
      </c>
      <c r="K299">
        <v>174.2</v>
      </c>
      <c r="L299" t="s">
        <v>21</v>
      </c>
    </row>
    <row r="300" spans="1:12" x14ac:dyDescent="0.25">
      <c r="A300" s="1">
        <v>42462.96597222222</v>
      </c>
      <c r="B300" s="1">
        <v>42463.06527777778</v>
      </c>
      <c r="C300" s="1" t="str">
        <f t="shared" si="4"/>
        <v>Apr</v>
      </c>
      <c r="D300" s="2">
        <v>0.96597222222222223</v>
      </c>
      <c r="E300" s="2">
        <v>6.5277777777777782E-2</v>
      </c>
      <c r="F300" s="2">
        <v>9.930555555555555E-2</v>
      </c>
      <c r="G300" t="s">
        <v>11</v>
      </c>
      <c r="H300" t="s">
        <v>12</v>
      </c>
      <c r="I300" t="s">
        <v>119</v>
      </c>
      <c r="J300" t="s">
        <v>120</v>
      </c>
      <c r="K300">
        <v>144</v>
      </c>
      <c r="L300" t="s">
        <v>18</v>
      </c>
    </row>
    <row r="301" spans="1:12" x14ac:dyDescent="0.25">
      <c r="A301" s="1">
        <v>42463.083333333336</v>
      </c>
      <c r="B301" s="1">
        <v>42463.177777777775</v>
      </c>
      <c r="C301" s="1" t="str">
        <f t="shared" si="4"/>
        <v>Apr</v>
      </c>
      <c r="D301" s="2">
        <v>8.3333333333333329E-2</v>
      </c>
      <c r="E301" s="2">
        <v>0.17777777777777778</v>
      </c>
      <c r="F301" s="2">
        <v>9.4444444444444442E-2</v>
      </c>
      <c r="G301" t="s">
        <v>15</v>
      </c>
      <c r="H301" t="s">
        <v>12</v>
      </c>
      <c r="I301" t="s">
        <v>120</v>
      </c>
      <c r="J301" t="s">
        <v>25</v>
      </c>
      <c r="K301">
        <v>159.30000000000001</v>
      </c>
      <c r="L301" t="s">
        <v>18</v>
      </c>
    </row>
    <row r="302" spans="1:12" x14ac:dyDescent="0.25">
      <c r="A302" s="1">
        <v>42465.902083333334</v>
      </c>
      <c r="B302" s="1">
        <v>42465.913194444445</v>
      </c>
      <c r="C302" s="1" t="str">
        <f t="shared" si="4"/>
        <v>Apr</v>
      </c>
      <c r="D302" s="2">
        <v>0.90208333333333335</v>
      </c>
      <c r="E302" s="2">
        <v>0.91319444444444442</v>
      </c>
      <c r="F302" s="2">
        <v>1.1111111111111112E-2</v>
      </c>
      <c r="G302" t="s">
        <v>11</v>
      </c>
      <c r="H302" t="s">
        <v>12</v>
      </c>
      <c r="I302" t="s">
        <v>49</v>
      </c>
      <c r="J302" t="s">
        <v>84</v>
      </c>
      <c r="K302">
        <v>7.9</v>
      </c>
      <c r="L302" t="s">
        <v>14</v>
      </c>
    </row>
    <row r="303" spans="1:12" x14ac:dyDescent="0.25">
      <c r="A303" s="1">
        <v>42466.013194444444</v>
      </c>
      <c r="B303" s="1">
        <v>42466.027083333334</v>
      </c>
      <c r="C303" s="1" t="str">
        <f t="shared" si="4"/>
        <v>Apr</v>
      </c>
      <c r="D303" s="2">
        <v>1.3194444444444444E-2</v>
      </c>
      <c r="E303" s="2">
        <v>2.7083333333333334E-2</v>
      </c>
      <c r="F303" s="2">
        <v>1.3888888888888888E-2</v>
      </c>
      <c r="G303" t="s">
        <v>15</v>
      </c>
      <c r="H303" t="s">
        <v>12</v>
      </c>
      <c r="I303" t="s">
        <v>84</v>
      </c>
      <c r="J303" t="s">
        <v>49</v>
      </c>
      <c r="K303">
        <v>8</v>
      </c>
      <c r="L303" t="s">
        <v>14</v>
      </c>
    </row>
    <row r="304" spans="1:12" x14ac:dyDescent="0.25">
      <c r="A304" s="1">
        <v>42467.763888888891</v>
      </c>
      <c r="B304" s="1">
        <v>42467.777083333334</v>
      </c>
      <c r="C304" s="1" t="str">
        <f t="shared" si="4"/>
        <v>Apr</v>
      </c>
      <c r="D304" s="2">
        <v>0.76388888888888884</v>
      </c>
      <c r="E304" s="2">
        <v>0.77708333333333335</v>
      </c>
      <c r="F304" s="2">
        <v>1.3194444444444444E-2</v>
      </c>
      <c r="G304" t="s">
        <v>11</v>
      </c>
      <c r="H304" t="s">
        <v>12</v>
      </c>
      <c r="I304" t="s">
        <v>25</v>
      </c>
      <c r="J304" t="s">
        <v>27</v>
      </c>
      <c r="K304">
        <v>6.1</v>
      </c>
      <c r="L304" t="s">
        <v>14</v>
      </c>
    </row>
    <row r="305" spans="1:12" x14ac:dyDescent="0.25">
      <c r="A305" s="1">
        <v>42467.822916666664</v>
      </c>
      <c r="B305" s="1">
        <v>42467.833333333336</v>
      </c>
      <c r="C305" s="1" t="str">
        <f t="shared" si="4"/>
        <v>Apr</v>
      </c>
      <c r="D305" s="2">
        <v>0.82291666666666663</v>
      </c>
      <c r="E305" s="2">
        <v>0.83333333333333337</v>
      </c>
      <c r="F305" s="2">
        <v>1.0416666666666666E-2</v>
      </c>
      <c r="G305" t="s">
        <v>11</v>
      </c>
      <c r="H305" t="s">
        <v>12</v>
      </c>
      <c r="I305" t="s">
        <v>27</v>
      </c>
      <c r="J305" t="s">
        <v>25</v>
      </c>
      <c r="K305">
        <v>6.1</v>
      </c>
      <c r="L305" t="s">
        <v>17</v>
      </c>
    </row>
    <row r="306" spans="1:12" x14ac:dyDescent="0.25">
      <c r="A306" s="1">
        <v>42468.520833333336</v>
      </c>
      <c r="B306" s="1">
        <v>42468.533333333333</v>
      </c>
      <c r="C306" s="1" t="str">
        <f t="shared" si="4"/>
        <v>Apr</v>
      </c>
      <c r="D306" s="2">
        <v>0.52083333333333337</v>
      </c>
      <c r="E306" s="2">
        <v>0.53333333333333333</v>
      </c>
      <c r="F306" s="2">
        <v>1.2500000000000001E-2</v>
      </c>
      <c r="G306" t="s">
        <v>19</v>
      </c>
      <c r="H306" t="s">
        <v>12</v>
      </c>
      <c r="I306" t="s">
        <v>25</v>
      </c>
      <c r="J306" t="s">
        <v>47</v>
      </c>
      <c r="K306">
        <v>10.5</v>
      </c>
      <c r="L306" t="s">
        <v>18</v>
      </c>
    </row>
    <row r="307" spans="1:12" x14ac:dyDescent="0.25">
      <c r="A307" s="1">
        <v>42468.56527777778</v>
      </c>
      <c r="B307" s="1">
        <v>42468.57708333333</v>
      </c>
      <c r="C307" s="1" t="str">
        <f t="shared" si="4"/>
        <v>Apr</v>
      </c>
      <c r="D307" s="2">
        <v>0.56527777777777777</v>
      </c>
      <c r="E307" s="2">
        <v>0.57708333333333328</v>
      </c>
      <c r="F307" s="2">
        <v>1.1805555555555555E-2</v>
      </c>
      <c r="G307" t="s">
        <v>19</v>
      </c>
      <c r="H307" t="s">
        <v>12</v>
      </c>
      <c r="I307" t="s">
        <v>47</v>
      </c>
      <c r="J307" t="s">
        <v>25</v>
      </c>
      <c r="K307">
        <v>8.6999999999999993</v>
      </c>
      <c r="L307" t="s">
        <v>14</v>
      </c>
    </row>
    <row r="308" spans="1:12" x14ac:dyDescent="0.25">
      <c r="A308" s="1">
        <v>42468.579861111109</v>
      </c>
      <c r="B308" s="1">
        <v>42468.585416666669</v>
      </c>
      <c r="C308" s="1" t="str">
        <f t="shared" si="4"/>
        <v>Apr</v>
      </c>
      <c r="D308" s="2">
        <v>0.57986111111111116</v>
      </c>
      <c r="E308" s="2">
        <v>0.5854166666666667</v>
      </c>
      <c r="F308" s="2">
        <v>5.5555555555555558E-3</v>
      </c>
      <c r="G308" t="s">
        <v>19</v>
      </c>
      <c r="H308" t="s">
        <v>12</v>
      </c>
      <c r="I308" t="s">
        <v>55</v>
      </c>
      <c r="J308" t="s">
        <v>49</v>
      </c>
      <c r="K308">
        <v>1.8</v>
      </c>
      <c r="L308" t="s">
        <v>17</v>
      </c>
    </row>
    <row r="309" spans="1:12" x14ac:dyDescent="0.25">
      <c r="A309" s="1">
        <v>42468.613194444442</v>
      </c>
      <c r="B309" s="1">
        <v>42468.638888888891</v>
      </c>
      <c r="C309" s="1" t="str">
        <f t="shared" si="4"/>
        <v>Apr</v>
      </c>
      <c r="D309" s="2">
        <v>0.61319444444444449</v>
      </c>
      <c r="E309" s="2">
        <v>0.63888888888888884</v>
      </c>
      <c r="F309" s="2">
        <v>2.5694444444444443E-2</v>
      </c>
      <c r="G309" t="s">
        <v>19</v>
      </c>
      <c r="H309" t="s">
        <v>12</v>
      </c>
      <c r="I309" t="s">
        <v>25</v>
      </c>
      <c r="J309" t="s">
        <v>51</v>
      </c>
      <c r="K309">
        <v>19.100000000000001</v>
      </c>
      <c r="L309" t="s">
        <v>18</v>
      </c>
    </row>
    <row r="310" spans="1:12" x14ac:dyDescent="0.25">
      <c r="A310" s="1">
        <v>42468.670138888891</v>
      </c>
      <c r="B310" s="1">
        <v>42468.699305555558</v>
      </c>
      <c r="C310" s="1" t="str">
        <f t="shared" si="4"/>
        <v>Apr</v>
      </c>
      <c r="D310" s="2">
        <v>0.67013888888888884</v>
      </c>
      <c r="E310" s="2">
        <v>0.69930555555555551</v>
      </c>
      <c r="F310" s="2">
        <v>2.9166666666666667E-2</v>
      </c>
      <c r="G310" t="s">
        <v>19</v>
      </c>
      <c r="H310" t="s">
        <v>12</v>
      </c>
      <c r="I310" t="s">
        <v>51</v>
      </c>
      <c r="J310" t="s">
        <v>25</v>
      </c>
      <c r="K310">
        <v>18.600000000000001</v>
      </c>
      <c r="L310" t="s">
        <v>18</v>
      </c>
    </row>
    <row r="311" spans="1:12" x14ac:dyDescent="0.25">
      <c r="A311" s="1">
        <v>42472.385416666664</v>
      </c>
      <c r="B311" s="1">
        <v>42472.393055555556</v>
      </c>
      <c r="C311" s="1" t="str">
        <f t="shared" si="4"/>
        <v>Apr</v>
      </c>
      <c r="D311" s="2">
        <v>0.38541666666666669</v>
      </c>
      <c r="E311" s="2">
        <v>0.39305555555555555</v>
      </c>
      <c r="F311" s="2">
        <v>7.6388888888888886E-3</v>
      </c>
      <c r="G311" t="s">
        <v>26</v>
      </c>
      <c r="H311" t="s">
        <v>12</v>
      </c>
      <c r="I311" t="s">
        <v>49</v>
      </c>
      <c r="J311" t="s">
        <v>65</v>
      </c>
      <c r="K311">
        <v>2.8</v>
      </c>
      <c r="L311" t="s">
        <v>17</v>
      </c>
    </row>
    <row r="312" spans="1:12" x14ac:dyDescent="0.25">
      <c r="A312" s="1">
        <v>42472.398611111108</v>
      </c>
      <c r="B312" s="1">
        <v>42472.411805555559</v>
      </c>
      <c r="C312" s="1" t="str">
        <f t="shared" si="4"/>
        <v>Apr</v>
      </c>
      <c r="D312" s="2">
        <v>0.39861111111111114</v>
      </c>
      <c r="E312" s="2">
        <v>0.41180555555555554</v>
      </c>
      <c r="F312" s="2">
        <v>1.3194444444444444E-2</v>
      </c>
      <c r="G312" t="s">
        <v>26</v>
      </c>
      <c r="H312" t="s">
        <v>12</v>
      </c>
      <c r="I312" t="s">
        <v>25</v>
      </c>
      <c r="J312" t="s">
        <v>51</v>
      </c>
      <c r="K312">
        <v>8.9</v>
      </c>
      <c r="L312" t="s">
        <v>18</v>
      </c>
    </row>
    <row r="313" spans="1:12" x14ac:dyDescent="0.25">
      <c r="A313" s="1">
        <v>42472.456944444442</v>
      </c>
      <c r="B313" s="1">
        <v>42472.470833333333</v>
      </c>
      <c r="C313" s="1" t="str">
        <f t="shared" si="4"/>
        <v>Apr</v>
      </c>
      <c r="D313" s="2">
        <v>0.45694444444444443</v>
      </c>
      <c r="E313" s="2">
        <v>0.47083333333333333</v>
      </c>
      <c r="F313" s="2">
        <v>1.3888888888888888E-2</v>
      </c>
      <c r="G313" t="s">
        <v>26</v>
      </c>
      <c r="H313" t="s">
        <v>12</v>
      </c>
      <c r="I313" t="s">
        <v>57</v>
      </c>
      <c r="J313" t="s">
        <v>121</v>
      </c>
      <c r="K313">
        <v>7.5</v>
      </c>
      <c r="L313" t="s">
        <v>21</v>
      </c>
    </row>
    <row r="314" spans="1:12" x14ac:dyDescent="0.25">
      <c r="A314" s="1">
        <v>42472.515277777777</v>
      </c>
      <c r="B314" s="1">
        <v>42472.530555555553</v>
      </c>
      <c r="C314" s="1" t="str">
        <f t="shared" si="4"/>
        <v>Apr</v>
      </c>
      <c r="D314" s="2">
        <v>0.51527777777777772</v>
      </c>
      <c r="E314" s="2">
        <v>0.53055555555555556</v>
      </c>
      <c r="F314" s="2">
        <v>1.5277777777777777E-2</v>
      </c>
      <c r="G314" t="s">
        <v>19</v>
      </c>
      <c r="H314" t="s">
        <v>12</v>
      </c>
      <c r="I314" t="s">
        <v>51</v>
      </c>
      <c r="J314" t="s">
        <v>27</v>
      </c>
      <c r="K314">
        <v>15.9</v>
      </c>
      <c r="L314" t="s">
        <v>18</v>
      </c>
    </row>
    <row r="315" spans="1:12" x14ac:dyDescent="0.25">
      <c r="A315" s="1">
        <v>42472.570833333331</v>
      </c>
      <c r="B315" s="1">
        <v>42472.584027777775</v>
      </c>
      <c r="C315" s="1" t="str">
        <f t="shared" si="4"/>
        <v>Apr</v>
      </c>
      <c r="D315" s="2">
        <v>0.5708333333333333</v>
      </c>
      <c r="E315" s="2">
        <v>0.58402777777777781</v>
      </c>
      <c r="F315" s="2">
        <v>1.3194444444444444E-2</v>
      </c>
      <c r="G315" t="s">
        <v>19</v>
      </c>
      <c r="H315" t="s">
        <v>12</v>
      </c>
      <c r="I315" t="s">
        <v>27</v>
      </c>
      <c r="J315" t="s">
        <v>25</v>
      </c>
      <c r="K315">
        <v>6.5</v>
      </c>
      <c r="L315" t="s">
        <v>14</v>
      </c>
    </row>
    <row r="316" spans="1:12" x14ac:dyDescent="0.25">
      <c r="A316" s="1">
        <v>42474.311805555553</v>
      </c>
      <c r="B316" s="1">
        <v>42474.339583333334</v>
      </c>
      <c r="C316" s="1" t="str">
        <f t="shared" si="4"/>
        <v>Apr</v>
      </c>
      <c r="D316" s="2">
        <v>0.31180555555555556</v>
      </c>
      <c r="E316" s="2">
        <v>0.33958333333333335</v>
      </c>
      <c r="F316" s="2">
        <v>2.7777777777777776E-2</v>
      </c>
      <c r="G316" t="s">
        <v>26</v>
      </c>
      <c r="H316" t="s">
        <v>12</v>
      </c>
      <c r="I316" t="s">
        <v>25</v>
      </c>
      <c r="J316" t="s">
        <v>122</v>
      </c>
      <c r="K316">
        <v>15.3</v>
      </c>
      <c r="L316" t="s">
        <v>35</v>
      </c>
    </row>
    <row r="317" spans="1:12" x14ac:dyDescent="0.25">
      <c r="A317" s="1">
        <v>42474.666666666664</v>
      </c>
      <c r="B317" s="1">
        <v>42474.696527777778</v>
      </c>
      <c r="C317" s="1" t="str">
        <f t="shared" si="4"/>
        <v>Apr</v>
      </c>
      <c r="D317" s="2">
        <v>0.66666666666666663</v>
      </c>
      <c r="E317" s="2">
        <v>0.69652777777777775</v>
      </c>
      <c r="F317" s="2">
        <v>2.9861111111111113E-2</v>
      </c>
      <c r="G317" t="s">
        <v>19</v>
      </c>
      <c r="H317" t="s">
        <v>12</v>
      </c>
      <c r="I317" t="s">
        <v>122</v>
      </c>
      <c r="J317" t="s">
        <v>25</v>
      </c>
      <c r="K317">
        <v>13.7</v>
      </c>
      <c r="L317" t="s">
        <v>35</v>
      </c>
    </row>
    <row r="318" spans="1:12" x14ac:dyDescent="0.25">
      <c r="A318" s="1">
        <v>42475.48333333333</v>
      </c>
      <c r="B318" s="1">
        <v>42475.504861111112</v>
      </c>
      <c r="C318" s="1" t="str">
        <f t="shared" si="4"/>
        <v>Apr</v>
      </c>
      <c r="D318" s="2">
        <v>0.48333333333333334</v>
      </c>
      <c r="E318" s="2">
        <v>0.50486111111111109</v>
      </c>
      <c r="F318" s="2">
        <v>2.1527777777777778E-2</v>
      </c>
      <c r="G318" t="s">
        <v>26</v>
      </c>
      <c r="H318" t="s">
        <v>12</v>
      </c>
      <c r="I318" t="s">
        <v>25</v>
      </c>
      <c r="J318" t="s">
        <v>51</v>
      </c>
      <c r="K318">
        <v>11.9</v>
      </c>
      <c r="L318" t="s">
        <v>35</v>
      </c>
    </row>
    <row r="319" spans="1:12" x14ac:dyDescent="0.25">
      <c r="A319" s="1">
        <v>42475.520138888889</v>
      </c>
      <c r="B319" s="1">
        <v>42475.522222222222</v>
      </c>
      <c r="C319" s="1" t="str">
        <f t="shared" si="4"/>
        <v>Apr</v>
      </c>
      <c r="D319" s="2">
        <v>0.52013888888888893</v>
      </c>
      <c r="E319" s="2">
        <v>0.52222222222222225</v>
      </c>
      <c r="F319" s="2">
        <v>2.0833333333333333E-3</v>
      </c>
      <c r="G319" t="s">
        <v>19</v>
      </c>
      <c r="H319" t="s">
        <v>12</v>
      </c>
      <c r="I319" t="s">
        <v>57</v>
      </c>
      <c r="J319" t="s">
        <v>123</v>
      </c>
      <c r="K319">
        <v>1.4</v>
      </c>
      <c r="L319" t="s">
        <v>17</v>
      </c>
    </row>
    <row r="320" spans="1:12" x14ac:dyDescent="0.25">
      <c r="A320" s="1">
        <v>42475.604861111111</v>
      </c>
      <c r="B320" s="1">
        <v>42475.625694444447</v>
      </c>
      <c r="C320" s="1" t="str">
        <f t="shared" si="4"/>
        <v>Apr</v>
      </c>
      <c r="D320" s="2">
        <v>0.60486111111111107</v>
      </c>
      <c r="E320" s="2">
        <v>0.62569444444444444</v>
      </c>
      <c r="F320" s="2">
        <v>2.0833333333333332E-2</v>
      </c>
      <c r="G320" t="s">
        <v>19</v>
      </c>
      <c r="H320" t="s">
        <v>12</v>
      </c>
      <c r="I320" t="s">
        <v>51</v>
      </c>
      <c r="J320" t="s">
        <v>25</v>
      </c>
      <c r="K320">
        <v>15.2</v>
      </c>
      <c r="L320" t="s">
        <v>18</v>
      </c>
    </row>
    <row r="321" spans="1:12" x14ac:dyDescent="0.25">
      <c r="A321" s="1">
        <v>42476.540972222225</v>
      </c>
      <c r="B321" s="1">
        <v>42476.553472222222</v>
      </c>
      <c r="C321" s="1" t="str">
        <f t="shared" si="4"/>
        <v>Apr</v>
      </c>
      <c r="D321" s="2">
        <v>0.54097222222222219</v>
      </c>
      <c r="E321" s="2">
        <v>0.55347222222222225</v>
      </c>
      <c r="F321" s="2">
        <v>1.2500000000000001E-2</v>
      </c>
      <c r="G321" t="s">
        <v>19</v>
      </c>
      <c r="H321" t="s">
        <v>12</v>
      </c>
      <c r="I321" t="s">
        <v>25</v>
      </c>
      <c r="J321" t="s">
        <v>27</v>
      </c>
      <c r="K321">
        <v>6</v>
      </c>
      <c r="L321" t="s">
        <v>17</v>
      </c>
    </row>
    <row r="322" spans="1:12" x14ac:dyDescent="0.25">
      <c r="A322" s="1">
        <v>42476.631944444445</v>
      </c>
      <c r="B322" s="1">
        <v>42476.643055555556</v>
      </c>
      <c r="C322" s="1" t="str">
        <f t="shared" si="4"/>
        <v>Apr</v>
      </c>
      <c r="D322" s="2">
        <v>0.63194444444444442</v>
      </c>
      <c r="E322" s="2">
        <v>0.6430555555555556</v>
      </c>
      <c r="F322" s="2">
        <v>1.1111111111111112E-2</v>
      </c>
      <c r="G322" t="s">
        <v>19</v>
      </c>
      <c r="H322" t="s">
        <v>12</v>
      </c>
      <c r="I322" t="s">
        <v>27</v>
      </c>
      <c r="J322" t="s">
        <v>25</v>
      </c>
      <c r="K322">
        <v>6.1</v>
      </c>
      <c r="L322" t="s">
        <v>14</v>
      </c>
    </row>
    <row r="323" spans="1:12" x14ac:dyDescent="0.25">
      <c r="A323" s="1">
        <v>42479.738888888889</v>
      </c>
      <c r="B323" s="1">
        <v>42479.755555555559</v>
      </c>
      <c r="C323" s="1" t="str">
        <f t="shared" ref="C323:C386" si="5">TEXT(A323,"mmm")</f>
        <v>Apr</v>
      </c>
      <c r="D323" s="2">
        <v>0.73888888888888893</v>
      </c>
      <c r="E323" s="2">
        <v>0.75555555555555554</v>
      </c>
      <c r="F323" s="2">
        <v>1.6666666666666666E-2</v>
      </c>
      <c r="G323" t="s">
        <v>11</v>
      </c>
      <c r="H323" t="s">
        <v>12</v>
      </c>
      <c r="I323" t="s">
        <v>49</v>
      </c>
      <c r="J323" t="s">
        <v>84</v>
      </c>
      <c r="K323">
        <v>8.1999999999999993</v>
      </c>
      <c r="L323" t="s">
        <v>14</v>
      </c>
    </row>
    <row r="324" spans="1:12" x14ac:dyDescent="0.25">
      <c r="A324" s="1">
        <v>42479.831250000003</v>
      </c>
      <c r="B324" s="1">
        <v>42479.84652777778</v>
      </c>
      <c r="C324" s="1" t="str">
        <f t="shared" si="5"/>
        <v>Apr</v>
      </c>
      <c r="D324" s="2">
        <v>0.83125000000000004</v>
      </c>
      <c r="E324" s="2">
        <v>0.84652777777777777</v>
      </c>
      <c r="F324" s="2">
        <v>1.5277777777777777E-2</v>
      </c>
      <c r="G324" t="s">
        <v>11</v>
      </c>
      <c r="H324" t="s">
        <v>12</v>
      </c>
      <c r="I324" t="s">
        <v>84</v>
      </c>
      <c r="J324" t="s">
        <v>49</v>
      </c>
      <c r="K324">
        <v>8</v>
      </c>
      <c r="L324" t="s">
        <v>14</v>
      </c>
    </row>
    <row r="325" spans="1:12" x14ac:dyDescent="0.25">
      <c r="A325" s="1">
        <v>42482.350694444445</v>
      </c>
      <c r="B325" s="1">
        <v>42482.37777777778</v>
      </c>
      <c r="C325" s="1" t="str">
        <f t="shared" si="5"/>
        <v>Apr</v>
      </c>
      <c r="D325" s="2">
        <v>0.35069444444444442</v>
      </c>
      <c r="E325" s="2">
        <v>0.37777777777777777</v>
      </c>
      <c r="F325" s="2">
        <v>2.7083333333333334E-2</v>
      </c>
      <c r="G325" t="s">
        <v>26</v>
      </c>
      <c r="H325" t="s">
        <v>12</v>
      </c>
      <c r="I325" t="s">
        <v>25</v>
      </c>
      <c r="J325" t="s">
        <v>51</v>
      </c>
      <c r="K325">
        <v>13.6</v>
      </c>
      <c r="L325" t="s">
        <v>18</v>
      </c>
    </row>
    <row r="326" spans="1:12" x14ac:dyDescent="0.25">
      <c r="A326" s="1">
        <v>42482.423611111109</v>
      </c>
      <c r="B326" s="1">
        <v>42482.444444444445</v>
      </c>
      <c r="C326" s="1" t="str">
        <f t="shared" si="5"/>
        <v>Apr</v>
      </c>
      <c r="D326" s="2">
        <v>0.4236111111111111</v>
      </c>
      <c r="E326" s="2">
        <v>0.44444444444444442</v>
      </c>
      <c r="F326" s="2">
        <v>2.0833333333333332E-2</v>
      </c>
      <c r="G326" t="s">
        <v>26</v>
      </c>
      <c r="H326" t="s">
        <v>12</v>
      </c>
      <c r="I326" t="s">
        <v>51</v>
      </c>
      <c r="J326" t="s">
        <v>25</v>
      </c>
      <c r="K326">
        <v>22.5</v>
      </c>
      <c r="L326" t="s">
        <v>18</v>
      </c>
    </row>
    <row r="327" spans="1:12" x14ac:dyDescent="0.25">
      <c r="A327" s="1">
        <v>42482.505555555559</v>
      </c>
      <c r="B327" s="1">
        <v>42482.519444444442</v>
      </c>
      <c r="C327" s="1" t="str">
        <f t="shared" si="5"/>
        <v>Apr</v>
      </c>
      <c r="D327" s="2">
        <v>0.50555555555555554</v>
      </c>
      <c r="E327" s="2">
        <v>0.51944444444444449</v>
      </c>
      <c r="F327" s="2">
        <v>1.3888888888888888E-2</v>
      </c>
      <c r="G327" t="s">
        <v>19</v>
      </c>
      <c r="H327" t="s">
        <v>12</v>
      </c>
      <c r="I327" t="s">
        <v>25</v>
      </c>
      <c r="J327" t="s">
        <v>47</v>
      </c>
      <c r="K327">
        <v>10.4</v>
      </c>
      <c r="L327" t="s">
        <v>18</v>
      </c>
    </row>
    <row r="328" spans="1:12" x14ac:dyDescent="0.25">
      <c r="A328" s="1">
        <v>42482.543055555558</v>
      </c>
      <c r="B328" s="1">
        <v>42482.55972222222</v>
      </c>
      <c r="C328" s="1" t="str">
        <f t="shared" si="5"/>
        <v>Apr</v>
      </c>
      <c r="D328" s="2">
        <v>0.54305555555555551</v>
      </c>
      <c r="E328" s="2">
        <v>0.55972222222222223</v>
      </c>
      <c r="F328" s="2">
        <v>1.6666666666666666E-2</v>
      </c>
      <c r="G328" t="s">
        <v>19</v>
      </c>
      <c r="H328" t="s">
        <v>12</v>
      </c>
      <c r="I328" t="s">
        <v>47</v>
      </c>
      <c r="J328" t="s">
        <v>25</v>
      </c>
      <c r="K328">
        <v>10</v>
      </c>
      <c r="L328" t="s">
        <v>18</v>
      </c>
    </row>
    <row r="329" spans="1:12" x14ac:dyDescent="0.25">
      <c r="A329" s="1">
        <v>42483.710416666669</v>
      </c>
      <c r="B329" s="1">
        <v>42483.719444444447</v>
      </c>
      <c r="C329" s="1" t="str">
        <f t="shared" si="5"/>
        <v>Apr</v>
      </c>
      <c r="D329" s="2">
        <v>0.7104166666666667</v>
      </c>
      <c r="E329" s="2">
        <v>0.71944444444444444</v>
      </c>
      <c r="F329" s="2">
        <v>9.0277777777777769E-3</v>
      </c>
      <c r="G329" t="s">
        <v>11</v>
      </c>
      <c r="H329" t="s">
        <v>12</v>
      </c>
      <c r="I329" t="s">
        <v>49</v>
      </c>
      <c r="J329" t="s">
        <v>67</v>
      </c>
      <c r="K329">
        <v>6</v>
      </c>
      <c r="L329" t="s">
        <v>14</v>
      </c>
    </row>
    <row r="330" spans="1:12" x14ac:dyDescent="0.25">
      <c r="A330" s="1">
        <v>42483.78402777778</v>
      </c>
      <c r="B330" s="1">
        <v>42483.795138888891</v>
      </c>
      <c r="C330" s="1" t="str">
        <f t="shared" si="5"/>
        <v>Apr</v>
      </c>
      <c r="D330" s="2">
        <v>0.78402777777777777</v>
      </c>
      <c r="E330" s="2">
        <v>0.79513888888888884</v>
      </c>
      <c r="F330" s="2">
        <v>1.1111111111111112E-2</v>
      </c>
      <c r="G330" t="s">
        <v>11</v>
      </c>
      <c r="H330" t="s">
        <v>12</v>
      </c>
      <c r="I330" t="s">
        <v>67</v>
      </c>
      <c r="J330" t="s">
        <v>49</v>
      </c>
      <c r="K330">
        <v>6.5</v>
      </c>
      <c r="L330" t="s">
        <v>14</v>
      </c>
    </row>
    <row r="331" spans="1:12" x14ac:dyDescent="0.25">
      <c r="A331" s="1">
        <v>42484.796527777777</v>
      </c>
      <c r="B331" s="1">
        <v>42484.802777777775</v>
      </c>
      <c r="C331" s="1" t="str">
        <f t="shared" si="5"/>
        <v>Apr</v>
      </c>
      <c r="D331" s="2">
        <v>0.79652777777777772</v>
      </c>
      <c r="E331" s="2">
        <v>0.80277777777777781</v>
      </c>
      <c r="F331" s="2">
        <v>6.2500000000000003E-3</v>
      </c>
      <c r="G331" t="s">
        <v>11</v>
      </c>
      <c r="H331" t="s">
        <v>12</v>
      </c>
      <c r="I331" t="s">
        <v>25</v>
      </c>
      <c r="J331" t="s">
        <v>27</v>
      </c>
      <c r="K331">
        <v>3.1</v>
      </c>
      <c r="L331" t="s">
        <v>17</v>
      </c>
    </row>
    <row r="332" spans="1:12" x14ac:dyDescent="0.25">
      <c r="A332" s="1">
        <v>42484.823611111111</v>
      </c>
      <c r="B332" s="1">
        <v>42484.827777777777</v>
      </c>
      <c r="C332" s="1" t="str">
        <f t="shared" si="5"/>
        <v>Apr</v>
      </c>
      <c r="D332" s="2">
        <v>0.82361111111111107</v>
      </c>
      <c r="E332" s="2">
        <v>0.82777777777777772</v>
      </c>
      <c r="F332" s="2">
        <v>4.1666666666666666E-3</v>
      </c>
      <c r="G332" t="s">
        <v>11</v>
      </c>
      <c r="H332" t="s">
        <v>12</v>
      </c>
      <c r="I332" t="s">
        <v>124</v>
      </c>
      <c r="J332" t="s">
        <v>124</v>
      </c>
      <c r="K332">
        <v>1.9</v>
      </c>
      <c r="L332" t="s">
        <v>17</v>
      </c>
    </row>
    <row r="333" spans="1:12" x14ac:dyDescent="0.25">
      <c r="A333" s="1">
        <v>42484.90347222222</v>
      </c>
      <c r="B333" s="1">
        <v>42484.909722222219</v>
      </c>
      <c r="C333" s="1" t="str">
        <f t="shared" si="5"/>
        <v>Apr</v>
      </c>
      <c r="D333" s="2">
        <v>0.90347222222222223</v>
      </c>
      <c r="E333" s="2">
        <v>0.90972222222222221</v>
      </c>
      <c r="F333" s="2">
        <v>6.2500000000000003E-3</v>
      </c>
      <c r="G333" t="s">
        <v>11</v>
      </c>
      <c r="H333" t="s">
        <v>12</v>
      </c>
      <c r="I333" t="s">
        <v>27</v>
      </c>
      <c r="J333" t="s">
        <v>25</v>
      </c>
      <c r="K333">
        <v>4.2</v>
      </c>
      <c r="L333" t="s">
        <v>64</v>
      </c>
    </row>
    <row r="334" spans="1:12" x14ac:dyDescent="0.25">
      <c r="A334" s="1">
        <v>42487.5625</v>
      </c>
      <c r="B334" s="1">
        <v>42487.569444444445</v>
      </c>
      <c r="C334" s="1" t="str">
        <f t="shared" si="5"/>
        <v>Apr</v>
      </c>
      <c r="D334" s="2">
        <v>0.5625</v>
      </c>
      <c r="E334" s="2">
        <v>0.56944444444444442</v>
      </c>
      <c r="F334" s="2">
        <v>6.9444444444444441E-3</v>
      </c>
      <c r="G334" t="s">
        <v>19</v>
      </c>
      <c r="H334" t="s">
        <v>12</v>
      </c>
      <c r="I334" t="s">
        <v>49</v>
      </c>
      <c r="J334" t="s">
        <v>125</v>
      </c>
      <c r="K334">
        <v>4.9000000000000004</v>
      </c>
      <c r="L334" t="s">
        <v>64</v>
      </c>
    </row>
    <row r="335" spans="1:12" x14ac:dyDescent="0.25">
      <c r="A335" s="1">
        <v>42487.592361111114</v>
      </c>
      <c r="B335" s="1">
        <v>42487.600694444445</v>
      </c>
      <c r="C335" s="1" t="str">
        <f t="shared" si="5"/>
        <v>Apr</v>
      </c>
      <c r="D335" s="2">
        <v>0.59236111111111112</v>
      </c>
      <c r="E335" s="2">
        <v>0.60069444444444442</v>
      </c>
      <c r="F335" s="2">
        <v>8.3333333333333332E-3</v>
      </c>
      <c r="G335" t="s">
        <v>19</v>
      </c>
      <c r="H335" t="s">
        <v>12</v>
      </c>
      <c r="I335" t="s">
        <v>125</v>
      </c>
      <c r="J335" t="s">
        <v>49</v>
      </c>
      <c r="K335">
        <v>4.8</v>
      </c>
      <c r="L335" t="s">
        <v>64</v>
      </c>
    </row>
    <row r="336" spans="1:12" x14ac:dyDescent="0.25">
      <c r="A336" s="1">
        <v>42488.506249999999</v>
      </c>
      <c r="B336" s="1">
        <v>42488.523611111108</v>
      </c>
      <c r="C336" s="1" t="str">
        <f t="shared" si="5"/>
        <v>Apr</v>
      </c>
      <c r="D336" s="2">
        <v>0.50624999999999998</v>
      </c>
      <c r="E336" s="2">
        <v>0.52361111111111114</v>
      </c>
      <c r="F336" s="2">
        <v>1.7361111111111112E-2</v>
      </c>
      <c r="G336" t="s">
        <v>19</v>
      </c>
      <c r="H336" t="s">
        <v>12</v>
      </c>
      <c r="I336" t="s">
        <v>25</v>
      </c>
      <c r="J336" t="s">
        <v>51</v>
      </c>
      <c r="K336">
        <v>12.4</v>
      </c>
      <c r="L336" t="s">
        <v>21</v>
      </c>
    </row>
    <row r="337" spans="1:12" x14ac:dyDescent="0.25">
      <c r="A337" s="1">
        <v>42488.5625</v>
      </c>
      <c r="B337" s="1">
        <v>42488.575694444444</v>
      </c>
      <c r="C337" s="1" t="str">
        <f t="shared" si="5"/>
        <v>Apr</v>
      </c>
      <c r="D337" s="2">
        <v>0.5625</v>
      </c>
      <c r="E337" s="2">
        <v>0.5756944444444444</v>
      </c>
      <c r="F337" s="2">
        <v>1.3194444444444444E-2</v>
      </c>
      <c r="G337" t="s">
        <v>19</v>
      </c>
      <c r="H337" t="s">
        <v>12</v>
      </c>
      <c r="I337" t="s">
        <v>51</v>
      </c>
      <c r="J337" t="s">
        <v>25</v>
      </c>
      <c r="K337">
        <v>32.799999999999997</v>
      </c>
      <c r="L337" t="s">
        <v>21</v>
      </c>
    </row>
    <row r="338" spans="1:12" x14ac:dyDescent="0.25">
      <c r="A338" s="1">
        <v>42488.923611111109</v>
      </c>
      <c r="B338" s="1">
        <v>42488.936111111114</v>
      </c>
      <c r="C338" s="1" t="str">
        <f t="shared" si="5"/>
        <v>Apr</v>
      </c>
      <c r="D338" s="2">
        <v>0.92361111111111116</v>
      </c>
      <c r="E338" s="2">
        <v>0.93611111111111112</v>
      </c>
      <c r="F338" s="2">
        <v>1.2500000000000001E-2</v>
      </c>
      <c r="G338" t="s">
        <v>11</v>
      </c>
      <c r="H338" t="s">
        <v>12</v>
      </c>
      <c r="I338" t="s">
        <v>27</v>
      </c>
      <c r="J338" t="s">
        <v>25</v>
      </c>
      <c r="K338">
        <v>5.5</v>
      </c>
      <c r="L338" t="s">
        <v>21</v>
      </c>
    </row>
    <row r="339" spans="1:12" x14ac:dyDescent="0.25">
      <c r="A339" s="1">
        <v>42489.488888888889</v>
      </c>
      <c r="B339" s="1">
        <v>42489.500694444447</v>
      </c>
      <c r="C339" s="1" t="str">
        <f t="shared" si="5"/>
        <v>Apr</v>
      </c>
      <c r="D339" s="2">
        <v>0.48888888888888887</v>
      </c>
      <c r="E339" s="2">
        <v>0.50069444444444444</v>
      </c>
      <c r="F339" s="2">
        <v>1.1805555555555555E-2</v>
      </c>
      <c r="G339" t="s">
        <v>26</v>
      </c>
      <c r="H339" t="s">
        <v>12</v>
      </c>
      <c r="I339" t="s">
        <v>25</v>
      </c>
      <c r="J339" t="s">
        <v>47</v>
      </c>
      <c r="K339">
        <v>9.9</v>
      </c>
      <c r="L339" t="s">
        <v>18</v>
      </c>
    </row>
    <row r="340" spans="1:12" x14ac:dyDescent="0.25">
      <c r="A340" s="1">
        <v>42489.550694444442</v>
      </c>
      <c r="B340" s="1">
        <v>42489.56527777778</v>
      </c>
      <c r="C340" s="1" t="str">
        <f t="shared" si="5"/>
        <v>Apr</v>
      </c>
      <c r="D340" s="2">
        <v>0.55069444444444449</v>
      </c>
      <c r="E340" s="2">
        <v>0.56527777777777777</v>
      </c>
      <c r="F340" s="2">
        <v>1.4583333333333334E-2</v>
      </c>
      <c r="G340" t="s">
        <v>19</v>
      </c>
      <c r="H340" t="s">
        <v>12</v>
      </c>
      <c r="I340" t="s">
        <v>47</v>
      </c>
      <c r="J340" t="s">
        <v>25</v>
      </c>
      <c r="K340">
        <v>10</v>
      </c>
      <c r="L340" t="s">
        <v>18</v>
      </c>
    </row>
    <row r="341" spans="1:12" x14ac:dyDescent="0.25">
      <c r="A341" s="1">
        <v>42489.781944444447</v>
      </c>
      <c r="B341" s="1">
        <v>42489.804166666669</v>
      </c>
      <c r="C341" s="1" t="str">
        <f t="shared" si="5"/>
        <v>Apr</v>
      </c>
      <c r="D341" s="2">
        <v>0.78194444444444444</v>
      </c>
      <c r="E341" s="2">
        <v>0.8041666666666667</v>
      </c>
      <c r="F341" s="2">
        <v>2.2222222222222223E-2</v>
      </c>
      <c r="G341" t="s">
        <v>11</v>
      </c>
      <c r="H341" t="s">
        <v>12</v>
      </c>
      <c r="I341" t="s">
        <v>25</v>
      </c>
      <c r="J341" t="s">
        <v>47</v>
      </c>
      <c r="K341">
        <v>14.2</v>
      </c>
      <c r="L341" t="s">
        <v>21</v>
      </c>
    </row>
    <row r="342" spans="1:12" x14ac:dyDescent="0.25">
      <c r="A342" s="1">
        <v>42489.947222222225</v>
      </c>
      <c r="B342" s="1">
        <v>42489.97152777778</v>
      </c>
      <c r="C342" s="1" t="str">
        <f t="shared" si="5"/>
        <v>Apr</v>
      </c>
      <c r="D342" s="2">
        <v>0.94722222222222219</v>
      </c>
      <c r="E342" s="2">
        <v>0.97152777777777777</v>
      </c>
      <c r="F342" s="2">
        <v>2.4305555555555556E-2</v>
      </c>
      <c r="G342" t="s">
        <v>11</v>
      </c>
      <c r="H342" t="s">
        <v>12</v>
      </c>
      <c r="I342" t="s">
        <v>47</v>
      </c>
      <c r="J342" t="s">
        <v>25</v>
      </c>
      <c r="K342">
        <v>18.2</v>
      </c>
      <c r="L342" t="s">
        <v>18</v>
      </c>
    </row>
    <row r="343" spans="1:12" x14ac:dyDescent="0.25">
      <c r="A343" s="1">
        <v>42490.779166666667</v>
      </c>
      <c r="B343" s="1">
        <v>42490.789583333331</v>
      </c>
      <c r="C343" s="1" t="str">
        <f t="shared" si="5"/>
        <v>Apr</v>
      </c>
      <c r="D343" s="2">
        <v>0.77916666666666667</v>
      </c>
      <c r="E343" s="2">
        <v>0.7895833333333333</v>
      </c>
      <c r="F343" s="2">
        <v>1.0416666666666666E-2</v>
      </c>
      <c r="G343" t="s">
        <v>11</v>
      </c>
      <c r="H343" t="s">
        <v>12</v>
      </c>
      <c r="I343" t="s">
        <v>49</v>
      </c>
      <c r="J343" t="s">
        <v>83</v>
      </c>
      <c r="K343">
        <v>7.7</v>
      </c>
      <c r="L343" t="s">
        <v>14</v>
      </c>
    </row>
    <row r="344" spans="1:12" x14ac:dyDescent="0.25">
      <c r="A344" s="1">
        <v>42490.927777777775</v>
      </c>
      <c r="B344" s="1">
        <v>42490.94027777778</v>
      </c>
      <c r="C344" s="1" t="str">
        <f t="shared" si="5"/>
        <v>Apr</v>
      </c>
      <c r="D344" s="2">
        <v>0.92777777777777781</v>
      </c>
      <c r="E344" s="2">
        <v>0.94027777777777777</v>
      </c>
      <c r="F344" s="2">
        <v>1.2500000000000001E-2</v>
      </c>
      <c r="G344" t="s">
        <v>11</v>
      </c>
      <c r="H344" t="s">
        <v>12</v>
      </c>
      <c r="I344" t="s">
        <v>83</v>
      </c>
      <c r="J344" t="s">
        <v>49</v>
      </c>
      <c r="K344">
        <v>6.8</v>
      </c>
      <c r="L344" t="s">
        <v>16</v>
      </c>
    </row>
    <row r="345" spans="1:12" x14ac:dyDescent="0.25">
      <c r="A345" s="1">
        <v>42491.572916666664</v>
      </c>
      <c r="B345" s="1">
        <v>42491.578472222223</v>
      </c>
      <c r="C345" s="1" t="str">
        <f t="shared" si="5"/>
        <v>May</v>
      </c>
      <c r="D345" s="2">
        <v>0.57291666666666663</v>
      </c>
      <c r="E345" s="2">
        <v>0.57847222222222228</v>
      </c>
      <c r="F345" s="2">
        <v>5.5555555555555558E-3</v>
      </c>
      <c r="G345" t="s">
        <v>19</v>
      </c>
      <c r="H345" t="s">
        <v>12</v>
      </c>
      <c r="I345" t="s">
        <v>49</v>
      </c>
      <c r="J345" t="s">
        <v>55</v>
      </c>
      <c r="K345">
        <v>2.1</v>
      </c>
      <c r="L345" t="s">
        <v>14</v>
      </c>
    </row>
    <row r="346" spans="1:12" x14ac:dyDescent="0.25">
      <c r="A346" s="1">
        <v>42491.601388888892</v>
      </c>
      <c r="B346" s="1">
        <v>42491.604861111111</v>
      </c>
      <c r="C346" s="1" t="str">
        <f t="shared" si="5"/>
        <v>May</v>
      </c>
      <c r="D346" s="2">
        <v>0.60138888888888886</v>
      </c>
      <c r="E346" s="2">
        <v>0.60486111111111107</v>
      </c>
      <c r="F346" s="2">
        <v>3.472222222222222E-3</v>
      </c>
      <c r="G346" t="s">
        <v>19</v>
      </c>
      <c r="H346" t="s">
        <v>12</v>
      </c>
      <c r="I346" t="s">
        <v>55</v>
      </c>
      <c r="J346" t="s">
        <v>49</v>
      </c>
      <c r="K346">
        <v>2.2999999999999998</v>
      </c>
      <c r="L346" t="s">
        <v>16</v>
      </c>
    </row>
    <row r="347" spans="1:12" x14ac:dyDescent="0.25">
      <c r="A347" s="1">
        <v>42491.731249999997</v>
      </c>
      <c r="B347" s="1">
        <v>42491.739583333336</v>
      </c>
      <c r="C347" s="1" t="str">
        <f t="shared" si="5"/>
        <v>May</v>
      </c>
      <c r="D347" s="2">
        <v>0.73124999999999996</v>
      </c>
      <c r="E347" s="2">
        <v>0.73958333333333337</v>
      </c>
      <c r="F347" s="2">
        <v>8.3333333333333332E-3</v>
      </c>
      <c r="G347" t="s">
        <v>11</v>
      </c>
      <c r="H347" t="s">
        <v>12</v>
      </c>
      <c r="I347" t="s">
        <v>49</v>
      </c>
      <c r="J347" t="s">
        <v>67</v>
      </c>
      <c r="K347">
        <v>6.2</v>
      </c>
      <c r="L347" t="s">
        <v>64</v>
      </c>
    </row>
    <row r="348" spans="1:12" x14ac:dyDescent="0.25">
      <c r="A348" s="1">
        <v>42491.745833333334</v>
      </c>
      <c r="B348" s="1">
        <v>42491.756944444445</v>
      </c>
      <c r="C348" s="1" t="str">
        <f t="shared" si="5"/>
        <v>May</v>
      </c>
      <c r="D348" s="2">
        <v>0.74583333333333335</v>
      </c>
      <c r="E348" s="2">
        <v>0.75694444444444442</v>
      </c>
      <c r="F348" s="2">
        <v>1.1111111111111112E-2</v>
      </c>
      <c r="G348" t="s">
        <v>11</v>
      </c>
      <c r="H348" t="s">
        <v>12</v>
      </c>
      <c r="I348" t="s">
        <v>67</v>
      </c>
      <c r="J348" t="s">
        <v>126</v>
      </c>
      <c r="K348">
        <v>7.5</v>
      </c>
      <c r="L348" t="s">
        <v>18</v>
      </c>
    </row>
    <row r="349" spans="1:12" x14ac:dyDescent="0.25">
      <c r="A349" s="1">
        <v>42491.943055555559</v>
      </c>
      <c r="B349" s="1">
        <v>42491.950694444444</v>
      </c>
      <c r="C349" s="1" t="str">
        <f t="shared" si="5"/>
        <v>May</v>
      </c>
      <c r="D349" s="2">
        <v>0.94305555555555554</v>
      </c>
      <c r="E349" s="2">
        <v>0.9506944444444444</v>
      </c>
      <c r="F349" s="2">
        <v>7.6388888888888886E-3</v>
      </c>
      <c r="G349" t="s">
        <v>11</v>
      </c>
      <c r="H349" t="s">
        <v>12</v>
      </c>
      <c r="I349" t="s">
        <v>126</v>
      </c>
      <c r="J349" t="s">
        <v>49</v>
      </c>
      <c r="K349">
        <v>3.1</v>
      </c>
      <c r="L349" t="s">
        <v>17</v>
      </c>
    </row>
    <row r="350" spans="1:12" x14ac:dyDescent="0.25">
      <c r="A350" s="1">
        <v>42492.593055555553</v>
      </c>
      <c r="B350" s="1">
        <v>42492.597916666666</v>
      </c>
      <c r="C350" s="1" t="str">
        <f t="shared" si="5"/>
        <v>May</v>
      </c>
      <c r="D350" s="2">
        <v>0.59305555555555556</v>
      </c>
      <c r="E350" s="2">
        <v>0.59791666666666665</v>
      </c>
      <c r="F350" s="2">
        <v>4.8611111111111112E-3</v>
      </c>
      <c r="G350" t="s">
        <v>19</v>
      </c>
      <c r="H350" t="s">
        <v>12</v>
      </c>
      <c r="I350" t="s">
        <v>49</v>
      </c>
      <c r="J350" t="s">
        <v>55</v>
      </c>
      <c r="K350">
        <v>2.2000000000000002</v>
      </c>
      <c r="L350" t="s">
        <v>17</v>
      </c>
    </row>
    <row r="351" spans="1:12" x14ac:dyDescent="0.25">
      <c r="A351" s="1">
        <v>42492.650694444441</v>
      </c>
      <c r="B351" s="1">
        <v>42492.658333333333</v>
      </c>
      <c r="C351" s="1" t="str">
        <f t="shared" si="5"/>
        <v>May</v>
      </c>
      <c r="D351" s="2">
        <v>0.65069444444444446</v>
      </c>
      <c r="E351" s="2">
        <v>0.65833333333333333</v>
      </c>
      <c r="F351" s="2">
        <v>7.6388888888888886E-3</v>
      </c>
      <c r="G351" t="s">
        <v>19</v>
      </c>
      <c r="H351" t="s">
        <v>12</v>
      </c>
      <c r="I351" t="s">
        <v>55</v>
      </c>
      <c r="J351" t="s">
        <v>49</v>
      </c>
      <c r="K351">
        <v>3.9</v>
      </c>
      <c r="L351" t="s">
        <v>14</v>
      </c>
    </row>
    <row r="352" spans="1:12" x14ac:dyDescent="0.25">
      <c r="A352" s="1">
        <v>42493.930555555555</v>
      </c>
      <c r="B352" s="1">
        <v>42493.936111111114</v>
      </c>
      <c r="C352" s="1" t="str">
        <f t="shared" si="5"/>
        <v>May</v>
      </c>
      <c r="D352" s="2">
        <v>0.93055555555555558</v>
      </c>
      <c r="E352" s="2">
        <v>0.93611111111111112</v>
      </c>
      <c r="F352" s="2">
        <v>5.5555555555555558E-3</v>
      </c>
      <c r="G352" t="s">
        <v>11</v>
      </c>
      <c r="H352" t="s">
        <v>12</v>
      </c>
      <c r="I352" t="s">
        <v>27</v>
      </c>
      <c r="J352" t="s">
        <v>25</v>
      </c>
      <c r="K352">
        <v>2.5</v>
      </c>
      <c r="L352" t="s">
        <v>14</v>
      </c>
    </row>
    <row r="353" spans="1:12" x14ac:dyDescent="0.25">
      <c r="A353" s="1">
        <v>42494.636111111111</v>
      </c>
      <c r="B353" s="1">
        <v>42494.650694444441</v>
      </c>
      <c r="C353" s="1" t="str">
        <f t="shared" si="5"/>
        <v>May</v>
      </c>
      <c r="D353" s="2">
        <v>0.63611111111111107</v>
      </c>
      <c r="E353" s="2">
        <v>0.65069444444444446</v>
      </c>
      <c r="F353" s="2">
        <v>1.4583333333333334E-2</v>
      </c>
      <c r="G353" t="s">
        <v>19</v>
      </c>
      <c r="H353" t="s">
        <v>12</v>
      </c>
      <c r="I353" t="s">
        <v>25</v>
      </c>
      <c r="J353" t="s">
        <v>27</v>
      </c>
      <c r="K353">
        <v>8.6999999999999993</v>
      </c>
      <c r="L353" t="s">
        <v>14</v>
      </c>
    </row>
    <row r="354" spans="1:12" x14ac:dyDescent="0.25">
      <c r="A354" s="1">
        <v>42494.871527777781</v>
      </c>
      <c r="B354" s="1">
        <v>42494.884722222225</v>
      </c>
      <c r="C354" s="1" t="str">
        <f t="shared" si="5"/>
        <v>May</v>
      </c>
      <c r="D354" s="2">
        <v>0.87152777777777779</v>
      </c>
      <c r="E354" s="2">
        <v>0.88472222222222219</v>
      </c>
      <c r="F354" s="2">
        <v>1.3194444444444444E-2</v>
      </c>
      <c r="G354" t="s">
        <v>11</v>
      </c>
      <c r="H354" t="s">
        <v>12</v>
      </c>
      <c r="I354" t="s">
        <v>127</v>
      </c>
      <c r="J354" t="s">
        <v>128</v>
      </c>
      <c r="K354">
        <v>14.5</v>
      </c>
      <c r="L354" t="s">
        <v>17</v>
      </c>
    </row>
    <row r="355" spans="1:12" x14ac:dyDescent="0.25">
      <c r="A355" s="1">
        <v>42494.895833333336</v>
      </c>
      <c r="B355" s="1">
        <v>42494.9</v>
      </c>
      <c r="C355" s="1" t="str">
        <f t="shared" si="5"/>
        <v>May</v>
      </c>
      <c r="D355" s="2">
        <v>0.89583333333333337</v>
      </c>
      <c r="E355" s="2">
        <v>0.9</v>
      </c>
      <c r="F355" s="2">
        <v>4.1666666666666666E-3</v>
      </c>
      <c r="G355" t="s">
        <v>11</v>
      </c>
      <c r="H355" t="s">
        <v>12</v>
      </c>
      <c r="I355" t="s">
        <v>128</v>
      </c>
      <c r="J355" t="s">
        <v>129</v>
      </c>
      <c r="K355">
        <v>4.5</v>
      </c>
      <c r="L355" t="s">
        <v>14</v>
      </c>
    </row>
    <row r="356" spans="1:12" x14ac:dyDescent="0.25">
      <c r="A356" s="1">
        <v>42494.929861111108</v>
      </c>
      <c r="B356" s="1">
        <v>42494.935416666667</v>
      </c>
      <c r="C356" s="1" t="str">
        <f t="shared" si="5"/>
        <v>May</v>
      </c>
      <c r="D356" s="2">
        <v>0.92986111111111114</v>
      </c>
      <c r="E356" s="2">
        <v>0.93541666666666667</v>
      </c>
      <c r="F356" s="2">
        <v>5.5555555555555558E-3</v>
      </c>
      <c r="G356" t="s">
        <v>11</v>
      </c>
      <c r="H356" t="s">
        <v>12</v>
      </c>
      <c r="I356" t="s">
        <v>129</v>
      </c>
      <c r="J356" t="s">
        <v>128</v>
      </c>
      <c r="K356">
        <v>5</v>
      </c>
      <c r="L356" t="s">
        <v>14</v>
      </c>
    </row>
    <row r="357" spans="1:12" x14ac:dyDescent="0.25">
      <c r="A357" s="1">
        <v>42495.89166666667</v>
      </c>
      <c r="B357" s="1">
        <v>42495.9</v>
      </c>
      <c r="C357" s="1" t="str">
        <f t="shared" si="5"/>
        <v>May</v>
      </c>
      <c r="D357" s="2">
        <v>0.89166666666666672</v>
      </c>
      <c r="E357" s="2">
        <v>0.9</v>
      </c>
      <c r="F357" s="2">
        <v>8.3333333333333332E-3</v>
      </c>
      <c r="G357" t="s">
        <v>11</v>
      </c>
      <c r="H357" t="s">
        <v>12</v>
      </c>
      <c r="I357" t="s">
        <v>130</v>
      </c>
      <c r="J357" t="s">
        <v>131</v>
      </c>
      <c r="K357">
        <v>14.2</v>
      </c>
      <c r="L357" t="s">
        <v>14</v>
      </c>
    </row>
    <row r="358" spans="1:12" x14ac:dyDescent="0.25">
      <c r="A358" s="1">
        <v>42495.94027777778</v>
      </c>
      <c r="B358" s="1">
        <v>42495.944444444445</v>
      </c>
      <c r="C358" s="1" t="str">
        <f t="shared" si="5"/>
        <v>May</v>
      </c>
      <c r="D358" s="2">
        <v>0.94027777777777777</v>
      </c>
      <c r="E358" s="2">
        <v>0.94444444444444442</v>
      </c>
      <c r="F358" s="2">
        <v>4.1666666666666666E-3</v>
      </c>
      <c r="G358" t="s">
        <v>11</v>
      </c>
      <c r="H358" t="s">
        <v>12</v>
      </c>
      <c r="I358" t="s">
        <v>131</v>
      </c>
      <c r="J358" t="s">
        <v>132</v>
      </c>
      <c r="K358">
        <v>2.9</v>
      </c>
      <c r="L358" t="s">
        <v>17</v>
      </c>
    </row>
    <row r="359" spans="1:12" x14ac:dyDescent="0.25">
      <c r="A359" s="1">
        <v>42495.996527777781</v>
      </c>
      <c r="B359" s="1">
        <v>42496.005555555559</v>
      </c>
      <c r="C359" s="1" t="str">
        <f t="shared" si="5"/>
        <v>May</v>
      </c>
      <c r="D359" s="2">
        <v>0.99652777777777779</v>
      </c>
      <c r="E359" s="2">
        <v>5.5555555555555558E-3</v>
      </c>
      <c r="F359" s="2">
        <v>9.0277777777777769E-3</v>
      </c>
      <c r="G359" t="s">
        <v>11</v>
      </c>
      <c r="H359" t="s">
        <v>12</v>
      </c>
      <c r="I359" t="s">
        <v>132</v>
      </c>
      <c r="J359" t="s">
        <v>130</v>
      </c>
      <c r="K359">
        <v>12.9</v>
      </c>
      <c r="L359" t="s">
        <v>18</v>
      </c>
    </row>
    <row r="360" spans="1:12" x14ac:dyDescent="0.25">
      <c r="A360" s="1">
        <v>42496.240972222222</v>
      </c>
      <c r="B360" s="1">
        <v>42496.251388888886</v>
      </c>
      <c r="C360" s="1" t="str">
        <f t="shared" si="5"/>
        <v>May</v>
      </c>
      <c r="D360" s="2">
        <v>0.24097222222222223</v>
      </c>
      <c r="E360" s="2">
        <v>0.25138888888888888</v>
      </c>
      <c r="F360" s="2">
        <v>1.0416666666666666E-2</v>
      </c>
      <c r="G360" t="s">
        <v>26</v>
      </c>
      <c r="H360" t="s">
        <v>12</v>
      </c>
      <c r="I360" t="s">
        <v>128</v>
      </c>
      <c r="J360" t="s">
        <v>127</v>
      </c>
      <c r="K360">
        <v>14.4</v>
      </c>
      <c r="L360" t="s">
        <v>18</v>
      </c>
    </row>
    <row r="361" spans="1:12" x14ac:dyDescent="0.25">
      <c r="A361" s="1">
        <v>42496.697916666664</v>
      </c>
      <c r="B361" s="1">
        <v>42496.707638888889</v>
      </c>
      <c r="C361" s="1" t="str">
        <f t="shared" si="5"/>
        <v>May</v>
      </c>
      <c r="D361" s="2">
        <v>0.69791666666666663</v>
      </c>
      <c r="E361" s="2">
        <v>0.70763888888888893</v>
      </c>
      <c r="F361" s="2">
        <v>9.7222222222222224E-3</v>
      </c>
      <c r="G361" t="s">
        <v>19</v>
      </c>
      <c r="H361" t="s">
        <v>12</v>
      </c>
      <c r="I361" t="s">
        <v>60</v>
      </c>
      <c r="J361" t="s">
        <v>27</v>
      </c>
      <c r="K361">
        <v>17</v>
      </c>
      <c r="L361" t="s">
        <v>18</v>
      </c>
    </row>
    <row r="362" spans="1:12" x14ac:dyDescent="0.25">
      <c r="A362" s="1">
        <v>42496.720833333333</v>
      </c>
      <c r="B362" s="1">
        <v>42496.738888888889</v>
      </c>
      <c r="C362" s="1" t="str">
        <f t="shared" si="5"/>
        <v>May</v>
      </c>
      <c r="D362" s="2">
        <v>0.72083333333333333</v>
      </c>
      <c r="E362" s="2">
        <v>0.73888888888888893</v>
      </c>
      <c r="F362" s="2">
        <v>1.8055555555555554E-2</v>
      </c>
      <c r="G362" t="s">
        <v>11</v>
      </c>
      <c r="H362" t="s">
        <v>12</v>
      </c>
      <c r="I362" t="s">
        <v>27</v>
      </c>
      <c r="J362" t="s">
        <v>25</v>
      </c>
      <c r="K362">
        <v>7.9</v>
      </c>
      <c r="L362" t="s">
        <v>21</v>
      </c>
    </row>
    <row r="363" spans="1:12" x14ac:dyDescent="0.25">
      <c r="A363" s="1">
        <v>42499.255555555559</v>
      </c>
      <c r="B363" s="1">
        <v>42499.267361111109</v>
      </c>
      <c r="C363" s="1" t="str">
        <f t="shared" si="5"/>
        <v>May</v>
      </c>
      <c r="D363" s="2">
        <v>0.25555555555555554</v>
      </c>
      <c r="E363" s="2">
        <v>0.2673611111111111</v>
      </c>
      <c r="F363" s="2">
        <v>1.1805555555555555E-2</v>
      </c>
      <c r="G363" t="s">
        <v>26</v>
      </c>
      <c r="H363" t="s">
        <v>12</v>
      </c>
      <c r="I363" t="s">
        <v>25</v>
      </c>
      <c r="J363" t="s">
        <v>27</v>
      </c>
      <c r="K363">
        <v>8.4</v>
      </c>
      <c r="L363" t="s">
        <v>21</v>
      </c>
    </row>
    <row r="364" spans="1:12" x14ac:dyDescent="0.25">
      <c r="A364" s="1">
        <v>42499.61041666667</v>
      </c>
      <c r="B364" s="1">
        <v>42499.629166666666</v>
      </c>
      <c r="C364" s="1" t="str">
        <f t="shared" si="5"/>
        <v>May</v>
      </c>
      <c r="D364" s="2">
        <v>0.61041666666666672</v>
      </c>
      <c r="E364" s="2">
        <v>0.62916666666666665</v>
      </c>
      <c r="F364" s="2">
        <v>1.8749999999999999E-2</v>
      </c>
      <c r="G364" t="s">
        <v>19</v>
      </c>
      <c r="H364" t="s">
        <v>12</v>
      </c>
      <c r="I364" t="s">
        <v>133</v>
      </c>
      <c r="J364" t="s">
        <v>134</v>
      </c>
      <c r="K364">
        <v>20.5</v>
      </c>
      <c r="L364" t="s">
        <v>64</v>
      </c>
    </row>
    <row r="365" spans="1:12" x14ac:dyDescent="0.25">
      <c r="A365" s="1">
        <v>42499.748611111114</v>
      </c>
      <c r="B365" s="1">
        <v>42499.768055555556</v>
      </c>
      <c r="C365" s="1" t="str">
        <f t="shared" si="5"/>
        <v>May</v>
      </c>
      <c r="D365" s="2">
        <v>0.74861111111111112</v>
      </c>
      <c r="E365" s="2">
        <v>0.7680555555555556</v>
      </c>
      <c r="F365" s="2">
        <v>1.9444444444444445E-2</v>
      </c>
      <c r="G365" t="s">
        <v>11</v>
      </c>
      <c r="H365" t="s">
        <v>12</v>
      </c>
      <c r="I365" t="s">
        <v>134</v>
      </c>
      <c r="J365" t="s">
        <v>135</v>
      </c>
      <c r="K365">
        <v>9.8000000000000007</v>
      </c>
      <c r="L365" t="s">
        <v>21</v>
      </c>
    </row>
    <row r="366" spans="1:12" x14ac:dyDescent="0.25">
      <c r="A366" s="1">
        <v>42499.815972222219</v>
      </c>
      <c r="B366" s="1">
        <v>42499.832638888889</v>
      </c>
      <c r="C366" s="1" t="str">
        <f t="shared" si="5"/>
        <v>May</v>
      </c>
      <c r="D366" s="2">
        <v>0.81597222222222221</v>
      </c>
      <c r="E366" s="2">
        <v>0.83263888888888893</v>
      </c>
      <c r="F366" s="2">
        <v>1.6666666666666666E-2</v>
      </c>
      <c r="G366" t="s">
        <v>11</v>
      </c>
      <c r="H366" t="s">
        <v>12</v>
      </c>
      <c r="I366" t="s">
        <v>135</v>
      </c>
      <c r="J366" t="s">
        <v>136</v>
      </c>
      <c r="K366">
        <v>17.600000000000001</v>
      </c>
      <c r="L366" t="s">
        <v>21</v>
      </c>
    </row>
    <row r="367" spans="1:12" x14ac:dyDescent="0.25">
      <c r="A367" s="1">
        <v>42500.377083333333</v>
      </c>
      <c r="B367" s="1">
        <v>42500.388888888891</v>
      </c>
      <c r="C367" s="1" t="str">
        <f t="shared" si="5"/>
        <v>May</v>
      </c>
      <c r="D367" s="2">
        <v>0.37708333333333333</v>
      </c>
      <c r="E367" s="2">
        <v>0.3888888888888889</v>
      </c>
      <c r="F367" s="2">
        <v>1.1805555555555555E-2</v>
      </c>
      <c r="G367" t="s">
        <v>26</v>
      </c>
      <c r="H367" t="s">
        <v>12</v>
      </c>
      <c r="I367" t="s">
        <v>136</v>
      </c>
      <c r="J367" t="s">
        <v>137</v>
      </c>
      <c r="K367">
        <v>9.3000000000000007</v>
      </c>
      <c r="L367" t="s">
        <v>21</v>
      </c>
    </row>
    <row r="368" spans="1:12" x14ac:dyDescent="0.25">
      <c r="A368" s="1">
        <v>42500.72152777778</v>
      </c>
      <c r="B368" s="1">
        <v>42500.729861111111</v>
      </c>
      <c r="C368" s="1" t="str">
        <f t="shared" si="5"/>
        <v>May</v>
      </c>
      <c r="D368" s="2">
        <v>0.72152777777777777</v>
      </c>
      <c r="E368" s="2">
        <v>0.72986111111111107</v>
      </c>
      <c r="F368" s="2">
        <v>8.3333333333333332E-3</v>
      </c>
      <c r="G368" t="s">
        <v>11</v>
      </c>
      <c r="H368" t="s">
        <v>12</v>
      </c>
      <c r="I368" t="s">
        <v>137</v>
      </c>
      <c r="J368" t="s">
        <v>136</v>
      </c>
      <c r="K368">
        <v>7.9</v>
      </c>
      <c r="L368" t="s">
        <v>21</v>
      </c>
    </row>
    <row r="369" spans="1:12" x14ac:dyDescent="0.25">
      <c r="A369" s="1">
        <v>42501.357638888891</v>
      </c>
      <c r="B369" s="1">
        <v>42501.383333333331</v>
      </c>
      <c r="C369" s="1" t="str">
        <f t="shared" si="5"/>
        <v>May</v>
      </c>
      <c r="D369" s="2">
        <v>0.3576388888888889</v>
      </c>
      <c r="E369" s="2">
        <v>0.38333333333333336</v>
      </c>
      <c r="F369" s="2">
        <v>2.5694444444444443E-2</v>
      </c>
      <c r="G369" t="s">
        <v>26</v>
      </c>
      <c r="H369" t="s">
        <v>12</v>
      </c>
      <c r="I369" t="s">
        <v>136</v>
      </c>
      <c r="J369" t="s">
        <v>133</v>
      </c>
      <c r="K369">
        <v>25.6</v>
      </c>
      <c r="L369" t="s">
        <v>18</v>
      </c>
    </row>
    <row r="370" spans="1:12" x14ac:dyDescent="0.25">
      <c r="A370" s="1">
        <v>42501.907638888886</v>
      </c>
      <c r="B370" s="1">
        <v>42501.919444444444</v>
      </c>
      <c r="C370" s="1" t="str">
        <f t="shared" si="5"/>
        <v>May</v>
      </c>
      <c r="D370" s="2">
        <v>0.90763888888888888</v>
      </c>
      <c r="E370" s="2">
        <v>0.9194444444444444</v>
      </c>
      <c r="F370" s="2">
        <v>1.1805555555555555E-2</v>
      </c>
      <c r="G370" t="s">
        <v>11</v>
      </c>
      <c r="H370" t="s">
        <v>12</v>
      </c>
      <c r="I370" t="s">
        <v>27</v>
      </c>
      <c r="J370" t="s">
        <v>25</v>
      </c>
      <c r="K370">
        <v>8.1</v>
      </c>
      <c r="L370" t="s">
        <v>18</v>
      </c>
    </row>
    <row r="371" spans="1:12" x14ac:dyDescent="0.25">
      <c r="A371" s="1">
        <v>42504.774305555555</v>
      </c>
      <c r="B371" s="1">
        <v>42504.777083333334</v>
      </c>
      <c r="C371" s="1" t="str">
        <f t="shared" si="5"/>
        <v>May</v>
      </c>
      <c r="D371" s="2">
        <v>0.77430555555555558</v>
      </c>
      <c r="E371" s="2">
        <v>0.77708333333333335</v>
      </c>
      <c r="F371" s="2">
        <v>2.7777777777777779E-3</v>
      </c>
      <c r="G371" t="s">
        <v>11</v>
      </c>
      <c r="H371" t="s">
        <v>12</v>
      </c>
      <c r="I371" t="s">
        <v>25</v>
      </c>
      <c r="J371" t="s">
        <v>27</v>
      </c>
      <c r="K371">
        <v>3.1</v>
      </c>
      <c r="L371" t="s">
        <v>14</v>
      </c>
    </row>
    <row r="372" spans="1:12" x14ac:dyDescent="0.25">
      <c r="A372" s="1">
        <v>42504.959027777775</v>
      </c>
      <c r="B372" s="1">
        <v>42504.961805555555</v>
      </c>
      <c r="C372" s="1" t="str">
        <f t="shared" si="5"/>
        <v>May</v>
      </c>
      <c r="D372" s="2">
        <v>0.95902777777777781</v>
      </c>
      <c r="E372" s="2">
        <v>0.96180555555555558</v>
      </c>
      <c r="F372" s="2">
        <v>2.7777777777777779E-3</v>
      </c>
      <c r="G372" t="s">
        <v>11</v>
      </c>
      <c r="H372" t="s">
        <v>12</v>
      </c>
      <c r="I372" t="s">
        <v>27</v>
      </c>
      <c r="J372" t="s">
        <v>25</v>
      </c>
      <c r="K372">
        <v>3.1</v>
      </c>
      <c r="L372" t="s">
        <v>14</v>
      </c>
    </row>
    <row r="373" spans="1:12" x14ac:dyDescent="0.25">
      <c r="A373" s="1">
        <v>42507.552083333336</v>
      </c>
      <c r="B373" s="1">
        <v>42507.557638888888</v>
      </c>
      <c r="C373" s="1" t="str">
        <f t="shared" si="5"/>
        <v>May</v>
      </c>
      <c r="D373" s="2">
        <v>0.55208333333333337</v>
      </c>
      <c r="E373" s="2">
        <v>0.55763888888888891</v>
      </c>
      <c r="F373" s="2">
        <v>5.5555555555555558E-3</v>
      </c>
      <c r="G373" t="s">
        <v>19</v>
      </c>
      <c r="H373" t="s">
        <v>12</v>
      </c>
      <c r="I373" t="s">
        <v>49</v>
      </c>
      <c r="J373" t="s">
        <v>68</v>
      </c>
      <c r="K373">
        <v>2.8</v>
      </c>
      <c r="L373" t="s">
        <v>17</v>
      </c>
    </row>
    <row r="374" spans="1:12" x14ac:dyDescent="0.25">
      <c r="A374" s="1">
        <v>42507.580555555556</v>
      </c>
      <c r="B374" s="1">
        <v>42507.588888888888</v>
      </c>
      <c r="C374" s="1" t="str">
        <f t="shared" si="5"/>
        <v>May</v>
      </c>
      <c r="D374" s="2">
        <v>0.5805555555555556</v>
      </c>
      <c r="E374" s="2">
        <v>0.58888888888888891</v>
      </c>
      <c r="F374" s="2">
        <v>8.3333333333333332E-3</v>
      </c>
      <c r="G374" t="s">
        <v>19</v>
      </c>
      <c r="H374" t="s">
        <v>12</v>
      </c>
      <c r="I374" t="s">
        <v>68</v>
      </c>
      <c r="J374" t="s">
        <v>55</v>
      </c>
      <c r="K374">
        <v>2.7</v>
      </c>
      <c r="L374" t="s">
        <v>17</v>
      </c>
    </row>
    <row r="375" spans="1:12" x14ac:dyDescent="0.25">
      <c r="A375" s="1">
        <v>42507.606944444444</v>
      </c>
      <c r="B375" s="1">
        <v>42507.611111111109</v>
      </c>
      <c r="C375" s="1" t="str">
        <f t="shared" si="5"/>
        <v>May</v>
      </c>
      <c r="D375" s="2">
        <v>0.6069444444444444</v>
      </c>
      <c r="E375" s="2">
        <v>0.61111111111111116</v>
      </c>
      <c r="F375" s="2">
        <v>4.1666666666666666E-3</v>
      </c>
      <c r="G375" t="s">
        <v>19</v>
      </c>
      <c r="H375" t="s">
        <v>12</v>
      </c>
      <c r="I375" t="s">
        <v>55</v>
      </c>
      <c r="J375" t="s">
        <v>49</v>
      </c>
      <c r="K375">
        <v>1.9</v>
      </c>
      <c r="L375" t="s">
        <v>17</v>
      </c>
    </row>
    <row r="376" spans="1:12" x14ac:dyDescent="0.25">
      <c r="A376" s="1">
        <v>42508.382638888892</v>
      </c>
      <c r="B376" s="1">
        <v>42508.40347222222</v>
      </c>
      <c r="C376" s="1" t="str">
        <f t="shared" si="5"/>
        <v>May</v>
      </c>
      <c r="D376" s="2">
        <v>0.38263888888888886</v>
      </c>
      <c r="E376" s="2">
        <v>0.40347222222222223</v>
      </c>
      <c r="F376" s="2">
        <v>2.0833333333333332E-2</v>
      </c>
      <c r="G376" t="s">
        <v>26</v>
      </c>
      <c r="H376" t="s">
        <v>12</v>
      </c>
      <c r="I376" t="s">
        <v>25</v>
      </c>
      <c r="J376" t="s">
        <v>27</v>
      </c>
      <c r="K376">
        <v>8.4</v>
      </c>
      <c r="L376" t="s">
        <v>21</v>
      </c>
    </row>
    <row r="377" spans="1:12" x14ac:dyDescent="0.25">
      <c r="A377" s="1">
        <v>42508.541666666664</v>
      </c>
      <c r="B377" s="1">
        <v>42508.543055555558</v>
      </c>
      <c r="C377" s="1" t="str">
        <f t="shared" si="5"/>
        <v>May</v>
      </c>
      <c r="D377" s="2">
        <v>0.54166666666666663</v>
      </c>
      <c r="E377" s="2">
        <v>0.54305555555555551</v>
      </c>
      <c r="F377" s="2">
        <v>1.3888888888888889E-3</v>
      </c>
      <c r="G377" t="s">
        <v>19</v>
      </c>
      <c r="H377" t="s">
        <v>12</v>
      </c>
      <c r="I377" t="s">
        <v>27</v>
      </c>
      <c r="J377" t="s">
        <v>51</v>
      </c>
      <c r="K377">
        <v>7.6</v>
      </c>
      <c r="L377" t="s">
        <v>21</v>
      </c>
    </row>
    <row r="378" spans="1:12" x14ac:dyDescent="0.25">
      <c r="A378" s="1">
        <v>42509.609027777777</v>
      </c>
      <c r="B378" s="1">
        <v>42509.625694444447</v>
      </c>
      <c r="C378" s="1" t="str">
        <f t="shared" si="5"/>
        <v>May</v>
      </c>
      <c r="D378" s="2">
        <v>0.60902777777777772</v>
      </c>
      <c r="E378" s="2">
        <v>0.62569444444444444</v>
      </c>
      <c r="F378" s="2">
        <v>1.6666666666666666E-2</v>
      </c>
      <c r="G378" t="s">
        <v>19</v>
      </c>
      <c r="H378" t="s">
        <v>12</v>
      </c>
      <c r="I378" t="s">
        <v>138</v>
      </c>
      <c r="J378" t="s">
        <v>139</v>
      </c>
      <c r="K378">
        <v>2.9</v>
      </c>
      <c r="L378" t="s">
        <v>14</v>
      </c>
    </row>
    <row r="379" spans="1:12" x14ac:dyDescent="0.25">
      <c r="A379" s="1">
        <v>42510.455555555556</v>
      </c>
      <c r="B379" s="1">
        <v>42510.463194444441</v>
      </c>
      <c r="C379" s="1" t="str">
        <f t="shared" si="5"/>
        <v>May</v>
      </c>
      <c r="D379" s="2">
        <v>0.45555555555555555</v>
      </c>
      <c r="E379" s="2">
        <v>0.46319444444444446</v>
      </c>
      <c r="F379" s="2">
        <v>7.6388888888888886E-3</v>
      </c>
      <c r="G379" t="s">
        <v>26</v>
      </c>
      <c r="H379" t="s">
        <v>12</v>
      </c>
      <c r="I379" t="s">
        <v>138</v>
      </c>
      <c r="J379" t="s">
        <v>140</v>
      </c>
      <c r="K379">
        <v>11.2</v>
      </c>
      <c r="L379" t="s">
        <v>18</v>
      </c>
    </row>
    <row r="380" spans="1:12" x14ac:dyDescent="0.25">
      <c r="A380" s="1">
        <v>42510.654861111114</v>
      </c>
      <c r="B380" s="1">
        <v>42510.675000000003</v>
      </c>
      <c r="C380" s="1" t="str">
        <f t="shared" si="5"/>
        <v>May</v>
      </c>
      <c r="D380" s="2">
        <v>0.65486111111111112</v>
      </c>
      <c r="E380" s="2">
        <v>0.67500000000000004</v>
      </c>
      <c r="F380" s="2">
        <v>2.013888888888889E-2</v>
      </c>
      <c r="G380" t="s">
        <v>19</v>
      </c>
      <c r="H380" t="s">
        <v>12</v>
      </c>
      <c r="I380" t="s">
        <v>27</v>
      </c>
      <c r="J380" t="s">
        <v>25</v>
      </c>
      <c r="K380">
        <v>8.1999999999999993</v>
      </c>
      <c r="L380" t="s">
        <v>14</v>
      </c>
    </row>
    <row r="381" spans="1:12" x14ac:dyDescent="0.25">
      <c r="A381" s="1">
        <v>42512.652083333334</v>
      </c>
      <c r="B381" s="1">
        <v>42512.656944444447</v>
      </c>
      <c r="C381" s="1" t="str">
        <f t="shared" si="5"/>
        <v>May</v>
      </c>
      <c r="D381" s="2">
        <v>0.65208333333333335</v>
      </c>
      <c r="E381" s="2">
        <v>0.65694444444444444</v>
      </c>
      <c r="F381" s="2">
        <v>4.8611111111111112E-3</v>
      </c>
      <c r="G381" t="s">
        <v>19</v>
      </c>
      <c r="H381" t="s">
        <v>12</v>
      </c>
      <c r="I381" t="s">
        <v>25</v>
      </c>
      <c r="J381" t="s">
        <v>27</v>
      </c>
      <c r="K381">
        <v>3</v>
      </c>
      <c r="L381" t="s">
        <v>14</v>
      </c>
    </row>
    <row r="382" spans="1:12" x14ac:dyDescent="0.25">
      <c r="A382" s="1">
        <v>42512.781944444447</v>
      </c>
      <c r="B382" s="1">
        <v>42512.786805555559</v>
      </c>
      <c r="C382" s="1" t="str">
        <f t="shared" si="5"/>
        <v>May</v>
      </c>
      <c r="D382" s="2">
        <v>0.78194444444444444</v>
      </c>
      <c r="E382" s="2">
        <v>0.78680555555555554</v>
      </c>
      <c r="F382" s="2">
        <v>4.8611111111111112E-3</v>
      </c>
      <c r="G382" t="s">
        <v>11</v>
      </c>
      <c r="H382" t="s">
        <v>12</v>
      </c>
      <c r="I382" t="s">
        <v>27</v>
      </c>
      <c r="J382" t="s">
        <v>25</v>
      </c>
      <c r="K382">
        <v>2.5</v>
      </c>
      <c r="L382" t="s">
        <v>14</v>
      </c>
    </row>
    <row r="383" spans="1:12" x14ac:dyDescent="0.25">
      <c r="A383" s="1">
        <v>42513.84652777778</v>
      </c>
      <c r="B383" s="1">
        <v>42513.852083333331</v>
      </c>
      <c r="C383" s="1" t="str">
        <f t="shared" si="5"/>
        <v>May</v>
      </c>
      <c r="D383" s="2">
        <v>0.84652777777777777</v>
      </c>
      <c r="E383" s="2">
        <v>0.8520833333333333</v>
      </c>
      <c r="F383" s="2">
        <v>5.5555555555555558E-3</v>
      </c>
      <c r="G383" t="s">
        <v>11</v>
      </c>
      <c r="H383" t="s">
        <v>12</v>
      </c>
      <c r="I383" t="s">
        <v>49</v>
      </c>
      <c r="J383" t="s">
        <v>141</v>
      </c>
      <c r="K383">
        <v>3.6</v>
      </c>
      <c r="L383" t="s">
        <v>14</v>
      </c>
    </row>
    <row r="384" spans="1:12" x14ac:dyDescent="0.25">
      <c r="A384" s="1">
        <v>42513.881249999999</v>
      </c>
      <c r="B384" s="1">
        <v>42513.88958333333</v>
      </c>
      <c r="C384" s="1" t="str">
        <f t="shared" si="5"/>
        <v>May</v>
      </c>
      <c r="D384" s="2">
        <v>0.88124999999999998</v>
      </c>
      <c r="E384" s="2">
        <v>0.88958333333333328</v>
      </c>
      <c r="F384" s="2">
        <v>8.3333333333333332E-3</v>
      </c>
      <c r="G384" t="s">
        <v>11</v>
      </c>
      <c r="H384" t="s">
        <v>12</v>
      </c>
      <c r="I384" t="s">
        <v>141</v>
      </c>
      <c r="J384" t="s">
        <v>49</v>
      </c>
      <c r="K384">
        <v>3.6</v>
      </c>
      <c r="L384" t="s">
        <v>17</v>
      </c>
    </row>
    <row r="385" spans="1:12" x14ac:dyDescent="0.25">
      <c r="A385" s="1">
        <v>42517.851388888892</v>
      </c>
      <c r="B385" s="1">
        <v>42517.854166666664</v>
      </c>
      <c r="C385" s="1" t="str">
        <f t="shared" si="5"/>
        <v>May</v>
      </c>
      <c r="D385" s="2">
        <v>0.85138888888888886</v>
      </c>
      <c r="E385" s="2">
        <v>0.85416666666666663</v>
      </c>
      <c r="F385" s="2">
        <v>2.7777777777777779E-3</v>
      </c>
      <c r="G385" t="s">
        <v>11</v>
      </c>
      <c r="H385" t="s">
        <v>12</v>
      </c>
      <c r="I385" t="s">
        <v>49</v>
      </c>
      <c r="J385" t="s">
        <v>142</v>
      </c>
      <c r="K385">
        <v>4.5</v>
      </c>
      <c r="L385" t="s">
        <v>17</v>
      </c>
    </row>
    <row r="386" spans="1:12" x14ac:dyDescent="0.25">
      <c r="A386" s="1">
        <v>42517.865972222222</v>
      </c>
      <c r="B386" s="1">
        <v>42517.870138888888</v>
      </c>
      <c r="C386" s="1" t="str">
        <f t="shared" si="5"/>
        <v>May</v>
      </c>
      <c r="D386" s="2">
        <v>0.86597222222222225</v>
      </c>
      <c r="E386" s="2">
        <v>0.87013888888888891</v>
      </c>
      <c r="F386" s="2">
        <v>4.1666666666666666E-3</v>
      </c>
      <c r="G386" t="s">
        <v>11</v>
      </c>
      <c r="H386" t="s">
        <v>12</v>
      </c>
      <c r="I386" t="s">
        <v>141</v>
      </c>
      <c r="J386" t="s">
        <v>143</v>
      </c>
      <c r="K386">
        <v>1.2</v>
      </c>
      <c r="L386" t="s">
        <v>16</v>
      </c>
    </row>
    <row r="387" spans="1:12" x14ac:dyDescent="0.25">
      <c r="A387" s="1">
        <v>42517.924305555556</v>
      </c>
      <c r="B387" s="1">
        <v>42517.926388888889</v>
      </c>
      <c r="C387" s="1" t="str">
        <f t="shared" ref="C387:C450" si="6">TEXT(A387,"mmm")</f>
        <v>May</v>
      </c>
      <c r="D387" s="2">
        <v>0.9243055555555556</v>
      </c>
      <c r="E387" s="2">
        <v>0.92638888888888893</v>
      </c>
      <c r="F387" s="2">
        <v>2.0833333333333333E-3</v>
      </c>
      <c r="G387" t="s">
        <v>11</v>
      </c>
      <c r="H387" t="s">
        <v>12</v>
      </c>
      <c r="I387" t="s">
        <v>143</v>
      </c>
      <c r="J387" t="s">
        <v>142</v>
      </c>
      <c r="K387">
        <v>1.7</v>
      </c>
      <c r="L387" t="s">
        <v>17</v>
      </c>
    </row>
    <row r="388" spans="1:12" x14ac:dyDescent="0.25">
      <c r="A388" s="1">
        <v>42518.010416666664</v>
      </c>
      <c r="B388" s="1">
        <v>42518.01458333333</v>
      </c>
      <c r="C388" s="1" t="str">
        <f t="shared" si="6"/>
        <v>May</v>
      </c>
      <c r="D388" s="2">
        <v>1.0416666666666666E-2</v>
      </c>
      <c r="E388" s="2">
        <v>1.4583333333333334E-2</v>
      </c>
      <c r="F388" s="2">
        <v>4.1666666666666666E-3</v>
      </c>
      <c r="G388" t="s">
        <v>15</v>
      </c>
      <c r="H388" t="s">
        <v>12</v>
      </c>
      <c r="I388" t="s">
        <v>143</v>
      </c>
      <c r="J388" t="s">
        <v>49</v>
      </c>
      <c r="K388">
        <v>4.7</v>
      </c>
      <c r="L388" t="s">
        <v>17</v>
      </c>
    </row>
    <row r="389" spans="1:12" x14ac:dyDescent="0.25">
      <c r="A389" s="1">
        <v>42518.536111111112</v>
      </c>
      <c r="B389" s="1">
        <v>42518.54583333333</v>
      </c>
      <c r="C389" s="1" t="str">
        <f t="shared" si="6"/>
        <v>May</v>
      </c>
      <c r="D389" s="2">
        <v>0.53611111111111109</v>
      </c>
      <c r="E389" s="2">
        <v>0.54583333333333328</v>
      </c>
      <c r="F389" s="2">
        <v>9.7222222222222224E-3</v>
      </c>
      <c r="G389" t="s">
        <v>19</v>
      </c>
      <c r="H389" t="s">
        <v>12</v>
      </c>
      <c r="I389" t="s">
        <v>25</v>
      </c>
      <c r="J389" t="s">
        <v>27</v>
      </c>
      <c r="K389">
        <v>6.1</v>
      </c>
      <c r="L389" t="s">
        <v>14</v>
      </c>
    </row>
    <row r="390" spans="1:12" x14ac:dyDescent="0.25">
      <c r="A390" s="1">
        <v>42518.607638888891</v>
      </c>
      <c r="B390" s="1">
        <v>42518.62777777778</v>
      </c>
      <c r="C390" s="1" t="str">
        <f t="shared" si="6"/>
        <v>May</v>
      </c>
      <c r="D390" s="2">
        <v>0.60763888888888884</v>
      </c>
      <c r="E390" s="2">
        <v>0.62777777777777777</v>
      </c>
      <c r="F390" s="2">
        <v>2.013888888888889E-2</v>
      </c>
      <c r="G390" t="s">
        <v>19</v>
      </c>
      <c r="H390" t="s">
        <v>12</v>
      </c>
      <c r="I390" t="s">
        <v>27</v>
      </c>
      <c r="J390" t="s">
        <v>25</v>
      </c>
      <c r="K390">
        <v>11.3</v>
      </c>
      <c r="L390" t="s">
        <v>21</v>
      </c>
    </row>
    <row r="391" spans="1:12" x14ac:dyDescent="0.25">
      <c r="A391" s="1">
        <v>42521.57916666667</v>
      </c>
      <c r="B391" s="1">
        <v>42521.611805555556</v>
      </c>
      <c r="C391" s="1" t="str">
        <f t="shared" si="6"/>
        <v>May</v>
      </c>
      <c r="D391" s="2">
        <v>0.57916666666666672</v>
      </c>
      <c r="E391" s="2">
        <v>0.6118055555555556</v>
      </c>
      <c r="F391" s="2">
        <v>3.2638888888888891E-2</v>
      </c>
      <c r="G391" t="s">
        <v>19</v>
      </c>
      <c r="H391" t="s">
        <v>12</v>
      </c>
      <c r="I391" t="s">
        <v>25</v>
      </c>
      <c r="J391" t="s">
        <v>51</v>
      </c>
      <c r="K391">
        <v>14.9</v>
      </c>
      <c r="L391" t="s">
        <v>18</v>
      </c>
    </row>
    <row r="392" spans="1:12" x14ac:dyDescent="0.25">
      <c r="A392" s="1">
        <v>42521.668055555558</v>
      </c>
      <c r="B392" s="1">
        <v>42521.693749999999</v>
      </c>
      <c r="C392" s="1" t="str">
        <f t="shared" si="6"/>
        <v>May</v>
      </c>
      <c r="D392" s="2">
        <v>0.66805555555555551</v>
      </c>
      <c r="E392" s="2">
        <v>0.69374999999999998</v>
      </c>
      <c r="F392" s="2">
        <v>2.5694444444444443E-2</v>
      </c>
      <c r="G392" t="s">
        <v>19</v>
      </c>
      <c r="H392" t="s">
        <v>12</v>
      </c>
      <c r="I392" t="s">
        <v>51</v>
      </c>
      <c r="J392" t="s">
        <v>25</v>
      </c>
      <c r="K392">
        <v>14</v>
      </c>
      <c r="L392" t="s">
        <v>18</v>
      </c>
    </row>
    <row r="393" spans="1:12" x14ac:dyDescent="0.25">
      <c r="A393" s="1">
        <v>42521.743055555555</v>
      </c>
      <c r="B393" s="1">
        <v>42521.749305555553</v>
      </c>
      <c r="C393" s="1" t="str">
        <f t="shared" si="6"/>
        <v>May</v>
      </c>
      <c r="D393" s="2">
        <v>0.74305555555555558</v>
      </c>
      <c r="E393" s="2">
        <v>0.74930555555555556</v>
      </c>
      <c r="F393" s="2">
        <v>6.2500000000000003E-3</v>
      </c>
      <c r="G393" t="s">
        <v>11</v>
      </c>
      <c r="H393" t="s">
        <v>12</v>
      </c>
      <c r="I393" t="s">
        <v>55</v>
      </c>
      <c r="J393" t="s">
        <v>49</v>
      </c>
      <c r="K393">
        <v>1.8</v>
      </c>
      <c r="L393" t="s">
        <v>16</v>
      </c>
    </row>
    <row r="394" spans="1:12" x14ac:dyDescent="0.25">
      <c r="A394" s="1">
        <v>42522.429861111108</v>
      </c>
      <c r="B394" s="1">
        <v>42522.449305555558</v>
      </c>
      <c r="C394" s="1" t="str">
        <f t="shared" si="6"/>
        <v>Jun</v>
      </c>
      <c r="D394" s="2">
        <v>0.42986111111111114</v>
      </c>
      <c r="E394" s="2">
        <v>0.44930555555555557</v>
      </c>
      <c r="F394" s="2">
        <v>1.9444444444444445E-2</v>
      </c>
      <c r="G394" t="s">
        <v>26</v>
      </c>
      <c r="H394" t="s">
        <v>12</v>
      </c>
      <c r="I394" t="s">
        <v>25</v>
      </c>
      <c r="J394" t="s">
        <v>27</v>
      </c>
      <c r="K394">
        <v>6.7</v>
      </c>
      <c r="L394" t="s">
        <v>21</v>
      </c>
    </row>
    <row r="395" spans="1:12" x14ac:dyDescent="0.25">
      <c r="A395" s="1">
        <v>42522.548611111109</v>
      </c>
      <c r="B395" s="1">
        <v>42522.568749999999</v>
      </c>
      <c r="C395" s="1" t="str">
        <f t="shared" si="6"/>
        <v>Jun</v>
      </c>
      <c r="D395" s="2">
        <v>0.54861111111111116</v>
      </c>
      <c r="E395" s="2">
        <v>0.56874999999999998</v>
      </c>
      <c r="F395" s="2">
        <v>2.013888888888889E-2</v>
      </c>
      <c r="G395" t="s">
        <v>19</v>
      </c>
      <c r="H395" t="s">
        <v>12</v>
      </c>
      <c r="I395" t="s">
        <v>27</v>
      </c>
      <c r="J395" t="s">
        <v>25</v>
      </c>
      <c r="K395">
        <v>9.6</v>
      </c>
      <c r="L395" t="s">
        <v>18</v>
      </c>
    </row>
    <row r="396" spans="1:12" x14ac:dyDescent="0.25">
      <c r="A396" s="1">
        <v>42524.478472222225</v>
      </c>
      <c r="B396" s="1">
        <v>42524.492361111108</v>
      </c>
      <c r="C396" s="1" t="str">
        <f t="shared" si="6"/>
        <v>Jun</v>
      </c>
      <c r="D396" s="2">
        <v>0.47847222222222224</v>
      </c>
      <c r="E396" s="2">
        <v>0.49236111111111114</v>
      </c>
      <c r="F396" s="2">
        <v>1.3888888888888888E-2</v>
      </c>
      <c r="G396" t="s">
        <v>26</v>
      </c>
      <c r="H396" t="s">
        <v>12</v>
      </c>
      <c r="I396" t="s">
        <v>25</v>
      </c>
      <c r="J396" t="s">
        <v>47</v>
      </c>
      <c r="K396">
        <v>10.4</v>
      </c>
      <c r="L396" t="s">
        <v>18</v>
      </c>
    </row>
    <row r="397" spans="1:12" x14ac:dyDescent="0.25">
      <c r="A397" s="1">
        <v>42524.547222222223</v>
      </c>
      <c r="B397" s="1">
        <v>42524.568055555559</v>
      </c>
      <c r="C397" s="1" t="str">
        <f t="shared" si="6"/>
        <v>Jun</v>
      </c>
      <c r="D397" s="2">
        <v>0.54722222222222228</v>
      </c>
      <c r="E397" s="2">
        <v>0.56805555555555554</v>
      </c>
      <c r="F397" s="2">
        <v>2.0833333333333332E-2</v>
      </c>
      <c r="G397" t="s">
        <v>19</v>
      </c>
      <c r="H397" t="s">
        <v>12</v>
      </c>
      <c r="I397" t="s">
        <v>47</v>
      </c>
      <c r="J397" t="s">
        <v>25</v>
      </c>
      <c r="K397">
        <v>9.9</v>
      </c>
      <c r="L397" t="s">
        <v>18</v>
      </c>
    </row>
    <row r="398" spans="1:12" x14ac:dyDescent="0.25">
      <c r="A398" s="1">
        <v>42524.646527777775</v>
      </c>
      <c r="B398" s="1">
        <v>42524.662499999999</v>
      </c>
      <c r="C398" s="1" t="str">
        <f t="shared" si="6"/>
        <v>Jun</v>
      </c>
      <c r="D398" s="2">
        <v>0.64652777777777781</v>
      </c>
      <c r="E398" s="2">
        <v>0.66249999999999998</v>
      </c>
      <c r="F398" s="2">
        <v>1.5972222222222221E-2</v>
      </c>
      <c r="G398" t="s">
        <v>19</v>
      </c>
      <c r="H398" t="s">
        <v>12</v>
      </c>
      <c r="I398" t="s">
        <v>25</v>
      </c>
      <c r="J398" t="s">
        <v>27</v>
      </c>
      <c r="K398">
        <v>6</v>
      </c>
      <c r="L398" t="s">
        <v>14</v>
      </c>
    </row>
    <row r="399" spans="1:12" x14ac:dyDescent="0.25">
      <c r="A399" s="1">
        <v>42524.759722222225</v>
      </c>
      <c r="B399" s="1">
        <v>42524.770138888889</v>
      </c>
      <c r="C399" s="1" t="str">
        <f t="shared" si="6"/>
        <v>Jun</v>
      </c>
      <c r="D399" s="2">
        <v>0.75972222222222219</v>
      </c>
      <c r="E399" s="2">
        <v>0.77013888888888893</v>
      </c>
      <c r="F399" s="2">
        <v>1.0416666666666666E-2</v>
      </c>
      <c r="G399" t="s">
        <v>11</v>
      </c>
      <c r="H399" t="s">
        <v>12</v>
      </c>
      <c r="I399" t="s">
        <v>144</v>
      </c>
      <c r="J399" t="s">
        <v>124</v>
      </c>
      <c r="K399">
        <v>3.3</v>
      </c>
      <c r="L399" t="s">
        <v>17</v>
      </c>
    </row>
    <row r="400" spans="1:12" x14ac:dyDescent="0.25">
      <c r="A400" s="1">
        <v>42524.77847222222</v>
      </c>
      <c r="B400" s="1">
        <v>42524.786805555559</v>
      </c>
      <c r="C400" s="1" t="str">
        <f t="shared" si="6"/>
        <v>Jun</v>
      </c>
      <c r="D400" s="2">
        <v>0.77847222222222223</v>
      </c>
      <c r="E400" s="2">
        <v>0.78680555555555554</v>
      </c>
      <c r="F400" s="2">
        <v>8.3333333333333332E-3</v>
      </c>
      <c r="G400" t="s">
        <v>11</v>
      </c>
      <c r="H400" t="s">
        <v>12</v>
      </c>
      <c r="I400" t="s">
        <v>27</v>
      </c>
      <c r="J400" t="s">
        <v>25</v>
      </c>
      <c r="K400">
        <v>3.1</v>
      </c>
      <c r="L400" t="s">
        <v>17</v>
      </c>
    </row>
    <row r="401" spans="1:12" x14ac:dyDescent="0.25">
      <c r="A401" s="1">
        <v>42524.816666666666</v>
      </c>
      <c r="B401" s="1">
        <v>42524.820833333331</v>
      </c>
      <c r="C401" s="1" t="str">
        <f t="shared" si="6"/>
        <v>Jun</v>
      </c>
      <c r="D401" s="2">
        <v>0.81666666666666665</v>
      </c>
      <c r="E401" s="2">
        <v>0.8208333333333333</v>
      </c>
      <c r="F401" s="2">
        <v>4.1666666666666666E-3</v>
      </c>
      <c r="G401" t="s">
        <v>11</v>
      </c>
      <c r="H401" t="s">
        <v>12</v>
      </c>
      <c r="I401" t="s">
        <v>145</v>
      </c>
      <c r="J401" t="s">
        <v>86</v>
      </c>
      <c r="K401">
        <v>1.7</v>
      </c>
      <c r="L401" t="s">
        <v>17</v>
      </c>
    </row>
    <row r="402" spans="1:12" x14ac:dyDescent="0.25">
      <c r="A402" s="1">
        <v>42524.949305555558</v>
      </c>
      <c r="B402" s="1">
        <v>42524.962500000001</v>
      </c>
      <c r="C402" s="1" t="str">
        <f t="shared" si="6"/>
        <v>Jun</v>
      </c>
      <c r="D402" s="2">
        <v>0.94930555555555551</v>
      </c>
      <c r="E402" s="2">
        <v>0.96250000000000002</v>
      </c>
      <c r="F402" s="2">
        <v>1.3194444444444444E-2</v>
      </c>
      <c r="G402" t="s">
        <v>11</v>
      </c>
      <c r="H402" t="s">
        <v>12</v>
      </c>
      <c r="I402" t="s">
        <v>27</v>
      </c>
      <c r="J402" t="s">
        <v>25</v>
      </c>
      <c r="K402">
        <v>4</v>
      </c>
      <c r="L402" t="s">
        <v>64</v>
      </c>
    </row>
    <row r="403" spans="1:12" x14ac:dyDescent="0.25">
      <c r="A403" s="1">
        <v>42526.585416666669</v>
      </c>
      <c r="B403" s="1">
        <v>42526.606249999997</v>
      </c>
      <c r="C403" s="1" t="str">
        <f t="shared" si="6"/>
        <v>Jun</v>
      </c>
      <c r="D403" s="2">
        <v>0.5854166666666667</v>
      </c>
      <c r="E403" s="2">
        <v>0.60624999999999996</v>
      </c>
      <c r="F403" s="2">
        <v>2.0833333333333332E-2</v>
      </c>
      <c r="G403" t="s">
        <v>19</v>
      </c>
      <c r="H403" t="s">
        <v>12</v>
      </c>
      <c r="I403" t="s">
        <v>49</v>
      </c>
      <c r="J403" t="s">
        <v>141</v>
      </c>
      <c r="K403">
        <v>7.8</v>
      </c>
      <c r="L403" t="s">
        <v>21</v>
      </c>
    </row>
    <row r="404" spans="1:12" x14ac:dyDescent="0.25">
      <c r="A404" s="1">
        <v>42526.629166666666</v>
      </c>
      <c r="B404" s="1">
        <v>42526.640277777777</v>
      </c>
      <c r="C404" s="1" t="str">
        <f t="shared" si="6"/>
        <v>Jun</v>
      </c>
      <c r="D404" s="2">
        <v>0.62916666666666665</v>
      </c>
      <c r="E404" s="2">
        <v>0.64027777777777772</v>
      </c>
      <c r="F404" s="2">
        <v>1.1111111111111112E-2</v>
      </c>
      <c r="G404" t="s">
        <v>19</v>
      </c>
      <c r="H404" t="s">
        <v>12</v>
      </c>
      <c r="I404" t="s">
        <v>25</v>
      </c>
      <c r="J404" t="s">
        <v>27</v>
      </c>
      <c r="K404">
        <v>7.8</v>
      </c>
      <c r="L404" t="s">
        <v>21</v>
      </c>
    </row>
    <row r="405" spans="1:12" x14ac:dyDescent="0.25">
      <c r="A405" s="1">
        <v>42526.664583333331</v>
      </c>
      <c r="B405" s="1">
        <v>42526.672222222223</v>
      </c>
      <c r="C405" s="1" t="str">
        <f t="shared" si="6"/>
        <v>Jun</v>
      </c>
      <c r="D405" s="2">
        <v>0.6645833333333333</v>
      </c>
      <c r="E405" s="2">
        <v>0.67222222222222228</v>
      </c>
      <c r="F405" s="2">
        <v>7.6388888888888886E-3</v>
      </c>
      <c r="G405" t="s">
        <v>19</v>
      </c>
      <c r="H405" t="s">
        <v>12</v>
      </c>
      <c r="I405" t="s">
        <v>86</v>
      </c>
      <c r="J405" t="s">
        <v>86</v>
      </c>
      <c r="K405">
        <v>3.8</v>
      </c>
      <c r="L405" t="s">
        <v>14</v>
      </c>
    </row>
    <row r="406" spans="1:12" x14ac:dyDescent="0.25">
      <c r="A406" s="1">
        <v>42526.753472222219</v>
      </c>
      <c r="B406" s="1">
        <v>42526.759722222225</v>
      </c>
      <c r="C406" s="1" t="str">
        <f t="shared" si="6"/>
        <v>Jun</v>
      </c>
      <c r="D406" s="2">
        <v>0.75347222222222221</v>
      </c>
      <c r="E406" s="2">
        <v>0.75972222222222219</v>
      </c>
      <c r="F406" s="2">
        <v>6.2500000000000003E-3</v>
      </c>
      <c r="G406" t="s">
        <v>11</v>
      </c>
      <c r="H406" t="s">
        <v>12</v>
      </c>
      <c r="I406" t="s">
        <v>27</v>
      </c>
      <c r="J406" t="s">
        <v>25</v>
      </c>
      <c r="K406">
        <v>2.5</v>
      </c>
      <c r="L406" t="s">
        <v>14</v>
      </c>
    </row>
    <row r="407" spans="1:12" x14ac:dyDescent="0.25">
      <c r="A407" s="1">
        <v>42526.911805555559</v>
      </c>
      <c r="B407" s="1">
        <v>42526.920138888891</v>
      </c>
      <c r="C407" s="1" t="str">
        <f t="shared" si="6"/>
        <v>Jun</v>
      </c>
      <c r="D407" s="2">
        <v>0.91180555555555554</v>
      </c>
      <c r="E407" s="2">
        <v>0.92013888888888884</v>
      </c>
      <c r="F407" s="2">
        <v>8.3333333333333332E-3</v>
      </c>
      <c r="G407" t="s">
        <v>11</v>
      </c>
      <c r="H407" t="s">
        <v>12</v>
      </c>
      <c r="I407" t="s">
        <v>25</v>
      </c>
      <c r="J407" t="s">
        <v>47</v>
      </c>
      <c r="K407">
        <v>9.9</v>
      </c>
      <c r="L407" t="s">
        <v>18</v>
      </c>
    </row>
    <row r="408" spans="1:12" x14ac:dyDescent="0.25">
      <c r="A408" s="1">
        <v>42526.994444444441</v>
      </c>
      <c r="B408" s="1">
        <v>42527.005555555559</v>
      </c>
      <c r="C408" s="1" t="str">
        <f t="shared" si="6"/>
        <v>Jun</v>
      </c>
      <c r="D408" s="2">
        <v>0.99444444444444446</v>
      </c>
      <c r="E408" s="2">
        <v>5.5555555555555558E-3</v>
      </c>
      <c r="F408" s="2">
        <v>1.1111111111111112E-2</v>
      </c>
      <c r="G408" t="s">
        <v>11</v>
      </c>
      <c r="H408" t="s">
        <v>12</v>
      </c>
      <c r="I408" t="s">
        <v>47</v>
      </c>
      <c r="J408" t="s">
        <v>25</v>
      </c>
      <c r="K408">
        <v>9.9</v>
      </c>
      <c r="L408" t="s">
        <v>18</v>
      </c>
    </row>
    <row r="409" spans="1:12" x14ac:dyDescent="0.25">
      <c r="A409" s="1">
        <v>42527.65</v>
      </c>
      <c r="B409" s="1">
        <v>42527.65625</v>
      </c>
      <c r="C409" s="1" t="str">
        <f t="shared" si="6"/>
        <v>Jun</v>
      </c>
      <c r="D409" s="2">
        <v>0.65</v>
      </c>
      <c r="E409" s="2">
        <v>0.65625</v>
      </c>
      <c r="F409" s="2">
        <v>6.2500000000000003E-3</v>
      </c>
      <c r="G409" t="s">
        <v>19</v>
      </c>
      <c r="H409" t="s">
        <v>12</v>
      </c>
      <c r="I409" t="s">
        <v>49</v>
      </c>
      <c r="J409" t="s">
        <v>54</v>
      </c>
      <c r="K409">
        <v>3</v>
      </c>
      <c r="L409" t="s">
        <v>17</v>
      </c>
    </row>
    <row r="410" spans="1:12" x14ac:dyDescent="0.25">
      <c r="A410" s="1">
        <v>42527.677777777775</v>
      </c>
      <c r="B410" s="1">
        <v>42527.683333333334</v>
      </c>
      <c r="C410" s="1" t="str">
        <f t="shared" si="6"/>
        <v>Jun</v>
      </c>
      <c r="D410" s="2">
        <v>0.67777777777777781</v>
      </c>
      <c r="E410" s="2">
        <v>0.68333333333333335</v>
      </c>
      <c r="F410" s="2">
        <v>5.5555555555555558E-3</v>
      </c>
      <c r="G410" t="s">
        <v>19</v>
      </c>
      <c r="H410" t="s">
        <v>12</v>
      </c>
      <c r="I410" t="s">
        <v>54</v>
      </c>
      <c r="J410" t="s">
        <v>49</v>
      </c>
      <c r="K410">
        <v>2.4</v>
      </c>
      <c r="L410" t="s">
        <v>17</v>
      </c>
    </row>
    <row r="411" spans="1:12" x14ac:dyDescent="0.25">
      <c r="A411" s="1">
        <v>42527.837500000001</v>
      </c>
      <c r="B411" s="1">
        <v>42527.847222222219</v>
      </c>
      <c r="C411" s="1" t="str">
        <f t="shared" si="6"/>
        <v>Jun</v>
      </c>
      <c r="D411" s="2">
        <v>0.83750000000000002</v>
      </c>
      <c r="E411" s="2">
        <v>0.84722222222222221</v>
      </c>
      <c r="F411" s="2">
        <v>9.7222222222222224E-3</v>
      </c>
      <c r="G411" t="s">
        <v>11</v>
      </c>
      <c r="H411" t="s">
        <v>12</v>
      </c>
      <c r="I411" t="s">
        <v>25</v>
      </c>
      <c r="J411" t="s">
        <v>59</v>
      </c>
      <c r="K411">
        <v>5.7</v>
      </c>
      <c r="L411" t="s">
        <v>14</v>
      </c>
    </row>
    <row r="412" spans="1:12" x14ac:dyDescent="0.25">
      <c r="A412" s="1">
        <v>42527.880555555559</v>
      </c>
      <c r="B412" s="1">
        <v>42527.900694444441</v>
      </c>
      <c r="C412" s="1" t="str">
        <f t="shared" si="6"/>
        <v>Jun</v>
      </c>
      <c r="D412" s="2">
        <v>0.88055555555555554</v>
      </c>
      <c r="E412" s="2">
        <v>0.90069444444444446</v>
      </c>
      <c r="F412" s="2">
        <v>2.013888888888889E-2</v>
      </c>
      <c r="G412" t="s">
        <v>11</v>
      </c>
      <c r="H412" t="s">
        <v>12</v>
      </c>
      <c r="I412" t="s">
        <v>59</v>
      </c>
      <c r="J412" t="s">
        <v>25</v>
      </c>
      <c r="K412">
        <v>7.2</v>
      </c>
      <c r="L412" t="s">
        <v>14</v>
      </c>
    </row>
    <row r="413" spans="1:12" x14ac:dyDescent="0.25">
      <c r="A413" s="1">
        <v>42527.90347222222</v>
      </c>
      <c r="B413" s="1">
        <v>42527.916666666664</v>
      </c>
      <c r="C413" s="1" t="str">
        <f t="shared" si="6"/>
        <v>Jun</v>
      </c>
      <c r="D413" s="2">
        <v>0.90347222222222223</v>
      </c>
      <c r="E413" s="2">
        <v>0.91666666666666663</v>
      </c>
      <c r="F413" s="2">
        <v>1.3194444444444444E-2</v>
      </c>
      <c r="G413" t="s">
        <v>11</v>
      </c>
      <c r="H413" t="s">
        <v>12</v>
      </c>
      <c r="I413" t="s">
        <v>25</v>
      </c>
      <c r="J413" t="s">
        <v>47</v>
      </c>
      <c r="K413">
        <v>10.4</v>
      </c>
      <c r="L413" t="s">
        <v>18</v>
      </c>
    </row>
    <row r="414" spans="1:12" x14ac:dyDescent="0.25">
      <c r="A414" s="1">
        <v>42527.981944444444</v>
      </c>
      <c r="B414" s="1">
        <v>42527.991666666669</v>
      </c>
      <c r="C414" s="1" t="str">
        <f t="shared" si="6"/>
        <v>Jun</v>
      </c>
      <c r="D414" s="2">
        <v>0.9819444444444444</v>
      </c>
      <c r="E414" s="2">
        <v>0.9916666666666667</v>
      </c>
      <c r="F414" s="2">
        <v>9.7222222222222224E-3</v>
      </c>
      <c r="G414" t="s">
        <v>11</v>
      </c>
      <c r="H414" t="s">
        <v>12</v>
      </c>
      <c r="I414" t="s">
        <v>47</v>
      </c>
      <c r="J414" t="s">
        <v>25</v>
      </c>
      <c r="K414">
        <v>9.9</v>
      </c>
      <c r="L414" t="s">
        <v>18</v>
      </c>
    </row>
    <row r="415" spans="1:12" x14ac:dyDescent="0.25">
      <c r="A415" s="1">
        <v>42528.904166666667</v>
      </c>
      <c r="B415" s="1">
        <v>42528.916666666664</v>
      </c>
      <c r="C415" s="1" t="str">
        <f t="shared" si="6"/>
        <v>Jun</v>
      </c>
      <c r="D415" s="2">
        <v>0.90416666666666667</v>
      </c>
      <c r="E415" s="2">
        <v>0.91666666666666663</v>
      </c>
      <c r="F415" s="2">
        <v>1.2500000000000001E-2</v>
      </c>
      <c r="G415" t="s">
        <v>11</v>
      </c>
      <c r="H415" t="s">
        <v>12</v>
      </c>
      <c r="I415" t="s">
        <v>25</v>
      </c>
      <c r="J415" t="s">
        <v>47</v>
      </c>
      <c r="K415">
        <v>10.4</v>
      </c>
      <c r="L415" t="s">
        <v>18</v>
      </c>
    </row>
    <row r="416" spans="1:12" x14ac:dyDescent="0.25">
      <c r="A416" s="1">
        <v>42528.986805555556</v>
      </c>
      <c r="B416" s="1">
        <v>42529.00277777778</v>
      </c>
      <c r="C416" s="1" t="str">
        <f t="shared" si="6"/>
        <v>Jun</v>
      </c>
      <c r="D416" s="2">
        <v>0.9868055555555556</v>
      </c>
      <c r="E416" s="2">
        <v>2.7777777777777779E-3</v>
      </c>
      <c r="F416" s="2">
        <v>1.5972222222222221E-2</v>
      </c>
      <c r="G416" t="s">
        <v>11</v>
      </c>
      <c r="H416" t="s">
        <v>12</v>
      </c>
      <c r="I416" t="s">
        <v>47</v>
      </c>
      <c r="J416" t="s">
        <v>25</v>
      </c>
      <c r="K416">
        <v>9.9</v>
      </c>
      <c r="L416" t="s">
        <v>18</v>
      </c>
    </row>
    <row r="417" spans="1:12" x14ac:dyDescent="0.25">
      <c r="A417" s="1">
        <v>42529.349305555559</v>
      </c>
      <c r="B417" s="1">
        <v>42529.370138888888</v>
      </c>
      <c r="C417" s="1" t="str">
        <f t="shared" si="6"/>
        <v>Jun</v>
      </c>
      <c r="D417" s="2">
        <v>0.34930555555555554</v>
      </c>
      <c r="E417" s="2">
        <v>0.37013888888888891</v>
      </c>
      <c r="F417" s="2">
        <v>2.0833333333333332E-2</v>
      </c>
      <c r="G417" t="s">
        <v>26</v>
      </c>
      <c r="H417" t="s">
        <v>12</v>
      </c>
      <c r="I417" t="s">
        <v>25</v>
      </c>
      <c r="J417" t="s">
        <v>27</v>
      </c>
      <c r="K417">
        <v>8.6999999999999993</v>
      </c>
      <c r="L417" t="s">
        <v>14</v>
      </c>
    </row>
    <row r="418" spans="1:12" x14ac:dyDescent="0.25">
      <c r="A418" s="1">
        <v>42529.50277777778</v>
      </c>
      <c r="B418" s="1">
        <v>42529.542361111111</v>
      </c>
      <c r="C418" s="1" t="str">
        <f t="shared" si="6"/>
        <v>Jun</v>
      </c>
      <c r="D418" s="2">
        <v>0.50277777777777777</v>
      </c>
      <c r="E418" s="2">
        <v>0.54236111111111107</v>
      </c>
      <c r="F418" s="2">
        <v>3.9583333333333331E-2</v>
      </c>
      <c r="G418" t="s">
        <v>19</v>
      </c>
      <c r="H418" t="s">
        <v>12</v>
      </c>
      <c r="I418" t="s">
        <v>28</v>
      </c>
      <c r="J418" t="s">
        <v>29</v>
      </c>
      <c r="K418">
        <v>22.3</v>
      </c>
      <c r="L418" t="s">
        <v>17</v>
      </c>
    </row>
    <row r="419" spans="1:12" x14ac:dyDescent="0.25">
      <c r="A419" s="1">
        <v>42529.55</v>
      </c>
      <c r="B419" s="1">
        <v>42529.561805555553</v>
      </c>
      <c r="C419" s="1" t="str">
        <f t="shared" si="6"/>
        <v>Jun</v>
      </c>
      <c r="D419" s="2">
        <v>0.55000000000000004</v>
      </c>
      <c r="E419" s="2">
        <v>0.56180555555555556</v>
      </c>
      <c r="F419" s="2">
        <v>1.1805555555555555E-2</v>
      </c>
      <c r="G419" t="s">
        <v>19</v>
      </c>
      <c r="H419" t="s">
        <v>12</v>
      </c>
      <c r="I419" t="s">
        <v>146</v>
      </c>
      <c r="J419" t="s">
        <v>147</v>
      </c>
      <c r="K419">
        <v>3.3</v>
      </c>
      <c r="L419" t="s">
        <v>14</v>
      </c>
    </row>
    <row r="420" spans="1:12" x14ac:dyDescent="0.25">
      <c r="A420" s="1">
        <v>42529.604861111111</v>
      </c>
      <c r="B420" s="1">
        <v>42529.609027777777</v>
      </c>
      <c r="C420" s="1" t="str">
        <f t="shared" si="6"/>
        <v>Jun</v>
      </c>
      <c r="D420" s="2">
        <v>0.60486111111111107</v>
      </c>
      <c r="E420" s="2">
        <v>0.60902777777777772</v>
      </c>
      <c r="F420" s="2">
        <v>4.1666666666666666E-3</v>
      </c>
      <c r="G420" t="s">
        <v>19</v>
      </c>
      <c r="H420" t="s">
        <v>12</v>
      </c>
      <c r="I420" t="s">
        <v>148</v>
      </c>
      <c r="J420" t="s">
        <v>149</v>
      </c>
      <c r="K420">
        <v>0.7</v>
      </c>
      <c r="L420" t="s">
        <v>17</v>
      </c>
    </row>
    <row r="421" spans="1:12" x14ac:dyDescent="0.25">
      <c r="A421" s="1">
        <v>42529.704861111109</v>
      </c>
      <c r="B421" s="1">
        <v>42529.71597222222</v>
      </c>
      <c r="C421" s="1" t="str">
        <f t="shared" si="6"/>
        <v>Jun</v>
      </c>
      <c r="D421" s="2">
        <v>0.70486111111111116</v>
      </c>
      <c r="E421" s="2">
        <v>0.71597222222222223</v>
      </c>
      <c r="F421" s="2">
        <v>1.1111111111111112E-2</v>
      </c>
      <c r="G421" t="s">
        <v>19</v>
      </c>
      <c r="H421" t="s">
        <v>12</v>
      </c>
      <c r="I421" t="s">
        <v>150</v>
      </c>
      <c r="J421" t="s">
        <v>151</v>
      </c>
      <c r="K421">
        <v>2.5</v>
      </c>
      <c r="L421" t="s">
        <v>14</v>
      </c>
    </row>
    <row r="422" spans="1:12" x14ac:dyDescent="0.25">
      <c r="A422" s="1">
        <v>42529.719444444447</v>
      </c>
      <c r="B422" s="1">
        <v>42529.720833333333</v>
      </c>
      <c r="C422" s="1" t="str">
        <f t="shared" si="6"/>
        <v>Jun</v>
      </c>
      <c r="D422" s="2">
        <v>0.71944444444444444</v>
      </c>
      <c r="E422" s="2">
        <v>0.72083333333333333</v>
      </c>
      <c r="F422" s="2">
        <v>1.3888888888888889E-3</v>
      </c>
      <c r="G422" t="s">
        <v>11</v>
      </c>
      <c r="H422" t="s">
        <v>12</v>
      </c>
      <c r="I422" t="s">
        <v>151</v>
      </c>
      <c r="J422" t="s">
        <v>152</v>
      </c>
      <c r="K422">
        <v>0.5</v>
      </c>
      <c r="L422" t="s">
        <v>17</v>
      </c>
    </row>
    <row r="423" spans="1:12" x14ac:dyDescent="0.25">
      <c r="A423" s="1">
        <v>42529.749305555553</v>
      </c>
      <c r="B423" s="1">
        <v>42529.753472222219</v>
      </c>
      <c r="C423" s="1" t="str">
        <f t="shared" si="6"/>
        <v>Jun</v>
      </c>
      <c r="D423" s="2">
        <v>0.74930555555555556</v>
      </c>
      <c r="E423" s="2">
        <v>0.75347222222222221</v>
      </c>
      <c r="F423" s="2">
        <v>4.1666666666666666E-3</v>
      </c>
      <c r="G423" t="s">
        <v>11</v>
      </c>
      <c r="H423" t="s">
        <v>12</v>
      </c>
      <c r="I423" t="s">
        <v>152</v>
      </c>
      <c r="J423" t="s">
        <v>153</v>
      </c>
      <c r="K423">
        <v>0.9</v>
      </c>
      <c r="L423" t="s">
        <v>17</v>
      </c>
    </row>
    <row r="424" spans="1:12" x14ac:dyDescent="0.25">
      <c r="A424" s="1">
        <v>42529.84097222222</v>
      </c>
      <c r="B424" s="1">
        <v>42529.850694444445</v>
      </c>
      <c r="C424" s="1" t="str">
        <f t="shared" si="6"/>
        <v>Jun</v>
      </c>
      <c r="D424" s="2">
        <v>0.84097222222222223</v>
      </c>
      <c r="E424" s="2">
        <v>0.85069444444444442</v>
      </c>
      <c r="F424" s="2">
        <v>9.7222222222222224E-3</v>
      </c>
      <c r="G424" t="s">
        <v>11</v>
      </c>
      <c r="H424" t="s">
        <v>12</v>
      </c>
      <c r="I424" t="s">
        <v>153</v>
      </c>
      <c r="J424" t="s">
        <v>154</v>
      </c>
      <c r="K424">
        <v>4.8</v>
      </c>
      <c r="L424" t="s">
        <v>17</v>
      </c>
    </row>
    <row r="425" spans="1:12" x14ac:dyDescent="0.25">
      <c r="A425" s="1">
        <v>42531.638194444444</v>
      </c>
      <c r="B425" s="1">
        <v>42531.686111111114</v>
      </c>
      <c r="C425" s="1" t="str">
        <f t="shared" si="6"/>
        <v>Jun</v>
      </c>
      <c r="D425" s="2">
        <v>0.6381944444444444</v>
      </c>
      <c r="E425" s="2">
        <v>0.68611111111111112</v>
      </c>
      <c r="F425" s="2">
        <v>4.791666666666667E-2</v>
      </c>
      <c r="G425" t="s">
        <v>19</v>
      </c>
      <c r="H425" t="s">
        <v>12</v>
      </c>
      <c r="I425" t="s">
        <v>29</v>
      </c>
      <c r="J425" t="s">
        <v>28</v>
      </c>
      <c r="K425">
        <v>16.3</v>
      </c>
      <c r="L425" t="s">
        <v>18</v>
      </c>
    </row>
    <row r="426" spans="1:12" x14ac:dyDescent="0.25">
      <c r="A426" s="1">
        <v>42531.907638888886</v>
      </c>
      <c r="B426" s="1">
        <v>42531.919444444444</v>
      </c>
      <c r="C426" s="1" t="str">
        <f t="shared" si="6"/>
        <v>Jun</v>
      </c>
      <c r="D426" s="2">
        <v>0.90763888888888888</v>
      </c>
      <c r="E426" s="2">
        <v>0.9194444444444444</v>
      </c>
      <c r="F426" s="2">
        <v>1.1805555555555555E-2</v>
      </c>
      <c r="G426" t="s">
        <v>11</v>
      </c>
      <c r="H426" t="s">
        <v>12</v>
      </c>
      <c r="I426" t="s">
        <v>25</v>
      </c>
      <c r="J426" t="s">
        <v>47</v>
      </c>
      <c r="K426">
        <v>10.4</v>
      </c>
      <c r="L426" t="s">
        <v>18</v>
      </c>
    </row>
    <row r="427" spans="1:12" x14ac:dyDescent="0.25">
      <c r="A427" s="1">
        <v>42531.995138888888</v>
      </c>
      <c r="B427" s="1">
        <v>42532.000694444447</v>
      </c>
      <c r="C427" s="1" t="str">
        <f t="shared" si="6"/>
        <v>Jun</v>
      </c>
      <c r="D427" s="2">
        <v>0.99513888888888891</v>
      </c>
      <c r="E427" s="2">
        <v>6.9444444444444447E-4</v>
      </c>
      <c r="F427" s="2">
        <v>5.5555555555555558E-3</v>
      </c>
      <c r="G427" t="s">
        <v>11</v>
      </c>
      <c r="H427" t="s">
        <v>12</v>
      </c>
      <c r="I427" t="s">
        <v>47</v>
      </c>
      <c r="J427" t="s">
        <v>25</v>
      </c>
      <c r="K427">
        <v>9.9</v>
      </c>
      <c r="L427" t="s">
        <v>18</v>
      </c>
    </row>
    <row r="428" spans="1:12" x14ac:dyDescent="0.25">
      <c r="A428" s="1">
        <v>42532.713888888888</v>
      </c>
      <c r="B428" s="1">
        <v>42532.719444444447</v>
      </c>
      <c r="C428" s="1" t="str">
        <f t="shared" si="6"/>
        <v>Jun</v>
      </c>
      <c r="D428" s="2">
        <v>0.71388888888888891</v>
      </c>
      <c r="E428" s="2">
        <v>0.71944444444444444</v>
      </c>
      <c r="F428" s="2">
        <v>5.5555555555555558E-3</v>
      </c>
      <c r="G428" t="s">
        <v>11</v>
      </c>
      <c r="H428" t="s">
        <v>12</v>
      </c>
      <c r="I428" t="s">
        <v>25</v>
      </c>
      <c r="J428" t="s">
        <v>27</v>
      </c>
      <c r="K428">
        <v>3.7</v>
      </c>
      <c r="L428" t="s">
        <v>17</v>
      </c>
    </row>
    <row r="429" spans="1:12" x14ac:dyDescent="0.25">
      <c r="A429" s="1">
        <v>42532.731944444444</v>
      </c>
      <c r="B429" s="1">
        <v>42532.73541666667</v>
      </c>
      <c r="C429" s="1" t="str">
        <f t="shared" si="6"/>
        <v>Jun</v>
      </c>
      <c r="D429" s="2">
        <v>0.7319444444444444</v>
      </c>
      <c r="E429" s="2">
        <v>0.73541666666666672</v>
      </c>
      <c r="F429" s="2">
        <v>3.472222222222222E-3</v>
      </c>
      <c r="G429" t="s">
        <v>11</v>
      </c>
      <c r="H429" t="s">
        <v>12</v>
      </c>
      <c r="I429" t="s">
        <v>27</v>
      </c>
      <c r="J429" t="s">
        <v>25</v>
      </c>
      <c r="K429">
        <v>4.5999999999999996</v>
      </c>
      <c r="L429" t="s">
        <v>14</v>
      </c>
    </row>
    <row r="430" spans="1:12" x14ac:dyDescent="0.25">
      <c r="A430" s="1">
        <v>42532.743055555555</v>
      </c>
      <c r="B430" s="1">
        <v>42532.74722222222</v>
      </c>
      <c r="C430" s="1" t="str">
        <f t="shared" si="6"/>
        <v>Jun</v>
      </c>
      <c r="D430" s="2">
        <v>0.74305555555555558</v>
      </c>
      <c r="E430" s="2">
        <v>0.74722222222222223</v>
      </c>
      <c r="F430" s="2">
        <v>4.1666666666666666E-3</v>
      </c>
      <c r="G430" t="s">
        <v>11</v>
      </c>
      <c r="H430" t="s">
        <v>12</v>
      </c>
      <c r="I430" t="s">
        <v>55</v>
      </c>
      <c r="J430" t="s">
        <v>49</v>
      </c>
      <c r="K430">
        <v>1.7</v>
      </c>
      <c r="L430" t="s">
        <v>16</v>
      </c>
    </row>
    <row r="431" spans="1:12" x14ac:dyDescent="0.25">
      <c r="A431" s="1">
        <v>42532.90625</v>
      </c>
      <c r="B431" s="1">
        <v>42532.919444444444</v>
      </c>
      <c r="C431" s="1" t="str">
        <f t="shared" si="6"/>
        <v>Jun</v>
      </c>
      <c r="D431" s="2">
        <v>0.90625</v>
      </c>
      <c r="E431" s="2">
        <v>0.9194444444444444</v>
      </c>
      <c r="F431" s="2">
        <v>1.3194444444444444E-2</v>
      </c>
      <c r="G431" t="s">
        <v>11</v>
      </c>
      <c r="H431" t="s">
        <v>12</v>
      </c>
      <c r="I431" t="s">
        <v>25</v>
      </c>
      <c r="J431" t="s">
        <v>47</v>
      </c>
      <c r="K431">
        <v>10.4</v>
      </c>
      <c r="L431" t="s">
        <v>18</v>
      </c>
    </row>
    <row r="432" spans="1:12" x14ac:dyDescent="0.25">
      <c r="A432" s="1">
        <v>42532.98541666667</v>
      </c>
      <c r="B432" s="1">
        <v>42533.003472222219</v>
      </c>
      <c r="C432" s="1" t="str">
        <f t="shared" si="6"/>
        <v>Jun</v>
      </c>
      <c r="D432" s="2">
        <v>0.98541666666666672</v>
      </c>
      <c r="E432" s="2">
        <v>3.472222222222222E-3</v>
      </c>
      <c r="F432" s="2">
        <v>1.8055555555555554E-2</v>
      </c>
      <c r="G432" t="s">
        <v>11</v>
      </c>
      <c r="H432" t="s">
        <v>12</v>
      </c>
      <c r="I432" t="s">
        <v>47</v>
      </c>
      <c r="J432" t="s">
        <v>25</v>
      </c>
      <c r="K432">
        <v>9.9</v>
      </c>
      <c r="L432" t="s">
        <v>18</v>
      </c>
    </row>
    <row r="433" spans="1:12" x14ac:dyDescent="0.25">
      <c r="A433" s="1">
        <v>42533.828472222223</v>
      </c>
      <c r="B433" s="1">
        <v>42533.830555555556</v>
      </c>
      <c r="C433" s="1" t="str">
        <f t="shared" si="6"/>
        <v>Jun</v>
      </c>
      <c r="D433" s="2">
        <v>0.82847222222222228</v>
      </c>
      <c r="E433" s="2">
        <v>0.8305555555555556</v>
      </c>
      <c r="F433" s="2">
        <v>2.0833333333333333E-3</v>
      </c>
      <c r="G433" t="s">
        <v>11</v>
      </c>
      <c r="H433" t="s">
        <v>12</v>
      </c>
      <c r="I433" t="s">
        <v>25</v>
      </c>
      <c r="J433" t="s">
        <v>27</v>
      </c>
      <c r="K433">
        <v>2.5</v>
      </c>
      <c r="L433" t="s">
        <v>14</v>
      </c>
    </row>
    <row r="434" spans="1:12" x14ac:dyDescent="0.25">
      <c r="A434" s="1">
        <v>42533.836805555555</v>
      </c>
      <c r="B434" s="1">
        <v>42533.844444444447</v>
      </c>
      <c r="C434" s="1" t="str">
        <f t="shared" si="6"/>
        <v>Jun</v>
      </c>
      <c r="D434" s="2">
        <v>0.83680555555555558</v>
      </c>
      <c r="E434" s="2">
        <v>0.84444444444444444</v>
      </c>
      <c r="F434" s="2">
        <v>7.6388888888888886E-3</v>
      </c>
      <c r="G434" t="s">
        <v>11</v>
      </c>
      <c r="H434" t="s">
        <v>12</v>
      </c>
      <c r="I434" t="s">
        <v>27</v>
      </c>
      <c r="J434" t="s">
        <v>25</v>
      </c>
      <c r="K434">
        <v>4.3</v>
      </c>
      <c r="L434" t="s">
        <v>17</v>
      </c>
    </row>
    <row r="435" spans="1:12" x14ac:dyDescent="0.25">
      <c r="A435" s="1">
        <v>42533.915277777778</v>
      </c>
      <c r="B435" s="1">
        <v>42533.929861111108</v>
      </c>
      <c r="C435" s="1" t="str">
        <f t="shared" si="6"/>
        <v>Jun</v>
      </c>
      <c r="D435" s="2">
        <v>0.91527777777777775</v>
      </c>
      <c r="E435" s="2">
        <v>0.92986111111111114</v>
      </c>
      <c r="F435" s="2">
        <v>1.4583333333333334E-2</v>
      </c>
      <c r="G435" t="s">
        <v>11</v>
      </c>
      <c r="H435" t="s">
        <v>12</v>
      </c>
      <c r="I435" t="s">
        <v>126</v>
      </c>
      <c r="J435" t="s">
        <v>49</v>
      </c>
      <c r="K435">
        <v>2.8</v>
      </c>
      <c r="L435" t="s">
        <v>17</v>
      </c>
    </row>
    <row r="436" spans="1:12" x14ac:dyDescent="0.25">
      <c r="A436" s="1">
        <v>42534.224305555559</v>
      </c>
      <c r="B436" s="1">
        <v>42534.237500000003</v>
      </c>
      <c r="C436" s="1" t="str">
        <f t="shared" si="6"/>
        <v>Jun</v>
      </c>
      <c r="D436" s="2">
        <v>0.22430555555555556</v>
      </c>
      <c r="E436" s="2">
        <v>0.23749999999999999</v>
      </c>
      <c r="F436" s="2">
        <v>1.3194444444444444E-2</v>
      </c>
      <c r="G436" t="s">
        <v>26</v>
      </c>
      <c r="H436" t="s">
        <v>12</v>
      </c>
      <c r="I436" t="s">
        <v>25</v>
      </c>
      <c r="J436" t="s">
        <v>27</v>
      </c>
      <c r="K436">
        <v>8.4</v>
      </c>
      <c r="L436" t="s">
        <v>14</v>
      </c>
    </row>
    <row r="437" spans="1:12" x14ac:dyDescent="0.25">
      <c r="A437" s="1">
        <v>42534.595138888886</v>
      </c>
      <c r="B437" s="1">
        <v>42534.615277777775</v>
      </c>
      <c r="C437" s="1" t="str">
        <f t="shared" si="6"/>
        <v>Jun</v>
      </c>
      <c r="D437" s="2">
        <v>0.59513888888888888</v>
      </c>
      <c r="E437" s="2">
        <v>0.61527777777777781</v>
      </c>
      <c r="F437" s="2">
        <v>2.013888888888889E-2</v>
      </c>
      <c r="G437" t="s">
        <v>19</v>
      </c>
      <c r="H437" t="s">
        <v>12</v>
      </c>
      <c r="I437" t="s">
        <v>155</v>
      </c>
      <c r="J437" t="s">
        <v>156</v>
      </c>
      <c r="K437">
        <v>13.2</v>
      </c>
      <c r="L437" t="s">
        <v>18</v>
      </c>
    </row>
    <row r="438" spans="1:12" x14ac:dyDescent="0.25">
      <c r="A438" s="1">
        <v>42534.755555555559</v>
      </c>
      <c r="B438" s="1">
        <v>42534.782638888886</v>
      </c>
      <c r="C438" s="1" t="str">
        <f t="shared" si="6"/>
        <v>Jun</v>
      </c>
      <c r="D438" s="2">
        <v>0.75555555555555554</v>
      </c>
      <c r="E438" s="2">
        <v>0.78263888888888888</v>
      </c>
      <c r="F438" s="2">
        <v>2.7083333333333334E-2</v>
      </c>
      <c r="G438" t="s">
        <v>11</v>
      </c>
      <c r="H438" t="s">
        <v>12</v>
      </c>
      <c r="I438" t="s">
        <v>156</v>
      </c>
      <c r="J438" t="s">
        <v>157</v>
      </c>
      <c r="K438">
        <v>3.9</v>
      </c>
      <c r="L438" t="s">
        <v>14</v>
      </c>
    </row>
    <row r="439" spans="1:12" x14ac:dyDescent="0.25">
      <c r="A439" s="1">
        <v>42534.787499999999</v>
      </c>
      <c r="B439" s="1">
        <v>42534.807638888888</v>
      </c>
      <c r="C439" s="1" t="str">
        <f t="shared" si="6"/>
        <v>Jun</v>
      </c>
      <c r="D439" s="2">
        <v>0.78749999999999998</v>
      </c>
      <c r="E439" s="2">
        <v>0.80763888888888891</v>
      </c>
      <c r="F439" s="2">
        <v>2.013888888888889E-2</v>
      </c>
      <c r="G439" t="s">
        <v>11</v>
      </c>
      <c r="H439" t="s">
        <v>12</v>
      </c>
      <c r="I439" t="s">
        <v>157</v>
      </c>
      <c r="J439" t="s">
        <v>155</v>
      </c>
      <c r="K439">
        <v>5.0999999999999996</v>
      </c>
      <c r="L439" t="s">
        <v>14</v>
      </c>
    </row>
    <row r="440" spans="1:12" x14ac:dyDescent="0.25">
      <c r="A440" s="1">
        <v>42534.833333333336</v>
      </c>
      <c r="B440" s="1">
        <v>42534.836805555555</v>
      </c>
      <c r="C440" s="1" t="str">
        <f t="shared" si="6"/>
        <v>Jun</v>
      </c>
      <c r="D440" s="2">
        <v>0.83333333333333337</v>
      </c>
      <c r="E440" s="2">
        <v>0.83680555555555558</v>
      </c>
      <c r="F440" s="2">
        <v>3.472222222222222E-3</v>
      </c>
      <c r="G440" t="s">
        <v>11</v>
      </c>
      <c r="H440" t="s">
        <v>12</v>
      </c>
      <c r="I440" t="s">
        <v>155</v>
      </c>
      <c r="J440" t="s">
        <v>76</v>
      </c>
      <c r="K440">
        <v>5.2</v>
      </c>
      <c r="L440" t="s">
        <v>21</v>
      </c>
    </row>
    <row r="441" spans="1:12" x14ac:dyDescent="0.25">
      <c r="A441" s="1">
        <v>42535.502083333333</v>
      </c>
      <c r="B441" s="1">
        <v>42535.51458333333</v>
      </c>
      <c r="C441" s="1" t="str">
        <f t="shared" si="6"/>
        <v>Jun</v>
      </c>
      <c r="D441" s="2">
        <v>0.50208333333333333</v>
      </c>
      <c r="E441" s="2">
        <v>0.51458333333333328</v>
      </c>
      <c r="F441" s="2">
        <v>1.2500000000000001E-2</v>
      </c>
      <c r="G441" t="s">
        <v>19</v>
      </c>
      <c r="H441" t="s">
        <v>12</v>
      </c>
      <c r="I441" t="s">
        <v>156</v>
      </c>
      <c r="J441" t="s">
        <v>133</v>
      </c>
      <c r="K441">
        <v>9.8000000000000007</v>
      </c>
      <c r="L441" t="s">
        <v>16</v>
      </c>
    </row>
    <row r="442" spans="1:12" x14ac:dyDescent="0.25">
      <c r="A442" s="1">
        <v>42535.67291666667</v>
      </c>
      <c r="B442" s="1">
        <v>42535.693749999999</v>
      </c>
      <c r="C442" s="1" t="str">
        <f t="shared" si="6"/>
        <v>Jun</v>
      </c>
      <c r="D442" s="2">
        <v>0.67291666666666672</v>
      </c>
      <c r="E442" s="2">
        <v>0.69374999999999998</v>
      </c>
      <c r="F442" s="2">
        <v>2.0833333333333332E-2</v>
      </c>
      <c r="G442" t="s">
        <v>19</v>
      </c>
      <c r="H442" t="s">
        <v>12</v>
      </c>
      <c r="I442" t="s">
        <v>133</v>
      </c>
      <c r="J442" t="s">
        <v>156</v>
      </c>
      <c r="K442">
        <v>11.6</v>
      </c>
      <c r="L442" t="s">
        <v>18</v>
      </c>
    </row>
    <row r="443" spans="1:12" x14ac:dyDescent="0.25">
      <c r="A443" s="1">
        <v>42535.71875</v>
      </c>
      <c r="B443" s="1">
        <v>42535.724999999999</v>
      </c>
      <c r="C443" s="1" t="str">
        <f t="shared" si="6"/>
        <v>Jun</v>
      </c>
      <c r="D443" s="2">
        <v>0.71875</v>
      </c>
      <c r="E443" s="2">
        <v>0.72499999999999998</v>
      </c>
      <c r="F443" s="2">
        <v>6.2500000000000003E-3</v>
      </c>
      <c r="G443" t="s">
        <v>11</v>
      </c>
      <c r="H443" t="s">
        <v>12</v>
      </c>
      <c r="I443" t="s">
        <v>156</v>
      </c>
      <c r="J443" t="s">
        <v>155</v>
      </c>
      <c r="K443">
        <v>5.0999999999999996</v>
      </c>
      <c r="L443" t="s">
        <v>18</v>
      </c>
    </row>
    <row r="444" spans="1:12" x14ac:dyDescent="0.25">
      <c r="A444" s="1">
        <v>42535.727083333331</v>
      </c>
      <c r="B444" s="1">
        <v>42535.747916666667</v>
      </c>
      <c r="C444" s="1" t="str">
        <f t="shared" si="6"/>
        <v>Jun</v>
      </c>
      <c r="D444" s="2">
        <v>0.7270833333333333</v>
      </c>
      <c r="E444" s="2">
        <v>0.74791666666666667</v>
      </c>
      <c r="F444" s="2">
        <v>2.0833333333333332E-2</v>
      </c>
      <c r="G444" t="s">
        <v>11</v>
      </c>
      <c r="H444" t="s">
        <v>12</v>
      </c>
      <c r="I444" t="s">
        <v>42</v>
      </c>
      <c r="J444" t="s">
        <v>158</v>
      </c>
      <c r="K444">
        <v>9.3000000000000007</v>
      </c>
      <c r="L444" t="s">
        <v>17</v>
      </c>
    </row>
    <row r="445" spans="1:12" x14ac:dyDescent="0.25">
      <c r="A445" s="1">
        <v>42536.073611111111</v>
      </c>
      <c r="B445" s="1">
        <v>42536.087500000001</v>
      </c>
      <c r="C445" s="1" t="str">
        <f t="shared" si="6"/>
        <v>Jun</v>
      </c>
      <c r="D445" s="2">
        <v>7.3611111111111113E-2</v>
      </c>
      <c r="E445" s="2">
        <v>8.7499999999999994E-2</v>
      </c>
      <c r="F445" s="2">
        <v>1.3888888888888888E-2</v>
      </c>
      <c r="G445" t="s">
        <v>15</v>
      </c>
      <c r="H445" t="s">
        <v>12</v>
      </c>
      <c r="I445" t="s">
        <v>159</v>
      </c>
      <c r="J445" t="s">
        <v>160</v>
      </c>
      <c r="K445">
        <v>12.4</v>
      </c>
      <c r="L445" t="s">
        <v>64</v>
      </c>
    </row>
    <row r="446" spans="1:12" x14ac:dyDescent="0.25">
      <c r="A446" s="1">
        <v>42536.643055555556</v>
      </c>
      <c r="B446" s="1">
        <v>42536.648611111108</v>
      </c>
      <c r="C446" s="1" t="str">
        <f t="shared" si="6"/>
        <v>Jun</v>
      </c>
      <c r="D446" s="2">
        <v>0.6430555555555556</v>
      </c>
      <c r="E446" s="2">
        <v>0.64861111111111114</v>
      </c>
      <c r="F446" s="2">
        <v>5.5555555555555558E-3</v>
      </c>
      <c r="G446" t="s">
        <v>19</v>
      </c>
      <c r="H446" t="s">
        <v>12</v>
      </c>
      <c r="I446" t="s">
        <v>161</v>
      </c>
      <c r="J446" t="s">
        <v>162</v>
      </c>
      <c r="K446">
        <v>1.9</v>
      </c>
      <c r="L446" t="s">
        <v>64</v>
      </c>
    </row>
    <row r="447" spans="1:12" x14ac:dyDescent="0.25">
      <c r="A447" s="1">
        <v>42536.692361111112</v>
      </c>
      <c r="B447" s="1">
        <v>42536.709722222222</v>
      </c>
      <c r="C447" s="1" t="str">
        <f t="shared" si="6"/>
        <v>Jun</v>
      </c>
      <c r="D447" s="2">
        <v>0.69236111111111109</v>
      </c>
      <c r="E447" s="2">
        <v>0.70972222222222225</v>
      </c>
      <c r="F447" s="2">
        <v>1.7361111111111112E-2</v>
      </c>
      <c r="G447" t="s">
        <v>19</v>
      </c>
      <c r="H447" t="s">
        <v>12</v>
      </c>
      <c r="I447" t="s">
        <v>162</v>
      </c>
      <c r="J447" t="s">
        <v>163</v>
      </c>
      <c r="K447">
        <v>6.4</v>
      </c>
      <c r="L447" t="s">
        <v>21</v>
      </c>
    </row>
    <row r="448" spans="1:12" x14ac:dyDescent="0.25">
      <c r="A448" s="1">
        <v>42536.728472222225</v>
      </c>
      <c r="B448" s="1">
        <v>42536.742361111108</v>
      </c>
      <c r="C448" s="1" t="str">
        <f t="shared" si="6"/>
        <v>Jun</v>
      </c>
      <c r="D448" s="2">
        <v>0.72847222222222219</v>
      </c>
      <c r="E448" s="2">
        <v>0.74236111111111114</v>
      </c>
      <c r="F448" s="2">
        <v>1.3888888888888888E-2</v>
      </c>
      <c r="G448" t="s">
        <v>11</v>
      </c>
      <c r="H448" t="s">
        <v>66</v>
      </c>
      <c r="I448" t="s">
        <v>163</v>
      </c>
      <c r="J448" t="s">
        <v>164</v>
      </c>
      <c r="K448">
        <v>5.5</v>
      </c>
      <c r="L448" t="s">
        <v>16</v>
      </c>
    </row>
    <row r="449" spans="1:12" x14ac:dyDescent="0.25">
      <c r="A449" s="1">
        <v>42536.827777777777</v>
      </c>
      <c r="B449" s="1">
        <v>42536.831944444442</v>
      </c>
      <c r="C449" s="1" t="str">
        <f t="shared" si="6"/>
        <v>Jun</v>
      </c>
      <c r="D449" s="2">
        <v>0.82777777777777772</v>
      </c>
      <c r="E449" s="2">
        <v>0.83194444444444449</v>
      </c>
      <c r="F449" s="2">
        <v>4.1666666666666666E-3</v>
      </c>
      <c r="G449" t="s">
        <v>11</v>
      </c>
      <c r="H449" t="s">
        <v>12</v>
      </c>
      <c r="I449" t="s">
        <v>164</v>
      </c>
      <c r="J449" t="s">
        <v>165</v>
      </c>
      <c r="K449">
        <v>1.5</v>
      </c>
      <c r="L449" t="s">
        <v>14</v>
      </c>
    </row>
    <row r="450" spans="1:12" x14ac:dyDescent="0.25">
      <c r="A450" s="1">
        <v>42537.566666666666</v>
      </c>
      <c r="B450" s="1">
        <v>42537.604166666664</v>
      </c>
      <c r="C450" s="1" t="str">
        <f t="shared" si="6"/>
        <v>Jun</v>
      </c>
      <c r="D450" s="2">
        <v>0.56666666666666665</v>
      </c>
      <c r="E450" s="2">
        <v>0.60416666666666663</v>
      </c>
      <c r="F450" s="2">
        <v>3.7499999999999999E-2</v>
      </c>
      <c r="G450" t="s">
        <v>19</v>
      </c>
      <c r="H450" t="s">
        <v>12</v>
      </c>
      <c r="I450" t="s">
        <v>160</v>
      </c>
      <c r="J450" t="s">
        <v>166</v>
      </c>
      <c r="K450">
        <v>14.5</v>
      </c>
      <c r="L450" t="s">
        <v>16</v>
      </c>
    </row>
    <row r="451" spans="1:12" x14ac:dyDescent="0.25">
      <c r="A451" s="1">
        <v>42537.612500000003</v>
      </c>
      <c r="B451" s="1">
        <v>42537.615277777775</v>
      </c>
      <c r="C451" s="1" t="str">
        <f t="shared" ref="C451:C514" si="7">TEXT(A451,"mmm")</f>
        <v>Jun</v>
      </c>
      <c r="D451" s="2">
        <v>0.61250000000000004</v>
      </c>
      <c r="E451" s="2">
        <v>0.61527777777777781</v>
      </c>
      <c r="F451" s="2">
        <v>2.7777777777777779E-3</v>
      </c>
      <c r="G451" t="s">
        <v>19</v>
      </c>
      <c r="H451" t="s">
        <v>12</v>
      </c>
      <c r="I451" t="s">
        <v>166</v>
      </c>
      <c r="J451" t="s">
        <v>159</v>
      </c>
      <c r="K451">
        <v>2.7</v>
      </c>
      <c r="L451" t="s">
        <v>16</v>
      </c>
    </row>
    <row r="452" spans="1:12" x14ac:dyDescent="0.25">
      <c r="A452" s="1">
        <v>42537.636805555558</v>
      </c>
      <c r="B452" s="1">
        <v>42537.65347222222</v>
      </c>
      <c r="C452" s="1" t="str">
        <f t="shared" si="7"/>
        <v>Jun</v>
      </c>
      <c r="D452" s="2">
        <v>0.63680555555555551</v>
      </c>
      <c r="E452" s="2">
        <v>0.65347222222222223</v>
      </c>
      <c r="F452" s="2">
        <v>1.6666666666666666E-2</v>
      </c>
      <c r="G452" t="s">
        <v>19</v>
      </c>
      <c r="H452" t="s">
        <v>12</v>
      </c>
      <c r="I452" t="s">
        <v>159</v>
      </c>
      <c r="J452" t="s">
        <v>160</v>
      </c>
      <c r="K452">
        <v>15</v>
      </c>
      <c r="L452" t="s">
        <v>16</v>
      </c>
    </row>
    <row r="453" spans="1:12" x14ac:dyDescent="0.25">
      <c r="A453" s="1">
        <v>42537.818749999999</v>
      </c>
      <c r="B453" s="1">
        <v>42537.830555555556</v>
      </c>
      <c r="C453" s="1" t="str">
        <f t="shared" si="7"/>
        <v>Jun</v>
      </c>
      <c r="D453" s="2">
        <v>0.81874999999999998</v>
      </c>
      <c r="E453" s="2">
        <v>0.8305555555555556</v>
      </c>
      <c r="F453" s="2">
        <v>1.1805555555555555E-2</v>
      </c>
      <c r="G453" t="s">
        <v>11</v>
      </c>
      <c r="H453" t="s">
        <v>12</v>
      </c>
      <c r="I453" t="s">
        <v>160</v>
      </c>
      <c r="J453" t="s">
        <v>159</v>
      </c>
      <c r="K453">
        <v>12.9</v>
      </c>
      <c r="L453" t="s">
        <v>16</v>
      </c>
    </row>
    <row r="454" spans="1:12" x14ac:dyDescent="0.25">
      <c r="A454" s="1">
        <v>42537.904861111114</v>
      </c>
      <c r="B454" s="1">
        <v>42537.913888888892</v>
      </c>
      <c r="C454" s="1" t="str">
        <f t="shared" si="7"/>
        <v>Jun</v>
      </c>
      <c r="D454" s="2">
        <v>0.90486111111111112</v>
      </c>
      <c r="E454" s="2">
        <v>0.91388888888888886</v>
      </c>
      <c r="F454" s="2">
        <v>9.0277777777777769E-3</v>
      </c>
      <c r="G454" t="s">
        <v>11</v>
      </c>
      <c r="H454" t="s">
        <v>12</v>
      </c>
      <c r="I454" t="s">
        <v>159</v>
      </c>
      <c r="J454" t="s">
        <v>160</v>
      </c>
      <c r="K454">
        <v>13.6</v>
      </c>
      <c r="L454" t="s">
        <v>16</v>
      </c>
    </row>
    <row r="455" spans="1:12" x14ac:dyDescent="0.25">
      <c r="A455" s="1">
        <v>42538.674305555556</v>
      </c>
      <c r="B455" s="1">
        <v>42538.697222222225</v>
      </c>
      <c r="C455" s="1" t="str">
        <f t="shared" si="7"/>
        <v>Jun</v>
      </c>
      <c r="D455" s="2">
        <v>0.6743055555555556</v>
      </c>
      <c r="E455" s="2">
        <v>0.69722222222222219</v>
      </c>
      <c r="F455" s="2">
        <v>2.2916666666666665E-2</v>
      </c>
      <c r="G455" t="s">
        <v>19</v>
      </c>
      <c r="H455" t="s">
        <v>12</v>
      </c>
      <c r="I455" t="s">
        <v>160</v>
      </c>
      <c r="J455" t="s">
        <v>159</v>
      </c>
      <c r="K455">
        <v>12.2</v>
      </c>
      <c r="L455" t="s">
        <v>16</v>
      </c>
    </row>
    <row r="456" spans="1:12" x14ac:dyDescent="0.25">
      <c r="A456" s="1">
        <v>42539.020138888889</v>
      </c>
      <c r="B456" s="1">
        <v>42539.035416666666</v>
      </c>
      <c r="C456" s="1" t="str">
        <f t="shared" si="7"/>
        <v>Jun</v>
      </c>
      <c r="D456" s="2">
        <v>2.013888888888889E-2</v>
      </c>
      <c r="E456" s="2">
        <v>3.5416666666666666E-2</v>
      </c>
      <c r="F456" s="2">
        <v>1.5277777777777777E-2</v>
      </c>
      <c r="G456" t="s">
        <v>15</v>
      </c>
      <c r="H456" t="s">
        <v>12</v>
      </c>
      <c r="I456" t="s">
        <v>27</v>
      </c>
      <c r="J456" t="s">
        <v>25</v>
      </c>
      <c r="K456">
        <v>8.6999999999999993</v>
      </c>
      <c r="L456" t="s">
        <v>16</v>
      </c>
    </row>
    <row r="457" spans="1:12" x14ac:dyDescent="0.25">
      <c r="A457" s="1">
        <v>42540.11041666667</v>
      </c>
      <c r="B457" s="1">
        <v>42540.118055555555</v>
      </c>
      <c r="C457" s="1" t="str">
        <f t="shared" si="7"/>
        <v>Jun</v>
      </c>
      <c r="D457" s="2">
        <v>0.11041666666666666</v>
      </c>
      <c r="E457" s="2">
        <v>0.11805555555555555</v>
      </c>
      <c r="F457" s="2">
        <v>7.6388888888888886E-3</v>
      </c>
      <c r="G457" t="s">
        <v>15</v>
      </c>
      <c r="H457" t="s">
        <v>12</v>
      </c>
      <c r="I457" t="s">
        <v>25</v>
      </c>
      <c r="J457" t="s">
        <v>51</v>
      </c>
      <c r="K457">
        <v>6</v>
      </c>
      <c r="L457" t="s">
        <v>16</v>
      </c>
    </row>
    <row r="458" spans="1:12" x14ac:dyDescent="0.25">
      <c r="A458" s="1">
        <v>42540.243750000001</v>
      </c>
      <c r="B458" s="1">
        <v>42540.25</v>
      </c>
      <c r="C458" s="1" t="str">
        <f t="shared" si="7"/>
        <v>Jun</v>
      </c>
      <c r="D458" s="2">
        <v>0.24374999999999999</v>
      </c>
      <c r="E458" s="2">
        <v>0.25</v>
      </c>
      <c r="F458" s="2">
        <v>6.2500000000000003E-3</v>
      </c>
      <c r="G458" t="s">
        <v>26</v>
      </c>
      <c r="H458" t="s">
        <v>12</v>
      </c>
      <c r="I458" t="s">
        <v>51</v>
      </c>
      <c r="J458" t="s">
        <v>25</v>
      </c>
      <c r="K458">
        <v>5.9</v>
      </c>
      <c r="L458" t="s">
        <v>16</v>
      </c>
    </row>
    <row r="459" spans="1:12" x14ac:dyDescent="0.25">
      <c r="A459" s="1">
        <v>42542.652083333334</v>
      </c>
      <c r="B459" s="1">
        <v>42542.672222222223</v>
      </c>
      <c r="C459" s="1" t="str">
        <f t="shared" si="7"/>
        <v>Jun</v>
      </c>
      <c r="D459" s="2">
        <v>0.65208333333333335</v>
      </c>
      <c r="E459" s="2">
        <v>0.67222222222222228</v>
      </c>
      <c r="F459" s="2">
        <v>2.013888888888889E-2</v>
      </c>
      <c r="G459" t="s">
        <v>19</v>
      </c>
      <c r="H459" t="s">
        <v>12</v>
      </c>
      <c r="I459" t="s">
        <v>25</v>
      </c>
      <c r="J459" t="s">
        <v>51</v>
      </c>
      <c r="K459">
        <v>19.3</v>
      </c>
      <c r="L459" t="s">
        <v>16</v>
      </c>
    </row>
    <row r="460" spans="1:12" x14ac:dyDescent="0.25">
      <c r="A460" s="1">
        <v>42542.71597222222</v>
      </c>
      <c r="B460" s="1">
        <v>42542.751388888886</v>
      </c>
      <c r="C460" s="1" t="str">
        <f t="shared" si="7"/>
        <v>Jun</v>
      </c>
      <c r="D460" s="2">
        <v>0.71597222222222223</v>
      </c>
      <c r="E460" s="2">
        <v>0.75138888888888888</v>
      </c>
      <c r="F460" s="2">
        <v>3.5416666666666666E-2</v>
      </c>
      <c r="G460" t="s">
        <v>11</v>
      </c>
      <c r="H460" t="s">
        <v>12</v>
      </c>
      <c r="I460" t="s">
        <v>51</v>
      </c>
      <c r="J460" t="s">
        <v>25</v>
      </c>
      <c r="K460">
        <v>16.600000000000001</v>
      </c>
      <c r="L460" t="s">
        <v>14</v>
      </c>
    </row>
    <row r="461" spans="1:12" x14ac:dyDescent="0.25">
      <c r="A461" s="1">
        <v>42545.445138888892</v>
      </c>
      <c r="B461" s="1">
        <v>42545.456250000003</v>
      </c>
      <c r="C461" s="1" t="str">
        <f t="shared" si="7"/>
        <v>Jun</v>
      </c>
      <c r="D461" s="2">
        <v>0.44513888888888886</v>
      </c>
      <c r="E461" s="2">
        <v>0.45624999999999999</v>
      </c>
      <c r="F461" s="2">
        <v>1.1111111111111112E-2</v>
      </c>
      <c r="G461" t="s">
        <v>26</v>
      </c>
      <c r="H461" t="s">
        <v>12</v>
      </c>
      <c r="I461" t="s">
        <v>49</v>
      </c>
      <c r="J461" t="s">
        <v>83</v>
      </c>
      <c r="K461">
        <v>7.1</v>
      </c>
      <c r="L461" t="s">
        <v>14</v>
      </c>
    </row>
    <row r="462" spans="1:12" x14ac:dyDescent="0.25">
      <c r="A462" s="1">
        <v>42545.495833333334</v>
      </c>
      <c r="B462" s="1">
        <v>42545.500694444447</v>
      </c>
      <c r="C462" s="1" t="str">
        <f t="shared" si="7"/>
        <v>Jun</v>
      </c>
      <c r="D462" s="2">
        <v>0.49583333333333335</v>
      </c>
      <c r="E462" s="2">
        <v>0.50069444444444444</v>
      </c>
      <c r="F462" s="2">
        <v>4.8611111111111112E-3</v>
      </c>
      <c r="G462" t="s">
        <v>26</v>
      </c>
      <c r="H462" t="s">
        <v>12</v>
      </c>
      <c r="I462" t="s">
        <v>83</v>
      </c>
      <c r="J462" t="s">
        <v>63</v>
      </c>
      <c r="K462">
        <v>2.1</v>
      </c>
      <c r="L462" t="s">
        <v>14</v>
      </c>
    </row>
    <row r="463" spans="1:12" x14ac:dyDescent="0.25">
      <c r="A463" s="1">
        <v>42545.513194444444</v>
      </c>
      <c r="B463" s="1">
        <v>42545.525694444441</v>
      </c>
      <c r="C463" s="1" t="str">
        <f t="shared" si="7"/>
        <v>Jun</v>
      </c>
      <c r="D463" s="2">
        <v>0.5131944444444444</v>
      </c>
      <c r="E463" s="2">
        <v>0.52569444444444446</v>
      </c>
      <c r="F463" s="2">
        <v>1.2500000000000001E-2</v>
      </c>
      <c r="G463" t="s">
        <v>19</v>
      </c>
      <c r="H463" t="s">
        <v>12</v>
      </c>
      <c r="I463" t="s">
        <v>25</v>
      </c>
      <c r="J463" t="s">
        <v>51</v>
      </c>
      <c r="K463">
        <v>8.6</v>
      </c>
      <c r="L463" t="s">
        <v>17</v>
      </c>
    </row>
    <row r="464" spans="1:12" x14ac:dyDescent="0.25">
      <c r="A464" s="1">
        <v>42545.534722222219</v>
      </c>
      <c r="B464" s="1">
        <v>42545.55</v>
      </c>
      <c r="C464" s="1" t="str">
        <f t="shared" si="7"/>
        <v>Jun</v>
      </c>
      <c r="D464" s="2">
        <v>0.53472222222222221</v>
      </c>
      <c r="E464" s="2">
        <v>0.55000000000000004</v>
      </c>
      <c r="F464" s="2">
        <v>1.5277777777777777E-2</v>
      </c>
      <c r="G464" t="s">
        <v>19</v>
      </c>
      <c r="H464" t="s">
        <v>12</v>
      </c>
      <c r="I464" t="s">
        <v>51</v>
      </c>
      <c r="J464" t="s">
        <v>27</v>
      </c>
      <c r="K464">
        <v>9</v>
      </c>
      <c r="L464" t="s">
        <v>17</v>
      </c>
    </row>
    <row r="465" spans="1:12" x14ac:dyDescent="0.25">
      <c r="A465" s="1">
        <v>42545.554166666669</v>
      </c>
      <c r="B465" s="1">
        <v>42545.560416666667</v>
      </c>
      <c r="C465" s="1" t="str">
        <f t="shared" si="7"/>
        <v>Jun</v>
      </c>
      <c r="D465" s="2">
        <v>0.5541666666666667</v>
      </c>
      <c r="E465" s="2">
        <v>0.56041666666666667</v>
      </c>
      <c r="F465" s="2">
        <v>6.2500000000000003E-3</v>
      </c>
      <c r="G465" t="s">
        <v>19</v>
      </c>
      <c r="H465" t="s">
        <v>12</v>
      </c>
      <c r="I465" t="s">
        <v>27</v>
      </c>
      <c r="J465" t="s">
        <v>25</v>
      </c>
      <c r="K465">
        <v>3.1</v>
      </c>
      <c r="L465" t="s">
        <v>17</v>
      </c>
    </row>
    <row r="466" spans="1:12" x14ac:dyDescent="0.25">
      <c r="A466" s="1">
        <v>42545.584027777775</v>
      </c>
      <c r="B466" s="1">
        <v>42545.597222222219</v>
      </c>
      <c r="C466" s="1" t="str">
        <f t="shared" si="7"/>
        <v>Jun</v>
      </c>
      <c r="D466" s="2">
        <v>0.58402777777777781</v>
      </c>
      <c r="E466" s="2">
        <v>0.59722222222222221</v>
      </c>
      <c r="F466" s="2">
        <v>1.3194444444444444E-2</v>
      </c>
      <c r="G466" t="s">
        <v>19</v>
      </c>
      <c r="H466" t="s">
        <v>12</v>
      </c>
      <c r="I466" t="s">
        <v>25</v>
      </c>
      <c r="J466" t="s">
        <v>27</v>
      </c>
      <c r="K466">
        <v>8.4</v>
      </c>
      <c r="L466" t="s">
        <v>35</v>
      </c>
    </row>
    <row r="467" spans="1:12" x14ac:dyDescent="0.25">
      <c r="A467" s="1">
        <v>42545.863888888889</v>
      </c>
      <c r="B467" s="1">
        <v>42545.876388888886</v>
      </c>
      <c r="C467" s="1" t="str">
        <f t="shared" si="7"/>
        <v>Jun</v>
      </c>
      <c r="D467" s="2">
        <v>0.86388888888888893</v>
      </c>
      <c r="E467" s="2">
        <v>0.87638888888888888</v>
      </c>
      <c r="F467" s="2">
        <v>1.2500000000000001E-2</v>
      </c>
      <c r="G467" t="s">
        <v>11</v>
      </c>
      <c r="H467" t="s">
        <v>12</v>
      </c>
      <c r="I467" t="s">
        <v>159</v>
      </c>
      <c r="J467" t="s">
        <v>160</v>
      </c>
      <c r="K467">
        <v>12.8</v>
      </c>
      <c r="L467" t="s">
        <v>16</v>
      </c>
    </row>
    <row r="468" spans="1:12" x14ac:dyDescent="0.25">
      <c r="A468" s="1">
        <v>42546.377083333333</v>
      </c>
      <c r="B468" s="1">
        <v>42546.383333333331</v>
      </c>
      <c r="C468" s="1" t="str">
        <f t="shared" si="7"/>
        <v>Jun</v>
      </c>
      <c r="D468" s="2">
        <v>0.37708333333333333</v>
      </c>
      <c r="E468" s="2">
        <v>0.38333333333333336</v>
      </c>
      <c r="F468" s="2">
        <v>6.2500000000000003E-3</v>
      </c>
      <c r="G468" t="s">
        <v>26</v>
      </c>
      <c r="H468" t="s">
        <v>12</v>
      </c>
      <c r="I468" t="s">
        <v>161</v>
      </c>
      <c r="J468" t="s">
        <v>167</v>
      </c>
      <c r="K468">
        <v>4.5</v>
      </c>
      <c r="L468" t="s">
        <v>16</v>
      </c>
    </row>
    <row r="469" spans="1:12" x14ac:dyDescent="0.25">
      <c r="A469" s="1">
        <v>42546.385416666664</v>
      </c>
      <c r="B469" s="1">
        <v>42546.422222222223</v>
      </c>
      <c r="C469" s="1" t="str">
        <f t="shared" si="7"/>
        <v>Jun</v>
      </c>
      <c r="D469" s="2">
        <v>0.38541666666666669</v>
      </c>
      <c r="E469" s="2">
        <v>0.42222222222222222</v>
      </c>
      <c r="F469" s="2">
        <v>3.6805555555555557E-2</v>
      </c>
      <c r="G469" t="s">
        <v>26</v>
      </c>
      <c r="H469" t="s">
        <v>12</v>
      </c>
      <c r="I469" t="s">
        <v>160</v>
      </c>
      <c r="J469" t="s">
        <v>168</v>
      </c>
      <c r="K469">
        <v>11.8</v>
      </c>
      <c r="L469" t="s">
        <v>64</v>
      </c>
    </row>
    <row r="470" spans="1:12" x14ac:dyDescent="0.25">
      <c r="A470" s="1">
        <v>42546.429166666669</v>
      </c>
      <c r="B470" s="1">
        <v>42546.434027777781</v>
      </c>
      <c r="C470" s="1" t="str">
        <f t="shared" si="7"/>
        <v>Jun</v>
      </c>
      <c r="D470" s="2">
        <v>0.42916666666666664</v>
      </c>
      <c r="E470" s="2">
        <v>0.43402777777777779</v>
      </c>
      <c r="F470" s="2">
        <v>4.8611111111111112E-3</v>
      </c>
      <c r="G470" t="s">
        <v>26</v>
      </c>
      <c r="H470" t="s">
        <v>12</v>
      </c>
      <c r="I470" t="s">
        <v>168</v>
      </c>
      <c r="J470" t="s">
        <v>169</v>
      </c>
      <c r="K470">
        <v>1.1000000000000001</v>
      </c>
      <c r="L470" t="s">
        <v>17</v>
      </c>
    </row>
    <row r="471" spans="1:12" x14ac:dyDescent="0.25">
      <c r="A471" s="1">
        <v>42546.451388888891</v>
      </c>
      <c r="B471" s="1">
        <v>42546.470833333333</v>
      </c>
      <c r="C471" s="1" t="str">
        <f t="shared" si="7"/>
        <v>Jun</v>
      </c>
      <c r="D471" s="2">
        <v>0.4513888888888889</v>
      </c>
      <c r="E471" s="2">
        <v>0.47083333333333333</v>
      </c>
      <c r="F471" s="2">
        <v>1.9444444444444445E-2</v>
      </c>
      <c r="G471" t="s">
        <v>26</v>
      </c>
      <c r="H471" t="s">
        <v>12</v>
      </c>
      <c r="I471" t="s">
        <v>169</v>
      </c>
      <c r="J471" t="s">
        <v>166</v>
      </c>
      <c r="K471">
        <v>17</v>
      </c>
      <c r="L471" t="s">
        <v>14</v>
      </c>
    </row>
    <row r="472" spans="1:12" x14ac:dyDescent="0.25">
      <c r="A472" s="1">
        <v>42546.475694444445</v>
      </c>
      <c r="B472" s="1">
        <v>42546.481944444444</v>
      </c>
      <c r="C472" s="1" t="str">
        <f t="shared" si="7"/>
        <v>Jun</v>
      </c>
      <c r="D472" s="2">
        <v>0.47569444444444442</v>
      </c>
      <c r="E472" s="2">
        <v>0.48194444444444445</v>
      </c>
      <c r="F472" s="2">
        <v>6.2500000000000003E-3</v>
      </c>
      <c r="G472" t="s">
        <v>26</v>
      </c>
      <c r="H472" t="s">
        <v>12</v>
      </c>
      <c r="I472" t="s">
        <v>170</v>
      </c>
      <c r="J472" t="s">
        <v>170</v>
      </c>
      <c r="K472">
        <v>1.7</v>
      </c>
      <c r="L472" t="s">
        <v>18</v>
      </c>
    </row>
    <row r="473" spans="1:12" x14ac:dyDescent="0.25">
      <c r="A473" s="1">
        <v>42546.495138888888</v>
      </c>
      <c r="B473" s="1">
        <v>42546.556250000001</v>
      </c>
      <c r="C473" s="1" t="str">
        <f t="shared" si="7"/>
        <v>Jun</v>
      </c>
      <c r="D473" s="2">
        <v>0.49513888888888891</v>
      </c>
      <c r="E473" s="2">
        <v>0.55625000000000002</v>
      </c>
      <c r="F473" s="2">
        <v>6.1111111111111109E-2</v>
      </c>
      <c r="G473" t="s">
        <v>26</v>
      </c>
      <c r="H473" t="s">
        <v>12</v>
      </c>
      <c r="I473" t="s">
        <v>166</v>
      </c>
      <c r="J473" t="s">
        <v>160</v>
      </c>
      <c r="K473">
        <v>15.5</v>
      </c>
      <c r="L473" t="s">
        <v>18</v>
      </c>
    </row>
    <row r="474" spans="1:12" x14ac:dyDescent="0.25">
      <c r="A474" s="1">
        <v>42546.824305555558</v>
      </c>
      <c r="B474" s="1">
        <v>42546.831944444442</v>
      </c>
      <c r="C474" s="1" t="str">
        <f t="shared" si="7"/>
        <v>Jun</v>
      </c>
      <c r="D474" s="2">
        <v>0.82430555555555551</v>
      </c>
      <c r="E474" s="2">
        <v>0.83194444444444449</v>
      </c>
      <c r="F474" s="2">
        <v>7.6388888888888886E-3</v>
      </c>
      <c r="G474" t="s">
        <v>11</v>
      </c>
      <c r="H474" t="s">
        <v>12</v>
      </c>
      <c r="I474" t="s">
        <v>164</v>
      </c>
      <c r="J474" t="s">
        <v>171</v>
      </c>
      <c r="K474">
        <v>1.6</v>
      </c>
      <c r="L474" t="s">
        <v>16</v>
      </c>
    </row>
    <row r="475" spans="1:12" x14ac:dyDescent="0.25">
      <c r="A475" s="1">
        <v>42546.97152777778</v>
      </c>
      <c r="B475" s="1">
        <v>42546.976388888892</v>
      </c>
      <c r="C475" s="1" t="str">
        <f t="shared" si="7"/>
        <v>Jun</v>
      </c>
      <c r="D475" s="2">
        <v>0.97152777777777777</v>
      </c>
      <c r="E475" s="2">
        <v>0.97638888888888886</v>
      </c>
      <c r="F475" s="2">
        <v>4.8611111111111112E-3</v>
      </c>
      <c r="G475" t="s">
        <v>11</v>
      </c>
      <c r="H475" t="s">
        <v>12</v>
      </c>
      <c r="I475" t="s">
        <v>171</v>
      </c>
      <c r="J475" t="s">
        <v>164</v>
      </c>
      <c r="K475">
        <v>1.5</v>
      </c>
      <c r="L475" t="s">
        <v>16</v>
      </c>
    </row>
    <row r="476" spans="1:12" x14ac:dyDescent="0.25">
      <c r="A476" s="1">
        <v>42547.738194444442</v>
      </c>
      <c r="B476" s="1">
        <v>42547.762499999997</v>
      </c>
      <c r="C476" s="1" t="str">
        <f t="shared" si="7"/>
        <v>Jun</v>
      </c>
      <c r="D476" s="2">
        <v>0.73819444444444449</v>
      </c>
      <c r="E476" s="2">
        <v>0.76249999999999996</v>
      </c>
      <c r="F476" s="2">
        <v>2.4305555555555556E-2</v>
      </c>
      <c r="G476" t="s">
        <v>11</v>
      </c>
      <c r="H476" t="s">
        <v>12</v>
      </c>
      <c r="I476" t="s">
        <v>160</v>
      </c>
      <c r="J476" t="s">
        <v>159</v>
      </c>
      <c r="K476">
        <v>12.6</v>
      </c>
      <c r="L476" t="s">
        <v>18</v>
      </c>
    </row>
    <row r="477" spans="1:12" x14ac:dyDescent="0.25">
      <c r="A477" s="1">
        <v>42547.78125</v>
      </c>
      <c r="B477" s="1">
        <v>42547.8</v>
      </c>
      <c r="C477" s="1" t="str">
        <f t="shared" si="7"/>
        <v>Jun</v>
      </c>
      <c r="D477" s="2">
        <v>0.78125</v>
      </c>
      <c r="E477" s="2">
        <v>0.8</v>
      </c>
      <c r="F477" s="2">
        <v>1.8749999999999999E-2</v>
      </c>
      <c r="G477" t="s">
        <v>11</v>
      </c>
      <c r="H477" t="s">
        <v>12</v>
      </c>
      <c r="I477" t="s">
        <v>170</v>
      </c>
      <c r="J477" t="s">
        <v>170</v>
      </c>
      <c r="K477">
        <v>4.8</v>
      </c>
      <c r="L477" t="s">
        <v>16</v>
      </c>
    </row>
    <row r="478" spans="1:12" x14ac:dyDescent="0.25">
      <c r="A478" s="1">
        <v>42547.820138888892</v>
      </c>
      <c r="B478" s="1">
        <v>42547.826388888891</v>
      </c>
      <c r="C478" s="1" t="str">
        <f t="shared" si="7"/>
        <v>Jun</v>
      </c>
      <c r="D478" s="2">
        <v>0.82013888888888886</v>
      </c>
      <c r="E478" s="2">
        <v>0.82638888888888884</v>
      </c>
      <c r="F478" s="2">
        <v>6.2500000000000003E-3</v>
      </c>
      <c r="G478" t="s">
        <v>11</v>
      </c>
      <c r="H478" t="s">
        <v>12</v>
      </c>
      <c r="I478" t="s">
        <v>159</v>
      </c>
      <c r="J478" t="s">
        <v>159</v>
      </c>
      <c r="K478">
        <v>2.2000000000000002</v>
      </c>
      <c r="L478" t="s">
        <v>16</v>
      </c>
    </row>
    <row r="479" spans="1:12" x14ac:dyDescent="0.25">
      <c r="A479" s="1">
        <v>42547.884722222225</v>
      </c>
      <c r="B479" s="1">
        <v>42547.904166666667</v>
      </c>
      <c r="C479" s="1" t="str">
        <f t="shared" si="7"/>
        <v>Jun</v>
      </c>
      <c r="D479" s="2">
        <v>0.88472222222222219</v>
      </c>
      <c r="E479" s="2">
        <v>0.90416666666666667</v>
      </c>
      <c r="F479" s="2">
        <v>1.9444444444444445E-2</v>
      </c>
      <c r="G479" t="s">
        <v>11</v>
      </c>
      <c r="H479" t="s">
        <v>12</v>
      </c>
      <c r="I479" t="s">
        <v>159</v>
      </c>
      <c r="J479" t="s">
        <v>160</v>
      </c>
      <c r="K479">
        <v>13</v>
      </c>
      <c r="L479" t="s">
        <v>16</v>
      </c>
    </row>
    <row r="480" spans="1:12" x14ac:dyDescent="0.25">
      <c r="A480" s="1">
        <v>42548.317361111112</v>
      </c>
      <c r="B480" s="1">
        <v>42548.366666666669</v>
      </c>
      <c r="C480" s="1" t="str">
        <f t="shared" si="7"/>
        <v>Jun</v>
      </c>
      <c r="D480" s="2">
        <v>0.31736111111111109</v>
      </c>
      <c r="E480" s="2">
        <v>0.36666666666666664</v>
      </c>
      <c r="F480" s="2">
        <v>4.9305555555555554E-2</v>
      </c>
      <c r="G480" t="s">
        <v>26</v>
      </c>
      <c r="H480" t="s">
        <v>12</v>
      </c>
      <c r="I480" t="s">
        <v>160</v>
      </c>
      <c r="J480" t="s">
        <v>172</v>
      </c>
      <c r="K480">
        <v>46.9</v>
      </c>
      <c r="L480" t="s">
        <v>16</v>
      </c>
    </row>
    <row r="481" spans="1:12" x14ac:dyDescent="0.25">
      <c r="A481" s="1">
        <v>42548.368750000001</v>
      </c>
      <c r="B481" s="1">
        <v>42548.375</v>
      </c>
      <c r="C481" s="1" t="str">
        <f t="shared" si="7"/>
        <v>Jun</v>
      </c>
      <c r="D481" s="2">
        <v>0.36875000000000002</v>
      </c>
      <c r="E481" s="2">
        <v>0.375</v>
      </c>
      <c r="F481" s="2">
        <v>6.2500000000000003E-3</v>
      </c>
      <c r="G481" t="s">
        <v>26</v>
      </c>
      <c r="H481" t="s">
        <v>12</v>
      </c>
      <c r="I481" t="s">
        <v>172</v>
      </c>
      <c r="J481" t="s">
        <v>172</v>
      </c>
      <c r="K481">
        <v>2.5</v>
      </c>
      <c r="L481" t="s">
        <v>16</v>
      </c>
    </row>
    <row r="482" spans="1:12" x14ac:dyDescent="0.25">
      <c r="A482" s="1">
        <v>42548.378472222219</v>
      </c>
      <c r="B482" s="1">
        <v>42548.397916666669</v>
      </c>
      <c r="C482" s="1" t="str">
        <f t="shared" si="7"/>
        <v>Jun</v>
      </c>
      <c r="D482" s="2">
        <v>0.37847222222222221</v>
      </c>
      <c r="E482" s="2">
        <v>0.39791666666666664</v>
      </c>
      <c r="F482" s="2">
        <v>1.9444444444444445E-2</v>
      </c>
      <c r="G482" t="s">
        <v>26</v>
      </c>
      <c r="H482" t="s">
        <v>12</v>
      </c>
      <c r="I482" t="s">
        <v>172</v>
      </c>
      <c r="J482" t="s">
        <v>172</v>
      </c>
      <c r="K482">
        <v>8.6</v>
      </c>
      <c r="L482" t="s">
        <v>16</v>
      </c>
    </row>
    <row r="483" spans="1:12" x14ac:dyDescent="0.25">
      <c r="A483" s="1">
        <v>42548.404861111114</v>
      </c>
      <c r="B483" s="1">
        <v>42548.422222222223</v>
      </c>
      <c r="C483" s="1" t="str">
        <f t="shared" si="7"/>
        <v>Jun</v>
      </c>
      <c r="D483" s="2">
        <v>0.40486111111111112</v>
      </c>
      <c r="E483" s="2">
        <v>0.42222222222222222</v>
      </c>
      <c r="F483" s="2">
        <v>1.7361111111111112E-2</v>
      </c>
      <c r="G483" t="s">
        <v>26</v>
      </c>
      <c r="H483" t="s">
        <v>12</v>
      </c>
      <c r="I483" t="s">
        <v>172</v>
      </c>
      <c r="J483" t="s">
        <v>172</v>
      </c>
      <c r="K483">
        <v>5.2</v>
      </c>
      <c r="L483" t="s">
        <v>16</v>
      </c>
    </row>
    <row r="484" spans="1:12" x14ac:dyDescent="0.25">
      <c r="A484" s="1">
        <v>42548.431944444441</v>
      </c>
      <c r="B484" s="1">
        <v>42548.443749999999</v>
      </c>
      <c r="C484" s="1" t="str">
        <f t="shared" si="7"/>
        <v>Jun</v>
      </c>
      <c r="D484" s="2">
        <v>0.43194444444444446</v>
      </c>
      <c r="E484" s="2">
        <v>0.44374999999999998</v>
      </c>
      <c r="F484" s="2">
        <v>1.1805555555555555E-2</v>
      </c>
      <c r="G484" t="s">
        <v>26</v>
      </c>
      <c r="H484" t="s">
        <v>12</v>
      </c>
      <c r="I484" t="s">
        <v>172</v>
      </c>
      <c r="J484" t="s">
        <v>172</v>
      </c>
      <c r="K484">
        <v>7.6</v>
      </c>
      <c r="L484" t="s">
        <v>16</v>
      </c>
    </row>
    <row r="485" spans="1:12" x14ac:dyDescent="0.25">
      <c r="A485" s="1">
        <v>42548.45208333333</v>
      </c>
      <c r="B485" s="1">
        <v>42548.456944444442</v>
      </c>
      <c r="C485" s="1" t="str">
        <f t="shared" si="7"/>
        <v>Jun</v>
      </c>
      <c r="D485" s="2">
        <v>0.45208333333333334</v>
      </c>
      <c r="E485" s="2">
        <v>0.45694444444444443</v>
      </c>
      <c r="F485" s="2">
        <v>4.8611111111111112E-3</v>
      </c>
      <c r="G485" t="s">
        <v>26</v>
      </c>
      <c r="H485" t="s">
        <v>12</v>
      </c>
      <c r="I485" t="s">
        <v>172</v>
      </c>
      <c r="J485" t="s">
        <v>172</v>
      </c>
      <c r="K485">
        <v>1.8</v>
      </c>
      <c r="L485" t="s">
        <v>16</v>
      </c>
    </row>
    <row r="486" spans="1:12" x14ac:dyDescent="0.25">
      <c r="A486" s="1">
        <v>42548.462500000001</v>
      </c>
      <c r="B486" s="1">
        <v>42548.474999999999</v>
      </c>
      <c r="C486" s="1" t="str">
        <f t="shared" si="7"/>
        <v>Jun</v>
      </c>
      <c r="D486" s="2">
        <v>0.46250000000000002</v>
      </c>
      <c r="E486" s="2">
        <v>0.47499999999999998</v>
      </c>
      <c r="F486" s="2">
        <v>1.2500000000000001E-2</v>
      </c>
      <c r="G486" t="s">
        <v>26</v>
      </c>
      <c r="H486" t="s">
        <v>12</v>
      </c>
      <c r="I486" t="s">
        <v>172</v>
      </c>
      <c r="J486" t="s">
        <v>173</v>
      </c>
      <c r="K486">
        <v>4.7</v>
      </c>
      <c r="L486" t="s">
        <v>16</v>
      </c>
    </row>
    <row r="487" spans="1:12" x14ac:dyDescent="0.25">
      <c r="A487" s="1">
        <v>42548.479166666664</v>
      </c>
      <c r="B487" s="1">
        <v>42548.487500000003</v>
      </c>
      <c r="C487" s="1" t="str">
        <f t="shared" si="7"/>
        <v>Jun</v>
      </c>
      <c r="D487" s="2">
        <v>0.47916666666666669</v>
      </c>
      <c r="E487" s="2">
        <v>0.48749999999999999</v>
      </c>
      <c r="F487" s="2">
        <v>8.3333333333333332E-3</v>
      </c>
      <c r="G487" t="s">
        <v>26</v>
      </c>
      <c r="H487" t="s">
        <v>12</v>
      </c>
      <c r="I487" t="s">
        <v>173</v>
      </c>
      <c r="J487" t="s">
        <v>173</v>
      </c>
      <c r="K487">
        <v>2.8</v>
      </c>
      <c r="L487" t="s">
        <v>16</v>
      </c>
    </row>
    <row r="488" spans="1:12" x14ac:dyDescent="0.25">
      <c r="A488" s="1">
        <v>42548.515277777777</v>
      </c>
      <c r="B488" s="1">
        <v>42548.543055555558</v>
      </c>
      <c r="C488" s="1" t="str">
        <f t="shared" si="7"/>
        <v>Jun</v>
      </c>
      <c r="D488" s="2">
        <v>0.51527777777777772</v>
      </c>
      <c r="E488" s="2">
        <v>0.54305555555555551</v>
      </c>
      <c r="F488" s="2">
        <v>2.7777777777777776E-2</v>
      </c>
      <c r="G488" t="s">
        <v>19</v>
      </c>
      <c r="H488" t="s">
        <v>12</v>
      </c>
      <c r="I488" t="s">
        <v>173</v>
      </c>
      <c r="J488" t="s">
        <v>166</v>
      </c>
      <c r="K488">
        <v>30</v>
      </c>
      <c r="L488" t="s">
        <v>16</v>
      </c>
    </row>
    <row r="489" spans="1:12" x14ac:dyDescent="0.25">
      <c r="A489" s="1">
        <v>42548.580555555556</v>
      </c>
      <c r="B489" s="1">
        <v>42548.586805555555</v>
      </c>
      <c r="C489" s="1" t="str">
        <f t="shared" si="7"/>
        <v>Jun</v>
      </c>
      <c r="D489" s="2">
        <v>0.5805555555555556</v>
      </c>
      <c r="E489" s="2">
        <v>0.58680555555555558</v>
      </c>
      <c r="F489" s="2">
        <v>6.2500000000000003E-3</v>
      </c>
      <c r="G489" t="s">
        <v>19</v>
      </c>
      <c r="H489" t="s">
        <v>12</v>
      </c>
      <c r="I489" t="s">
        <v>166</v>
      </c>
      <c r="J489" t="s">
        <v>159</v>
      </c>
      <c r="K489">
        <v>4.4000000000000004</v>
      </c>
      <c r="L489" t="s">
        <v>16</v>
      </c>
    </row>
    <row r="490" spans="1:12" x14ac:dyDescent="0.25">
      <c r="A490" s="1">
        <v>42548.881249999999</v>
      </c>
      <c r="B490" s="1">
        <v>42548.888194444444</v>
      </c>
      <c r="C490" s="1" t="str">
        <f t="shared" si="7"/>
        <v>Jun</v>
      </c>
      <c r="D490" s="2">
        <v>0.88124999999999998</v>
      </c>
      <c r="E490" s="2">
        <v>0.8881944444444444</v>
      </c>
      <c r="F490" s="2">
        <v>6.9444444444444441E-3</v>
      </c>
      <c r="G490" t="s">
        <v>11</v>
      </c>
      <c r="H490" t="s">
        <v>12</v>
      </c>
      <c r="I490" t="s">
        <v>46</v>
      </c>
      <c r="J490" t="s">
        <v>46</v>
      </c>
      <c r="K490">
        <v>1</v>
      </c>
      <c r="L490" t="s">
        <v>16</v>
      </c>
    </row>
    <row r="491" spans="1:12" x14ac:dyDescent="0.25">
      <c r="A491" s="1">
        <v>42549.033333333333</v>
      </c>
      <c r="B491" s="1">
        <v>42549.045138888891</v>
      </c>
      <c r="C491" s="1" t="str">
        <f t="shared" si="7"/>
        <v>Jun</v>
      </c>
      <c r="D491" s="2">
        <v>3.3333333333333333E-2</v>
      </c>
      <c r="E491" s="2">
        <v>4.5138888888888888E-2</v>
      </c>
      <c r="F491" s="2">
        <v>1.1805555555555555E-2</v>
      </c>
      <c r="G491" t="s">
        <v>15</v>
      </c>
      <c r="H491" t="s">
        <v>12</v>
      </c>
      <c r="I491" t="s">
        <v>27</v>
      </c>
      <c r="J491" t="s">
        <v>25</v>
      </c>
      <c r="K491">
        <v>8.1999999999999993</v>
      </c>
      <c r="L491" t="s">
        <v>21</v>
      </c>
    </row>
    <row r="492" spans="1:12" x14ac:dyDescent="0.25">
      <c r="A492" s="1">
        <v>42549.842361111114</v>
      </c>
      <c r="B492" s="1">
        <v>42549.856249999997</v>
      </c>
      <c r="C492" s="1" t="str">
        <f t="shared" si="7"/>
        <v>Jun</v>
      </c>
      <c r="D492" s="2">
        <v>0.84236111111111112</v>
      </c>
      <c r="E492" s="2">
        <v>0.85624999999999996</v>
      </c>
      <c r="F492" s="2">
        <v>1.3888888888888888E-2</v>
      </c>
      <c r="G492" t="s">
        <v>11</v>
      </c>
      <c r="H492" t="s">
        <v>12</v>
      </c>
      <c r="I492" t="s">
        <v>25</v>
      </c>
      <c r="J492" t="s">
        <v>47</v>
      </c>
      <c r="K492">
        <v>10.4</v>
      </c>
      <c r="L492" t="s">
        <v>18</v>
      </c>
    </row>
    <row r="493" spans="1:12" x14ac:dyDescent="0.25">
      <c r="A493" s="1">
        <v>42549.981944444444</v>
      </c>
      <c r="B493" s="1">
        <v>42549.999305555553</v>
      </c>
      <c r="C493" s="1" t="str">
        <f t="shared" si="7"/>
        <v>Jun</v>
      </c>
      <c r="D493" s="2">
        <v>0.9819444444444444</v>
      </c>
      <c r="E493" s="2">
        <v>0.99930555555555556</v>
      </c>
      <c r="F493" s="2">
        <v>1.7361111111111112E-2</v>
      </c>
      <c r="G493" t="s">
        <v>11</v>
      </c>
      <c r="H493" t="s">
        <v>12</v>
      </c>
      <c r="I493" t="s">
        <v>47</v>
      </c>
      <c r="J493" t="s">
        <v>25</v>
      </c>
      <c r="K493">
        <v>9.9</v>
      </c>
      <c r="L493" t="s">
        <v>18</v>
      </c>
    </row>
    <row r="494" spans="1:12" x14ac:dyDescent="0.25">
      <c r="A494" s="1">
        <v>42550.37222222222</v>
      </c>
      <c r="B494" s="1">
        <v>42550.39166666667</v>
      </c>
      <c r="C494" s="1" t="str">
        <f t="shared" si="7"/>
        <v>Jun</v>
      </c>
      <c r="D494" s="2">
        <v>0.37222222222222223</v>
      </c>
      <c r="E494" s="2">
        <v>0.39166666666666666</v>
      </c>
      <c r="F494" s="2">
        <v>1.9444444444444445E-2</v>
      </c>
      <c r="G494" t="s">
        <v>26</v>
      </c>
      <c r="H494" t="s">
        <v>12</v>
      </c>
      <c r="I494" t="s">
        <v>25</v>
      </c>
      <c r="J494" t="s">
        <v>27</v>
      </c>
      <c r="K494">
        <v>7.3</v>
      </c>
      <c r="L494" t="s">
        <v>16</v>
      </c>
    </row>
    <row r="495" spans="1:12" x14ac:dyDescent="0.25">
      <c r="A495" s="1">
        <v>42550.431944444441</v>
      </c>
      <c r="B495" s="1">
        <v>42550.443055555559</v>
      </c>
      <c r="C495" s="1" t="str">
        <f t="shared" si="7"/>
        <v>Jun</v>
      </c>
      <c r="D495" s="2">
        <v>0.43194444444444446</v>
      </c>
      <c r="E495" s="2">
        <v>0.44305555555555554</v>
      </c>
      <c r="F495" s="2">
        <v>1.1111111111111112E-2</v>
      </c>
      <c r="G495" t="s">
        <v>26</v>
      </c>
      <c r="H495" t="s">
        <v>12</v>
      </c>
      <c r="I495" t="s">
        <v>27</v>
      </c>
      <c r="J495" t="s">
        <v>25</v>
      </c>
      <c r="K495">
        <v>7.4</v>
      </c>
      <c r="L495" t="s">
        <v>16</v>
      </c>
    </row>
    <row r="496" spans="1:12" x14ac:dyDescent="0.25">
      <c r="A496" s="1">
        <v>42550.492361111108</v>
      </c>
      <c r="B496" s="1">
        <v>42550.493750000001</v>
      </c>
      <c r="C496" s="1" t="str">
        <f t="shared" si="7"/>
        <v>Jun</v>
      </c>
      <c r="D496" s="2">
        <v>0.49236111111111114</v>
      </c>
      <c r="E496" s="2">
        <v>0.49375000000000002</v>
      </c>
      <c r="F496" s="2">
        <v>1.3888888888888889E-3</v>
      </c>
      <c r="G496" t="s">
        <v>26</v>
      </c>
      <c r="H496" t="s">
        <v>12</v>
      </c>
      <c r="I496" t="s">
        <v>49</v>
      </c>
      <c r="J496" t="s">
        <v>55</v>
      </c>
      <c r="K496">
        <v>1.6</v>
      </c>
      <c r="L496" t="s">
        <v>16</v>
      </c>
    </row>
    <row r="497" spans="1:12" x14ac:dyDescent="0.25">
      <c r="A497" s="1">
        <v>42550.507638888892</v>
      </c>
      <c r="B497" s="1">
        <v>42550.511111111111</v>
      </c>
      <c r="C497" s="1" t="str">
        <f t="shared" si="7"/>
        <v>Jun</v>
      </c>
      <c r="D497" s="2">
        <v>0.50763888888888886</v>
      </c>
      <c r="E497" s="2">
        <v>0.51111111111111107</v>
      </c>
      <c r="F497" s="2">
        <v>3.472222222222222E-3</v>
      </c>
      <c r="G497" t="s">
        <v>19</v>
      </c>
      <c r="H497" t="s">
        <v>12</v>
      </c>
      <c r="I497" t="s">
        <v>55</v>
      </c>
      <c r="J497" t="s">
        <v>49</v>
      </c>
      <c r="K497">
        <v>1.8</v>
      </c>
      <c r="L497" t="s">
        <v>16</v>
      </c>
    </row>
    <row r="498" spans="1:12" x14ac:dyDescent="0.25">
      <c r="A498" s="1">
        <v>42550.84097222222</v>
      </c>
      <c r="B498" s="1">
        <v>42550.853472222225</v>
      </c>
      <c r="C498" s="1" t="str">
        <f t="shared" si="7"/>
        <v>Jun</v>
      </c>
      <c r="D498" s="2">
        <v>0.84097222222222223</v>
      </c>
      <c r="E498" s="2">
        <v>0.85347222222222219</v>
      </c>
      <c r="F498" s="2">
        <v>1.2500000000000001E-2</v>
      </c>
      <c r="G498" t="s">
        <v>11</v>
      </c>
      <c r="H498" t="s">
        <v>12</v>
      </c>
      <c r="I498" t="s">
        <v>25</v>
      </c>
      <c r="J498" t="s">
        <v>47</v>
      </c>
      <c r="K498">
        <v>10.4</v>
      </c>
      <c r="L498" t="s">
        <v>18</v>
      </c>
    </row>
    <row r="499" spans="1:12" x14ac:dyDescent="0.25">
      <c r="A499" s="1">
        <v>42550.984722222223</v>
      </c>
      <c r="B499" s="1">
        <v>42551</v>
      </c>
      <c r="C499" s="1" t="str">
        <f t="shared" si="7"/>
        <v>Jun</v>
      </c>
      <c r="D499" s="2">
        <v>0.98472222222222228</v>
      </c>
      <c r="E499" s="2">
        <v>0</v>
      </c>
      <c r="F499" s="2">
        <v>1.5277777777777777E-2</v>
      </c>
      <c r="G499" t="s">
        <v>11</v>
      </c>
      <c r="H499" t="s">
        <v>12</v>
      </c>
      <c r="I499" t="s">
        <v>47</v>
      </c>
      <c r="J499" t="s">
        <v>25</v>
      </c>
      <c r="K499">
        <v>9.9</v>
      </c>
      <c r="L499" t="s">
        <v>18</v>
      </c>
    </row>
    <row r="500" spans="1:12" x14ac:dyDescent="0.25">
      <c r="A500" s="1">
        <v>42551.839583333334</v>
      </c>
      <c r="B500" s="1">
        <v>42551.851388888892</v>
      </c>
      <c r="C500" s="1" t="str">
        <f t="shared" si="7"/>
        <v>Jun</v>
      </c>
      <c r="D500" s="2">
        <v>0.83958333333333335</v>
      </c>
      <c r="E500" s="2">
        <v>0.85138888888888886</v>
      </c>
      <c r="F500" s="2">
        <v>1.1805555555555555E-2</v>
      </c>
      <c r="G500" t="s">
        <v>11</v>
      </c>
      <c r="H500" t="s">
        <v>12</v>
      </c>
      <c r="I500" t="s">
        <v>25</v>
      </c>
      <c r="J500" t="s">
        <v>47</v>
      </c>
      <c r="K500">
        <v>9.9</v>
      </c>
      <c r="L500" t="s">
        <v>18</v>
      </c>
    </row>
    <row r="501" spans="1:12" x14ac:dyDescent="0.25">
      <c r="A501" s="1">
        <v>42552</v>
      </c>
      <c r="B501" s="1">
        <v>42552.017361111109</v>
      </c>
      <c r="C501" s="1" t="str">
        <f t="shared" si="7"/>
        <v>Jul</v>
      </c>
      <c r="D501" s="2">
        <v>0</v>
      </c>
      <c r="E501" s="2">
        <v>1.7361111111111112E-2</v>
      </c>
      <c r="F501" s="2">
        <v>1.7361111111111112E-2</v>
      </c>
      <c r="G501" t="s">
        <v>15</v>
      </c>
      <c r="H501" t="s">
        <v>12</v>
      </c>
      <c r="I501" t="s">
        <v>47</v>
      </c>
      <c r="J501" t="s">
        <v>25</v>
      </c>
      <c r="K501">
        <v>9.9</v>
      </c>
      <c r="L501" t="s">
        <v>18</v>
      </c>
    </row>
    <row r="502" spans="1:12" x14ac:dyDescent="0.25">
      <c r="A502" s="1">
        <v>42552.398611111108</v>
      </c>
      <c r="B502" s="1">
        <v>42552.414583333331</v>
      </c>
      <c r="C502" s="1" t="str">
        <f t="shared" si="7"/>
        <v>Jul</v>
      </c>
      <c r="D502" s="2">
        <v>0.39861111111111114</v>
      </c>
      <c r="E502" s="2">
        <v>0.41458333333333336</v>
      </c>
      <c r="F502" s="2">
        <v>1.5972222222222221E-2</v>
      </c>
      <c r="G502" t="s">
        <v>26</v>
      </c>
      <c r="H502" t="s">
        <v>12</v>
      </c>
      <c r="I502" t="s">
        <v>25</v>
      </c>
      <c r="J502" t="s">
        <v>51</v>
      </c>
      <c r="K502">
        <v>13.3</v>
      </c>
      <c r="L502" t="s">
        <v>18</v>
      </c>
    </row>
    <row r="503" spans="1:12" x14ac:dyDescent="0.25">
      <c r="A503" s="1">
        <v>42552.525000000001</v>
      </c>
      <c r="B503" s="1">
        <v>42552.541666666664</v>
      </c>
      <c r="C503" s="1" t="str">
        <f t="shared" si="7"/>
        <v>Jul</v>
      </c>
      <c r="D503" s="2">
        <v>0.52500000000000002</v>
      </c>
      <c r="E503" s="2">
        <v>0.54166666666666663</v>
      </c>
      <c r="F503" s="2">
        <v>1.6666666666666666E-2</v>
      </c>
      <c r="G503" t="s">
        <v>19</v>
      </c>
      <c r="H503" t="s">
        <v>12</v>
      </c>
      <c r="I503" t="s">
        <v>51</v>
      </c>
      <c r="J503" t="s">
        <v>25</v>
      </c>
      <c r="K503">
        <v>11.3</v>
      </c>
      <c r="L503" t="s">
        <v>18</v>
      </c>
    </row>
    <row r="504" spans="1:12" x14ac:dyDescent="0.25">
      <c r="A504" s="1">
        <v>42552.837500000001</v>
      </c>
      <c r="B504" s="1">
        <v>42552.85</v>
      </c>
      <c r="C504" s="1" t="str">
        <f t="shared" si="7"/>
        <v>Jul</v>
      </c>
      <c r="D504" s="2">
        <v>0.83750000000000002</v>
      </c>
      <c r="E504" s="2">
        <v>0.85</v>
      </c>
      <c r="F504" s="2">
        <v>1.2500000000000001E-2</v>
      </c>
      <c r="G504" t="s">
        <v>11</v>
      </c>
      <c r="H504" t="s">
        <v>12</v>
      </c>
      <c r="I504" t="s">
        <v>25</v>
      </c>
      <c r="J504" t="s">
        <v>47</v>
      </c>
      <c r="K504">
        <v>10.5</v>
      </c>
      <c r="L504" t="s">
        <v>18</v>
      </c>
    </row>
    <row r="505" spans="1:12" x14ac:dyDescent="0.25">
      <c r="A505" s="1">
        <v>42552.991666666669</v>
      </c>
      <c r="B505" s="1">
        <v>42553.006249999999</v>
      </c>
      <c r="C505" s="1" t="str">
        <f t="shared" si="7"/>
        <v>Jul</v>
      </c>
      <c r="D505" s="2">
        <v>0.9916666666666667</v>
      </c>
      <c r="E505" s="2">
        <v>6.2500000000000003E-3</v>
      </c>
      <c r="F505" s="2">
        <v>1.4583333333333334E-2</v>
      </c>
      <c r="G505" t="s">
        <v>11</v>
      </c>
      <c r="H505" t="s">
        <v>12</v>
      </c>
      <c r="I505" t="s">
        <v>47</v>
      </c>
      <c r="J505" t="s">
        <v>25</v>
      </c>
      <c r="K505">
        <v>9.9</v>
      </c>
      <c r="L505" t="s">
        <v>18</v>
      </c>
    </row>
    <row r="506" spans="1:12" x14ac:dyDescent="0.25">
      <c r="A506" s="1">
        <v>42553.845833333333</v>
      </c>
      <c r="B506" s="1">
        <v>42553.85833333333</v>
      </c>
      <c r="C506" s="1" t="str">
        <f t="shared" si="7"/>
        <v>Jul</v>
      </c>
      <c r="D506" s="2">
        <v>0.84583333333333333</v>
      </c>
      <c r="E506" s="2">
        <v>0.85833333333333328</v>
      </c>
      <c r="F506" s="2">
        <v>1.2500000000000001E-2</v>
      </c>
      <c r="G506" t="s">
        <v>11</v>
      </c>
      <c r="H506" t="s">
        <v>12</v>
      </c>
      <c r="I506" t="s">
        <v>25</v>
      </c>
      <c r="J506" t="s">
        <v>47</v>
      </c>
      <c r="K506">
        <v>10.1</v>
      </c>
      <c r="L506" t="s">
        <v>18</v>
      </c>
    </row>
    <row r="507" spans="1:12" x14ac:dyDescent="0.25">
      <c r="A507" s="1">
        <v>42553.991666666669</v>
      </c>
      <c r="B507" s="1">
        <v>42554.008333333331</v>
      </c>
      <c r="C507" s="1" t="str">
        <f t="shared" si="7"/>
        <v>Jul</v>
      </c>
      <c r="D507" s="2">
        <v>0.9916666666666667</v>
      </c>
      <c r="E507" s="2">
        <v>8.3333333333333332E-3</v>
      </c>
      <c r="F507" s="2">
        <v>1.6666666666666666E-2</v>
      </c>
      <c r="G507" t="s">
        <v>11</v>
      </c>
      <c r="H507" t="s">
        <v>12</v>
      </c>
      <c r="I507" t="s">
        <v>47</v>
      </c>
      <c r="J507" t="s">
        <v>25</v>
      </c>
      <c r="K507">
        <v>9.9</v>
      </c>
      <c r="L507" t="s">
        <v>18</v>
      </c>
    </row>
    <row r="508" spans="1:12" x14ac:dyDescent="0.25">
      <c r="A508" s="1">
        <v>42554.019444444442</v>
      </c>
      <c r="B508" s="1">
        <v>42554.026388888888</v>
      </c>
      <c r="C508" s="1" t="str">
        <f t="shared" si="7"/>
        <v>Jul</v>
      </c>
      <c r="D508" s="2">
        <v>1.9444444444444445E-2</v>
      </c>
      <c r="E508" s="2">
        <v>2.6388888888888889E-2</v>
      </c>
      <c r="F508" s="2">
        <v>6.9444444444444441E-3</v>
      </c>
      <c r="G508" t="s">
        <v>15</v>
      </c>
      <c r="H508" t="s">
        <v>12</v>
      </c>
      <c r="I508" t="s">
        <v>25</v>
      </c>
      <c r="J508" t="s">
        <v>27</v>
      </c>
      <c r="K508">
        <v>3.1</v>
      </c>
      <c r="L508" t="s">
        <v>17</v>
      </c>
    </row>
    <row r="509" spans="1:12" x14ac:dyDescent="0.25">
      <c r="A509" s="1">
        <v>42554.126388888886</v>
      </c>
      <c r="B509" s="1">
        <v>42554.130555555559</v>
      </c>
      <c r="C509" s="1" t="str">
        <f t="shared" si="7"/>
        <v>Jul</v>
      </c>
      <c r="D509" s="2">
        <v>0.12638888888888888</v>
      </c>
      <c r="E509" s="2">
        <v>0.13055555555555556</v>
      </c>
      <c r="F509" s="2">
        <v>4.1666666666666666E-3</v>
      </c>
      <c r="G509" t="s">
        <v>15</v>
      </c>
      <c r="H509" t="s">
        <v>12</v>
      </c>
      <c r="I509" t="s">
        <v>27</v>
      </c>
      <c r="J509" t="s">
        <v>25</v>
      </c>
      <c r="K509">
        <v>3.1</v>
      </c>
      <c r="L509" t="s">
        <v>17</v>
      </c>
    </row>
    <row r="510" spans="1:12" x14ac:dyDescent="0.25">
      <c r="A510" s="1">
        <v>42554.833333333336</v>
      </c>
      <c r="B510" s="1">
        <v>42554.845833333333</v>
      </c>
      <c r="C510" s="1" t="str">
        <f t="shared" si="7"/>
        <v>Jul</v>
      </c>
      <c r="D510" s="2">
        <v>0.83333333333333337</v>
      </c>
      <c r="E510" s="2">
        <v>0.84583333333333333</v>
      </c>
      <c r="F510" s="2">
        <v>1.2500000000000001E-2</v>
      </c>
      <c r="G510" t="s">
        <v>11</v>
      </c>
      <c r="H510" t="s">
        <v>12</v>
      </c>
      <c r="I510" t="s">
        <v>25</v>
      </c>
      <c r="J510" t="s">
        <v>47</v>
      </c>
      <c r="K510">
        <v>9.9</v>
      </c>
      <c r="L510" t="s">
        <v>18</v>
      </c>
    </row>
    <row r="511" spans="1:12" x14ac:dyDescent="0.25">
      <c r="A511" s="1">
        <v>42555.022222222222</v>
      </c>
      <c r="B511" s="1">
        <v>42555.032638888886</v>
      </c>
      <c r="C511" s="1" t="str">
        <f t="shared" si="7"/>
        <v>Jul</v>
      </c>
      <c r="D511" s="2">
        <v>2.2222222222222223E-2</v>
      </c>
      <c r="E511" s="2">
        <v>3.2638888888888891E-2</v>
      </c>
      <c r="F511" s="2">
        <v>1.0416666666666666E-2</v>
      </c>
      <c r="G511" t="s">
        <v>15</v>
      </c>
      <c r="H511" t="s">
        <v>12</v>
      </c>
      <c r="I511" t="s">
        <v>47</v>
      </c>
      <c r="J511" t="s">
        <v>25</v>
      </c>
      <c r="K511">
        <v>9.9</v>
      </c>
      <c r="L511" t="s">
        <v>18</v>
      </c>
    </row>
    <row r="512" spans="1:12" x14ac:dyDescent="0.25">
      <c r="A512" s="1">
        <v>42555.729861111111</v>
      </c>
      <c r="B512" s="1">
        <v>42555.742361111108</v>
      </c>
      <c r="C512" s="1" t="str">
        <f t="shared" si="7"/>
        <v>Jul</v>
      </c>
      <c r="D512" s="2">
        <v>0.72986111111111107</v>
      </c>
      <c r="E512" s="2">
        <v>0.74236111111111114</v>
      </c>
      <c r="F512" s="2">
        <v>1.2500000000000001E-2</v>
      </c>
      <c r="G512" t="s">
        <v>11</v>
      </c>
      <c r="H512" t="s">
        <v>12</v>
      </c>
      <c r="I512" t="s">
        <v>49</v>
      </c>
      <c r="J512" t="s">
        <v>174</v>
      </c>
      <c r="K512">
        <v>8.8000000000000007</v>
      </c>
      <c r="L512" t="s">
        <v>18</v>
      </c>
    </row>
    <row r="513" spans="1:12" x14ac:dyDescent="0.25">
      <c r="A513" s="1">
        <v>42555.765972222223</v>
      </c>
      <c r="B513" s="1">
        <v>42555.78402777778</v>
      </c>
      <c r="C513" s="1" t="str">
        <f t="shared" si="7"/>
        <v>Jul</v>
      </c>
      <c r="D513" s="2">
        <v>0.76597222222222228</v>
      </c>
      <c r="E513" s="2">
        <v>0.78402777777777777</v>
      </c>
      <c r="F513" s="2">
        <v>1.8055555555555554E-2</v>
      </c>
      <c r="G513" t="s">
        <v>11</v>
      </c>
      <c r="H513" t="s">
        <v>12</v>
      </c>
      <c r="I513" t="s">
        <v>174</v>
      </c>
      <c r="J513" t="s">
        <v>49</v>
      </c>
      <c r="K513">
        <v>8.6999999999999993</v>
      </c>
      <c r="L513" t="s">
        <v>35</v>
      </c>
    </row>
    <row r="514" spans="1:12" x14ac:dyDescent="0.25">
      <c r="A514" s="1">
        <v>42555.833333333336</v>
      </c>
      <c r="B514" s="1">
        <v>42555.845138888886</v>
      </c>
      <c r="C514" s="1" t="str">
        <f t="shared" si="7"/>
        <v>Jul</v>
      </c>
      <c r="D514" s="2">
        <v>0.83333333333333337</v>
      </c>
      <c r="E514" s="2">
        <v>0.84513888888888888</v>
      </c>
      <c r="F514" s="2">
        <v>1.1805555555555555E-2</v>
      </c>
      <c r="G514" t="s">
        <v>11</v>
      </c>
      <c r="H514" t="s">
        <v>12</v>
      </c>
      <c r="I514" t="s">
        <v>25</v>
      </c>
      <c r="J514" t="s">
        <v>47</v>
      </c>
      <c r="K514">
        <v>11.8</v>
      </c>
      <c r="L514" t="s">
        <v>18</v>
      </c>
    </row>
    <row r="515" spans="1:12" x14ac:dyDescent="0.25">
      <c r="A515" s="1">
        <v>42556</v>
      </c>
      <c r="B515" s="1">
        <v>42556.003472222219</v>
      </c>
      <c r="C515" s="1" t="str">
        <f t="shared" ref="C515:C578" si="8">TEXT(A515,"mmm")</f>
        <v>Jul</v>
      </c>
      <c r="D515" s="2">
        <v>0</v>
      </c>
      <c r="E515" s="2">
        <v>3.472222222222222E-3</v>
      </c>
      <c r="F515" s="2">
        <v>3.472222222222222E-3</v>
      </c>
      <c r="G515" t="s">
        <v>15</v>
      </c>
      <c r="H515" t="s">
        <v>12</v>
      </c>
      <c r="I515" t="s">
        <v>175</v>
      </c>
      <c r="J515" t="s">
        <v>175</v>
      </c>
      <c r="K515">
        <v>1.2</v>
      </c>
      <c r="L515" t="s">
        <v>17</v>
      </c>
    </row>
    <row r="516" spans="1:12" x14ac:dyDescent="0.25">
      <c r="A516" s="1">
        <v>42556.005555555559</v>
      </c>
      <c r="B516" s="1">
        <v>42556.019444444442</v>
      </c>
      <c r="C516" s="1" t="str">
        <f t="shared" si="8"/>
        <v>Jul</v>
      </c>
      <c r="D516" s="2">
        <v>5.5555555555555558E-3</v>
      </c>
      <c r="E516" s="2">
        <v>1.9444444444444445E-2</v>
      </c>
      <c r="F516" s="2">
        <v>1.3888888888888888E-2</v>
      </c>
      <c r="G516" t="s">
        <v>15</v>
      </c>
      <c r="H516" t="s">
        <v>12</v>
      </c>
      <c r="I516" t="s">
        <v>47</v>
      </c>
      <c r="J516" t="s">
        <v>25</v>
      </c>
      <c r="K516">
        <v>9.9</v>
      </c>
      <c r="L516" t="s">
        <v>18</v>
      </c>
    </row>
    <row r="517" spans="1:12" x14ac:dyDescent="0.25">
      <c r="A517" s="1">
        <v>42556.7</v>
      </c>
      <c r="B517" s="1">
        <v>42556.702777777777</v>
      </c>
      <c r="C517" s="1" t="str">
        <f t="shared" si="8"/>
        <v>Jul</v>
      </c>
      <c r="D517" s="2">
        <v>0.7</v>
      </c>
      <c r="E517" s="2">
        <v>0.70277777777777772</v>
      </c>
      <c r="F517" s="2">
        <v>2.7777777777777779E-3</v>
      </c>
      <c r="G517" t="s">
        <v>19</v>
      </c>
      <c r="H517" t="s">
        <v>12</v>
      </c>
      <c r="I517" t="s">
        <v>49</v>
      </c>
      <c r="J517" t="s">
        <v>49</v>
      </c>
      <c r="K517">
        <v>0.6</v>
      </c>
      <c r="L517" t="s">
        <v>17</v>
      </c>
    </row>
    <row r="518" spans="1:12" x14ac:dyDescent="0.25">
      <c r="A518" s="1">
        <v>42556.837500000001</v>
      </c>
      <c r="B518" s="1">
        <v>42556.851388888892</v>
      </c>
      <c r="C518" s="1" t="str">
        <f t="shared" si="8"/>
        <v>Jul</v>
      </c>
      <c r="D518" s="2">
        <v>0.83750000000000002</v>
      </c>
      <c r="E518" s="2">
        <v>0.85138888888888886</v>
      </c>
      <c r="F518" s="2">
        <v>1.3888888888888888E-2</v>
      </c>
      <c r="G518" t="s">
        <v>11</v>
      </c>
      <c r="H518" t="s">
        <v>12</v>
      </c>
      <c r="I518" t="s">
        <v>25</v>
      </c>
      <c r="J518" t="s">
        <v>47</v>
      </c>
      <c r="K518">
        <v>9.9</v>
      </c>
      <c r="L518" t="s">
        <v>16</v>
      </c>
    </row>
    <row r="519" spans="1:12" x14ac:dyDescent="0.25">
      <c r="A519" s="1">
        <v>42556.945138888892</v>
      </c>
      <c r="B519" s="1">
        <v>42556.959722222222</v>
      </c>
      <c r="C519" s="1" t="str">
        <f t="shared" si="8"/>
        <v>Jul</v>
      </c>
      <c r="D519" s="2">
        <v>0.94513888888888886</v>
      </c>
      <c r="E519" s="2">
        <v>0.95972222222222225</v>
      </c>
      <c r="F519" s="2">
        <v>1.4583333333333334E-2</v>
      </c>
      <c r="G519" t="s">
        <v>11</v>
      </c>
      <c r="H519" t="s">
        <v>12</v>
      </c>
      <c r="I519" t="s">
        <v>47</v>
      </c>
      <c r="J519" t="s">
        <v>27</v>
      </c>
      <c r="K519">
        <v>8.6</v>
      </c>
      <c r="L519" t="s">
        <v>16</v>
      </c>
    </row>
    <row r="520" spans="1:12" x14ac:dyDescent="0.25">
      <c r="A520" s="1">
        <v>42557.022916666669</v>
      </c>
      <c r="B520" s="1">
        <v>42557.036805555559</v>
      </c>
      <c r="C520" s="1" t="str">
        <f t="shared" si="8"/>
        <v>Jul</v>
      </c>
      <c r="D520" s="2">
        <v>2.2916666666666665E-2</v>
      </c>
      <c r="E520" s="2">
        <v>3.6805555555555557E-2</v>
      </c>
      <c r="F520" s="2">
        <v>1.3888888888888888E-2</v>
      </c>
      <c r="G520" t="s">
        <v>15</v>
      </c>
      <c r="H520" t="s">
        <v>12</v>
      </c>
      <c r="I520" t="s">
        <v>27</v>
      </c>
      <c r="J520" t="s">
        <v>25</v>
      </c>
      <c r="K520">
        <v>6.3</v>
      </c>
      <c r="L520" t="s">
        <v>14</v>
      </c>
    </row>
    <row r="521" spans="1:12" x14ac:dyDescent="0.25">
      <c r="A521" s="1">
        <v>42557.379166666666</v>
      </c>
      <c r="B521" s="1">
        <v>42557.392361111109</v>
      </c>
      <c r="C521" s="1" t="str">
        <f t="shared" si="8"/>
        <v>Jul</v>
      </c>
      <c r="D521" s="2">
        <v>0.37916666666666665</v>
      </c>
      <c r="E521" s="2">
        <v>0.3923611111111111</v>
      </c>
      <c r="F521" s="2">
        <v>1.3194444444444444E-2</v>
      </c>
      <c r="G521" t="s">
        <v>26</v>
      </c>
      <c r="H521" t="s">
        <v>12</v>
      </c>
      <c r="I521" t="s">
        <v>25</v>
      </c>
      <c r="J521" t="s">
        <v>47</v>
      </c>
      <c r="K521">
        <v>9.9</v>
      </c>
      <c r="L521" t="s">
        <v>18</v>
      </c>
    </row>
    <row r="522" spans="1:12" x14ac:dyDescent="0.25">
      <c r="A522" s="1">
        <v>42557.533333333333</v>
      </c>
      <c r="B522" s="1">
        <v>42557.547222222223</v>
      </c>
      <c r="C522" s="1" t="str">
        <f t="shared" si="8"/>
        <v>Jul</v>
      </c>
      <c r="D522" s="2">
        <v>0.53333333333333333</v>
      </c>
      <c r="E522" s="2">
        <v>0.54722222222222228</v>
      </c>
      <c r="F522" s="2">
        <v>1.3888888888888888E-2</v>
      </c>
      <c r="G522" t="s">
        <v>19</v>
      </c>
      <c r="H522" t="s">
        <v>12</v>
      </c>
      <c r="I522" t="s">
        <v>47</v>
      </c>
      <c r="J522" t="s">
        <v>25</v>
      </c>
      <c r="K522">
        <v>9.9</v>
      </c>
      <c r="L522" t="s">
        <v>16</v>
      </c>
    </row>
    <row r="523" spans="1:12" x14ac:dyDescent="0.25">
      <c r="A523" s="1">
        <v>42557.836111111108</v>
      </c>
      <c r="B523" s="1">
        <v>42557.843055555553</v>
      </c>
      <c r="C523" s="1" t="str">
        <f t="shared" si="8"/>
        <v>Jul</v>
      </c>
      <c r="D523" s="2">
        <v>0.83611111111111114</v>
      </c>
      <c r="E523" s="2">
        <v>0.84305555555555556</v>
      </c>
      <c r="F523" s="2">
        <v>6.9444444444444441E-3</v>
      </c>
      <c r="G523" t="s">
        <v>11</v>
      </c>
      <c r="H523" t="s">
        <v>12</v>
      </c>
      <c r="I523" t="s">
        <v>25</v>
      </c>
      <c r="J523" t="s">
        <v>27</v>
      </c>
      <c r="K523">
        <v>3.3</v>
      </c>
      <c r="L523" t="s">
        <v>14</v>
      </c>
    </row>
    <row r="524" spans="1:12" x14ac:dyDescent="0.25">
      <c r="A524" s="1">
        <v>42557.990277777775</v>
      </c>
      <c r="B524" s="1">
        <v>42557.999305555553</v>
      </c>
      <c r="C524" s="1" t="str">
        <f t="shared" si="8"/>
        <v>Jul</v>
      </c>
      <c r="D524" s="2">
        <v>0.99027777777777781</v>
      </c>
      <c r="E524" s="2">
        <v>0.99930555555555556</v>
      </c>
      <c r="F524" s="2">
        <v>9.0277777777777769E-3</v>
      </c>
      <c r="G524" t="s">
        <v>11</v>
      </c>
      <c r="H524" t="s">
        <v>12</v>
      </c>
      <c r="I524" t="s">
        <v>27</v>
      </c>
      <c r="J524" t="s">
        <v>25</v>
      </c>
      <c r="K524">
        <v>3.1</v>
      </c>
      <c r="L524" t="s">
        <v>21</v>
      </c>
    </row>
    <row r="525" spans="1:12" x14ac:dyDescent="0.25">
      <c r="A525" s="1">
        <v>42558.348611111112</v>
      </c>
      <c r="B525" s="1">
        <v>42558.368055555555</v>
      </c>
      <c r="C525" s="1" t="str">
        <f t="shared" si="8"/>
        <v>Jul</v>
      </c>
      <c r="D525" s="2">
        <v>0.34861111111111109</v>
      </c>
      <c r="E525" s="2">
        <v>0.36805555555555558</v>
      </c>
      <c r="F525" s="2">
        <v>1.9444444444444445E-2</v>
      </c>
      <c r="G525" t="s">
        <v>26</v>
      </c>
      <c r="H525" t="s">
        <v>12</v>
      </c>
      <c r="I525" t="s">
        <v>25</v>
      </c>
      <c r="J525" t="s">
        <v>27</v>
      </c>
      <c r="K525">
        <v>7.9</v>
      </c>
      <c r="L525" t="s">
        <v>35</v>
      </c>
    </row>
    <row r="526" spans="1:12" x14ac:dyDescent="0.25">
      <c r="A526" s="1">
        <v>42558.435416666667</v>
      </c>
      <c r="B526" s="1">
        <v>42558.439583333333</v>
      </c>
      <c r="C526" s="1" t="str">
        <f t="shared" si="8"/>
        <v>Jul</v>
      </c>
      <c r="D526" s="2">
        <v>0.43541666666666667</v>
      </c>
      <c r="E526" s="2">
        <v>0.43958333333333333</v>
      </c>
      <c r="F526" s="2">
        <v>4.1666666666666666E-3</v>
      </c>
      <c r="G526" t="s">
        <v>26</v>
      </c>
      <c r="H526" t="s">
        <v>12</v>
      </c>
      <c r="I526" t="s">
        <v>27</v>
      </c>
      <c r="J526" t="s">
        <v>25</v>
      </c>
      <c r="K526">
        <v>8.9</v>
      </c>
      <c r="L526" t="s">
        <v>16</v>
      </c>
    </row>
    <row r="527" spans="1:12" x14ac:dyDescent="0.25">
      <c r="A527" s="1">
        <v>42558.540972222225</v>
      </c>
      <c r="B527" s="1">
        <v>42558.565972222219</v>
      </c>
      <c r="C527" s="1" t="str">
        <f t="shared" si="8"/>
        <v>Jul</v>
      </c>
      <c r="D527" s="2">
        <v>0.54097222222222219</v>
      </c>
      <c r="E527" s="2">
        <v>0.56597222222222221</v>
      </c>
      <c r="F527" s="2">
        <v>2.5000000000000001E-2</v>
      </c>
      <c r="G527" t="s">
        <v>19</v>
      </c>
      <c r="H527" t="s">
        <v>12</v>
      </c>
      <c r="I527" t="s">
        <v>159</v>
      </c>
      <c r="J527" t="s">
        <v>160</v>
      </c>
      <c r="K527">
        <v>12.8</v>
      </c>
      <c r="L527" t="s">
        <v>16</v>
      </c>
    </row>
    <row r="528" spans="1:12" x14ac:dyDescent="0.25">
      <c r="A528" s="1">
        <v>42559.409722222219</v>
      </c>
      <c r="B528" s="1">
        <v>42559.425694444442</v>
      </c>
      <c r="C528" s="1" t="str">
        <f t="shared" si="8"/>
        <v>Jul</v>
      </c>
      <c r="D528" s="2">
        <v>0.40972222222222221</v>
      </c>
      <c r="E528" s="2">
        <v>0.42569444444444443</v>
      </c>
      <c r="F528" s="2">
        <v>1.5972222222222221E-2</v>
      </c>
      <c r="G528" t="s">
        <v>26</v>
      </c>
      <c r="H528" t="s">
        <v>12</v>
      </c>
      <c r="I528" t="s">
        <v>161</v>
      </c>
      <c r="J528" t="s">
        <v>176</v>
      </c>
      <c r="K528">
        <v>7.7</v>
      </c>
      <c r="L528" t="s">
        <v>16</v>
      </c>
    </row>
    <row r="529" spans="1:12" x14ac:dyDescent="0.25">
      <c r="A529" s="1">
        <v>42559.45208333333</v>
      </c>
      <c r="B529" s="1">
        <v>42559.466666666667</v>
      </c>
      <c r="C529" s="1" t="str">
        <f t="shared" si="8"/>
        <v>Jul</v>
      </c>
      <c r="D529" s="2">
        <v>0.45208333333333334</v>
      </c>
      <c r="E529" s="2">
        <v>0.46666666666666667</v>
      </c>
      <c r="F529" s="2">
        <v>1.4583333333333334E-2</v>
      </c>
      <c r="G529" t="s">
        <v>26</v>
      </c>
      <c r="H529" t="s">
        <v>12</v>
      </c>
      <c r="I529" t="s">
        <v>176</v>
      </c>
      <c r="J529" t="s">
        <v>161</v>
      </c>
      <c r="K529">
        <v>7</v>
      </c>
      <c r="L529" t="s">
        <v>16</v>
      </c>
    </row>
    <row r="530" spans="1:12" x14ac:dyDescent="0.25">
      <c r="A530" s="1">
        <v>42559.574999999997</v>
      </c>
      <c r="B530" s="1">
        <v>42559.59097222222</v>
      </c>
      <c r="C530" s="1" t="str">
        <f t="shared" si="8"/>
        <v>Jul</v>
      </c>
      <c r="D530" s="2">
        <v>0.57499999999999996</v>
      </c>
      <c r="E530" s="2">
        <v>0.59097222222222223</v>
      </c>
      <c r="F530" s="2">
        <v>1.5972222222222221E-2</v>
      </c>
      <c r="G530" t="s">
        <v>19</v>
      </c>
      <c r="H530" t="s">
        <v>12</v>
      </c>
      <c r="I530" t="s">
        <v>160</v>
      </c>
      <c r="J530" t="s">
        <v>166</v>
      </c>
      <c r="K530">
        <v>12.5</v>
      </c>
      <c r="L530" t="s">
        <v>16</v>
      </c>
    </row>
    <row r="531" spans="1:12" x14ac:dyDescent="0.25">
      <c r="A531" s="1">
        <v>42559.71597222222</v>
      </c>
      <c r="B531" s="1">
        <v>42559.729166666664</v>
      </c>
      <c r="C531" s="1" t="str">
        <f t="shared" si="8"/>
        <v>Jul</v>
      </c>
      <c r="D531" s="2">
        <v>0.71597222222222223</v>
      </c>
      <c r="E531" s="2">
        <v>0.72916666666666663</v>
      </c>
      <c r="F531" s="2">
        <v>1.3194444444444444E-2</v>
      </c>
      <c r="G531" t="s">
        <v>11</v>
      </c>
      <c r="H531" t="s">
        <v>12</v>
      </c>
      <c r="I531" t="s">
        <v>159</v>
      </c>
      <c r="J531" t="s">
        <v>160</v>
      </c>
      <c r="K531">
        <v>13.2</v>
      </c>
      <c r="L531" t="s">
        <v>16</v>
      </c>
    </row>
    <row r="532" spans="1:12" x14ac:dyDescent="0.25">
      <c r="A532" s="1">
        <v>42560.377083333333</v>
      </c>
      <c r="B532" s="1">
        <v>42560.406944444447</v>
      </c>
      <c r="C532" s="1" t="str">
        <f t="shared" si="8"/>
        <v>Jul</v>
      </c>
      <c r="D532" s="2">
        <v>0.37708333333333333</v>
      </c>
      <c r="E532" s="2">
        <v>0.40694444444444444</v>
      </c>
      <c r="F532" s="2">
        <v>2.9861111111111113E-2</v>
      </c>
      <c r="G532" t="s">
        <v>26</v>
      </c>
      <c r="H532" t="s">
        <v>12</v>
      </c>
      <c r="I532" t="s">
        <v>160</v>
      </c>
      <c r="J532" t="s">
        <v>159</v>
      </c>
      <c r="K532">
        <v>13</v>
      </c>
      <c r="L532" t="s">
        <v>16</v>
      </c>
    </row>
    <row r="533" spans="1:12" x14ac:dyDescent="0.25">
      <c r="A533" s="1">
        <v>42560.411111111112</v>
      </c>
      <c r="B533" s="1">
        <v>42560.42083333333</v>
      </c>
      <c r="C533" s="1" t="str">
        <f t="shared" si="8"/>
        <v>Jul</v>
      </c>
      <c r="D533" s="2">
        <v>0.41111111111111109</v>
      </c>
      <c r="E533" s="2">
        <v>0.42083333333333334</v>
      </c>
      <c r="F533" s="2">
        <v>9.7222222222222224E-3</v>
      </c>
      <c r="G533" t="s">
        <v>26</v>
      </c>
      <c r="H533" t="s">
        <v>12</v>
      </c>
      <c r="I533" t="s">
        <v>159</v>
      </c>
      <c r="J533" t="s">
        <v>166</v>
      </c>
      <c r="K533">
        <v>4.9000000000000004</v>
      </c>
      <c r="L533" t="s">
        <v>16</v>
      </c>
    </row>
    <row r="534" spans="1:12" x14ac:dyDescent="0.25">
      <c r="A534" s="1">
        <v>42560.427083333336</v>
      </c>
      <c r="B534" s="1">
        <v>42560.439583333333</v>
      </c>
      <c r="C534" s="1" t="str">
        <f t="shared" si="8"/>
        <v>Jul</v>
      </c>
      <c r="D534" s="2">
        <v>0.42708333333333331</v>
      </c>
      <c r="E534" s="2">
        <v>0.43958333333333333</v>
      </c>
      <c r="F534" s="2">
        <v>1.2500000000000001E-2</v>
      </c>
      <c r="G534" t="s">
        <v>26</v>
      </c>
      <c r="H534" t="s">
        <v>12</v>
      </c>
      <c r="I534" t="s">
        <v>166</v>
      </c>
      <c r="J534" t="s">
        <v>160</v>
      </c>
      <c r="K534">
        <v>8.5</v>
      </c>
      <c r="L534" t="s">
        <v>16</v>
      </c>
    </row>
    <row r="535" spans="1:12" x14ac:dyDescent="0.25">
      <c r="A535" s="1">
        <v>42561.590277777781</v>
      </c>
      <c r="B535" s="1">
        <v>42561.595138888886</v>
      </c>
      <c r="C535" s="1" t="str">
        <f t="shared" si="8"/>
        <v>Jul</v>
      </c>
      <c r="D535" s="2">
        <v>0.59027777777777779</v>
      </c>
      <c r="E535" s="2">
        <v>0.59513888888888888</v>
      </c>
      <c r="F535" s="2">
        <v>4.8611111111111112E-3</v>
      </c>
      <c r="G535" t="s">
        <v>19</v>
      </c>
      <c r="H535" t="s">
        <v>12</v>
      </c>
      <c r="I535" t="s">
        <v>161</v>
      </c>
      <c r="J535" t="s">
        <v>177</v>
      </c>
      <c r="K535">
        <v>1.3</v>
      </c>
      <c r="L535" t="s">
        <v>16</v>
      </c>
    </row>
    <row r="536" spans="1:12" x14ac:dyDescent="0.25">
      <c r="A536" s="1">
        <v>42561.669444444444</v>
      </c>
      <c r="B536" s="1">
        <v>42561.677083333336</v>
      </c>
      <c r="C536" s="1" t="str">
        <f t="shared" si="8"/>
        <v>Jul</v>
      </c>
      <c r="D536" s="2">
        <v>0.6694444444444444</v>
      </c>
      <c r="E536" s="2">
        <v>0.67708333333333337</v>
      </c>
      <c r="F536" s="2">
        <v>7.6388888888888886E-3</v>
      </c>
      <c r="G536" t="s">
        <v>19</v>
      </c>
      <c r="H536" t="s">
        <v>12</v>
      </c>
      <c r="I536" t="s">
        <v>177</v>
      </c>
      <c r="J536" t="s">
        <v>161</v>
      </c>
      <c r="K536">
        <v>1.8</v>
      </c>
      <c r="L536" t="s">
        <v>16</v>
      </c>
    </row>
    <row r="537" spans="1:12" x14ac:dyDescent="0.25">
      <c r="A537" s="1">
        <v>42561.753472222219</v>
      </c>
      <c r="B537" s="1">
        <v>42561.76458333333</v>
      </c>
      <c r="C537" s="1" t="str">
        <f t="shared" si="8"/>
        <v>Jul</v>
      </c>
      <c r="D537" s="2">
        <v>0.75347222222222221</v>
      </c>
      <c r="E537" s="2">
        <v>0.76458333333333328</v>
      </c>
      <c r="F537" s="2">
        <v>1.1111111111111112E-2</v>
      </c>
      <c r="G537" t="s">
        <v>11</v>
      </c>
      <c r="H537" t="s">
        <v>12</v>
      </c>
      <c r="I537" t="s">
        <v>160</v>
      </c>
      <c r="J537" t="s">
        <v>159</v>
      </c>
      <c r="K537">
        <v>13.6</v>
      </c>
      <c r="L537" t="s">
        <v>16</v>
      </c>
    </row>
    <row r="538" spans="1:12" x14ac:dyDescent="0.25">
      <c r="A538" s="1">
        <v>42561.82708333333</v>
      </c>
      <c r="B538" s="1">
        <v>42561.838888888888</v>
      </c>
      <c r="C538" s="1" t="str">
        <f t="shared" si="8"/>
        <v>Jul</v>
      </c>
      <c r="D538" s="2">
        <v>0.82708333333333328</v>
      </c>
      <c r="E538" s="2">
        <v>0.83888888888888891</v>
      </c>
      <c r="F538" s="2">
        <v>1.1805555555555555E-2</v>
      </c>
      <c r="G538" t="s">
        <v>11</v>
      </c>
      <c r="H538" t="s">
        <v>12</v>
      </c>
      <c r="I538" t="s">
        <v>159</v>
      </c>
      <c r="J538" t="s">
        <v>160</v>
      </c>
      <c r="K538">
        <v>13.4</v>
      </c>
      <c r="L538" t="s">
        <v>16</v>
      </c>
    </row>
    <row r="539" spans="1:12" x14ac:dyDescent="0.25">
      <c r="A539" s="1">
        <v>42563.673611111109</v>
      </c>
      <c r="B539" s="1">
        <v>42563.697916666664</v>
      </c>
      <c r="C539" s="1" t="str">
        <f t="shared" si="8"/>
        <v>Jul</v>
      </c>
      <c r="D539" s="2">
        <v>0.67361111111111116</v>
      </c>
      <c r="E539" s="2">
        <v>0.69791666666666663</v>
      </c>
      <c r="F539" s="2">
        <v>2.4305555555555556E-2</v>
      </c>
      <c r="G539" t="s">
        <v>19</v>
      </c>
      <c r="H539" t="s">
        <v>12</v>
      </c>
      <c r="I539" t="s">
        <v>160</v>
      </c>
      <c r="J539" t="s">
        <v>159</v>
      </c>
      <c r="K539">
        <v>12.3</v>
      </c>
      <c r="L539" t="s">
        <v>16</v>
      </c>
    </row>
    <row r="540" spans="1:12" x14ac:dyDescent="0.25">
      <c r="A540" s="1">
        <v>42563.806250000001</v>
      </c>
      <c r="B540" s="1">
        <v>42563.80972222222</v>
      </c>
      <c r="C540" s="1" t="str">
        <f t="shared" si="8"/>
        <v>Jul</v>
      </c>
      <c r="D540" s="2">
        <v>0.80625000000000002</v>
      </c>
      <c r="E540" s="2">
        <v>0.80972222222222223</v>
      </c>
      <c r="F540" s="2">
        <v>3.472222222222222E-3</v>
      </c>
      <c r="G540" t="s">
        <v>11</v>
      </c>
      <c r="H540" t="s">
        <v>66</v>
      </c>
      <c r="I540" t="s">
        <v>159</v>
      </c>
      <c r="J540" t="s">
        <v>159</v>
      </c>
      <c r="K540">
        <v>1.4</v>
      </c>
      <c r="L540" t="s">
        <v>16</v>
      </c>
    </row>
    <row r="541" spans="1:12" x14ac:dyDescent="0.25">
      <c r="A541" s="1">
        <v>42563.990972222222</v>
      </c>
      <c r="B541" s="1">
        <v>42564.007638888892</v>
      </c>
      <c r="C541" s="1" t="str">
        <f t="shared" si="8"/>
        <v>Jul</v>
      </c>
      <c r="D541" s="2">
        <v>0.99097222222222225</v>
      </c>
      <c r="E541" s="2">
        <v>7.6388888888888886E-3</v>
      </c>
      <c r="F541" s="2">
        <v>1.6666666666666666E-2</v>
      </c>
      <c r="G541" t="s">
        <v>11</v>
      </c>
      <c r="H541" t="s">
        <v>66</v>
      </c>
      <c r="I541" t="s">
        <v>27</v>
      </c>
      <c r="J541" t="s">
        <v>25</v>
      </c>
      <c r="K541">
        <v>8.6999999999999993</v>
      </c>
      <c r="L541" t="s">
        <v>16</v>
      </c>
    </row>
    <row r="542" spans="1:12" x14ac:dyDescent="0.25">
      <c r="A542" s="1">
        <v>42564.527083333334</v>
      </c>
      <c r="B542" s="1">
        <v>42564.555555555555</v>
      </c>
      <c r="C542" s="1" t="str">
        <f t="shared" si="8"/>
        <v>Jul</v>
      </c>
      <c r="D542" s="2">
        <v>0.52708333333333335</v>
      </c>
      <c r="E542" s="2">
        <v>0.55555555555555558</v>
      </c>
      <c r="F542" s="2">
        <v>2.8472222222222222E-2</v>
      </c>
      <c r="G542" t="s">
        <v>19</v>
      </c>
      <c r="H542" t="s">
        <v>66</v>
      </c>
      <c r="I542" t="s">
        <v>25</v>
      </c>
      <c r="J542" t="s">
        <v>27</v>
      </c>
      <c r="K542">
        <v>23.5</v>
      </c>
      <c r="L542" t="s">
        <v>16</v>
      </c>
    </row>
    <row r="543" spans="1:12" x14ac:dyDescent="0.25">
      <c r="A543" s="1">
        <v>42564.559027777781</v>
      </c>
      <c r="B543" s="1">
        <v>42564.568749999999</v>
      </c>
      <c r="C543" s="1" t="str">
        <f t="shared" si="8"/>
        <v>Jul</v>
      </c>
      <c r="D543" s="2">
        <v>0.55902777777777779</v>
      </c>
      <c r="E543" s="2">
        <v>0.56874999999999998</v>
      </c>
      <c r="F543" s="2">
        <v>9.7222222222222224E-3</v>
      </c>
      <c r="G543" t="s">
        <v>19</v>
      </c>
      <c r="H543" t="s">
        <v>66</v>
      </c>
      <c r="I543" t="s">
        <v>27</v>
      </c>
      <c r="J543" t="s">
        <v>27</v>
      </c>
      <c r="K543">
        <v>2.2000000000000002</v>
      </c>
      <c r="L543" t="s">
        <v>16</v>
      </c>
    </row>
    <row r="544" spans="1:12" x14ac:dyDescent="0.25">
      <c r="A544" s="1">
        <v>42564.570833333331</v>
      </c>
      <c r="B544" s="1">
        <v>42564.57916666667</v>
      </c>
      <c r="C544" s="1" t="str">
        <f t="shared" si="8"/>
        <v>Jul</v>
      </c>
      <c r="D544" s="2">
        <v>0.5708333333333333</v>
      </c>
      <c r="E544" s="2">
        <v>0.57916666666666672</v>
      </c>
      <c r="F544" s="2">
        <v>8.3333333333333332E-3</v>
      </c>
      <c r="G544" t="s">
        <v>19</v>
      </c>
      <c r="H544" t="s">
        <v>66</v>
      </c>
      <c r="I544" t="s">
        <v>27</v>
      </c>
      <c r="J544" t="s">
        <v>25</v>
      </c>
      <c r="K544">
        <v>4.4000000000000004</v>
      </c>
      <c r="L544" t="s">
        <v>16</v>
      </c>
    </row>
    <row r="545" spans="1:12" x14ac:dyDescent="0.25">
      <c r="A545" s="1">
        <v>42565.660416666666</v>
      </c>
      <c r="B545" s="1">
        <v>42565.665972222225</v>
      </c>
      <c r="C545" s="1" t="str">
        <f t="shared" si="8"/>
        <v>Jul</v>
      </c>
      <c r="D545" s="2">
        <v>0.66041666666666665</v>
      </c>
      <c r="E545" s="2">
        <v>0.66597222222222219</v>
      </c>
      <c r="F545" s="2">
        <v>5.5555555555555558E-3</v>
      </c>
      <c r="G545" t="s">
        <v>19</v>
      </c>
      <c r="H545" t="s">
        <v>66</v>
      </c>
      <c r="I545" t="s">
        <v>25</v>
      </c>
      <c r="J545" t="s">
        <v>27</v>
      </c>
      <c r="K545">
        <v>3.3</v>
      </c>
      <c r="L545" t="s">
        <v>16</v>
      </c>
    </row>
    <row r="546" spans="1:12" x14ac:dyDescent="0.25">
      <c r="A546" s="1">
        <v>42565.668749999997</v>
      </c>
      <c r="B546" s="1">
        <v>42565.69027777778</v>
      </c>
      <c r="C546" s="1" t="str">
        <f t="shared" si="8"/>
        <v>Jul</v>
      </c>
      <c r="D546" s="2">
        <v>0.66874999999999996</v>
      </c>
      <c r="E546" s="2">
        <v>0.69027777777777777</v>
      </c>
      <c r="F546" s="2">
        <v>2.1527777777777778E-2</v>
      </c>
      <c r="G546" t="s">
        <v>19</v>
      </c>
      <c r="H546" t="s">
        <v>12</v>
      </c>
      <c r="I546" t="s">
        <v>27</v>
      </c>
      <c r="J546" t="s">
        <v>27</v>
      </c>
      <c r="K546">
        <v>11.8</v>
      </c>
      <c r="L546" t="s">
        <v>17</v>
      </c>
    </row>
    <row r="547" spans="1:12" x14ac:dyDescent="0.25">
      <c r="A547" s="1">
        <v>42565.693749999999</v>
      </c>
      <c r="B547" s="1">
        <v>42565.836805555555</v>
      </c>
      <c r="C547" s="1" t="str">
        <f t="shared" si="8"/>
        <v>Jul</v>
      </c>
      <c r="D547" s="2">
        <v>0.69374999999999998</v>
      </c>
      <c r="E547" s="2">
        <v>0.83680555555555558</v>
      </c>
      <c r="F547" s="2">
        <v>0.14305555555555555</v>
      </c>
      <c r="G547" t="s">
        <v>19</v>
      </c>
      <c r="H547" t="s">
        <v>12</v>
      </c>
      <c r="I547" t="s">
        <v>27</v>
      </c>
      <c r="J547" t="s">
        <v>178</v>
      </c>
      <c r="K547">
        <v>195.3</v>
      </c>
      <c r="L547" t="s">
        <v>16</v>
      </c>
    </row>
    <row r="548" spans="1:12" x14ac:dyDescent="0.25">
      <c r="A548" s="1">
        <v>42566.480555555558</v>
      </c>
      <c r="B548" s="1">
        <v>42566.495138888888</v>
      </c>
      <c r="C548" s="1" t="str">
        <f t="shared" si="8"/>
        <v>Jul</v>
      </c>
      <c r="D548" s="2">
        <v>0.48055555555555557</v>
      </c>
      <c r="E548" s="2">
        <v>0.49513888888888891</v>
      </c>
      <c r="F548" s="2">
        <v>1.4583333333333334E-2</v>
      </c>
      <c r="G548" t="s">
        <v>26</v>
      </c>
      <c r="H548" t="s">
        <v>66</v>
      </c>
      <c r="I548" t="s">
        <v>178</v>
      </c>
      <c r="J548" t="s">
        <v>178</v>
      </c>
      <c r="K548">
        <v>8.3000000000000007</v>
      </c>
      <c r="L548" t="s">
        <v>16</v>
      </c>
    </row>
    <row r="549" spans="1:12" x14ac:dyDescent="0.25">
      <c r="A549" s="1">
        <v>42566.506249999999</v>
      </c>
      <c r="B549" s="1">
        <v>42566.513194444444</v>
      </c>
      <c r="C549" s="1" t="str">
        <f t="shared" si="8"/>
        <v>Jul</v>
      </c>
      <c r="D549" s="2">
        <v>0.50624999999999998</v>
      </c>
      <c r="E549" s="2">
        <v>0.5131944444444444</v>
      </c>
      <c r="F549" s="2">
        <v>6.9444444444444441E-3</v>
      </c>
      <c r="G549" t="s">
        <v>19</v>
      </c>
      <c r="H549" t="s">
        <v>66</v>
      </c>
      <c r="I549" t="s">
        <v>178</v>
      </c>
      <c r="J549" t="s">
        <v>178</v>
      </c>
      <c r="K549">
        <v>3.2</v>
      </c>
      <c r="L549" t="s">
        <v>16</v>
      </c>
    </row>
    <row r="550" spans="1:12" x14ac:dyDescent="0.25">
      <c r="A550" s="1">
        <v>42566.524305555555</v>
      </c>
      <c r="B550" s="1">
        <v>42566.552083333336</v>
      </c>
      <c r="C550" s="1" t="str">
        <f t="shared" si="8"/>
        <v>Jul</v>
      </c>
      <c r="D550" s="2">
        <v>0.52430555555555558</v>
      </c>
      <c r="E550" s="2">
        <v>0.55208333333333337</v>
      </c>
      <c r="F550" s="2">
        <v>2.7777777777777776E-2</v>
      </c>
      <c r="G550" t="s">
        <v>19</v>
      </c>
      <c r="H550" t="s">
        <v>66</v>
      </c>
      <c r="I550" t="s">
        <v>178</v>
      </c>
      <c r="J550" t="s">
        <v>179</v>
      </c>
      <c r="K550">
        <v>22.4</v>
      </c>
      <c r="L550" t="s">
        <v>16</v>
      </c>
    </row>
    <row r="551" spans="1:12" x14ac:dyDescent="0.25">
      <c r="A551" s="1">
        <v>42566.627083333333</v>
      </c>
      <c r="B551" s="1">
        <v>42566.647916666669</v>
      </c>
      <c r="C551" s="1" t="str">
        <f t="shared" si="8"/>
        <v>Jul</v>
      </c>
      <c r="D551" s="2">
        <v>0.62708333333333333</v>
      </c>
      <c r="E551" s="2">
        <v>0.6479166666666667</v>
      </c>
      <c r="F551" s="2">
        <v>2.0833333333333332E-2</v>
      </c>
      <c r="G551" t="s">
        <v>19</v>
      </c>
      <c r="H551" t="s">
        <v>66</v>
      </c>
      <c r="I551" t="s">
        <v>179</v>
      </c>
      <c r="J551" t="s">
        <v>178</v>
      </c>
      <c r="K551">
        <v>12.2</v>
      </c>
      <c r="L551" t="s">
        <v>16</v>
      </c>
    </row>
    <row r="552" spans="1:12" x14ac:dyDescent="0.25">
      <c r="A552" s="1">
        <v>42566.652777777781</v>
      </c>
      <c r="B552" s="1">
        <v>42566.661111111112</v>
      </c>
      <c r="C552" s="1" t="str">
        <f t="shared" si="8"/>
        <v>Jul</v>
      </c>
      <c r="D552" s="2">
        <v>0.65277777777777779</v>
      </c>
      <c r="E552" s="2">
        <v>0.66111111111111109</v>
      </c>
      <c r="F552" s="2">
        <v>8.3333333333333332E-3</v>
      </c>
      <c r="G552" t="s">
        <v>19</v>
      </c>
      <c r="H552" t="s">
        <v>66</v>
      </c>
      <c r="I552" t="s">
        <v>178</v>
      </c>
      <c r="J552" t="s">
        <v>178</v>
      </c>
      <c r="K552">
        <v>4.5</v>
      </c>
      <c r="L552" t="s">
        <v>16</v>
      </c>
    </row>
    <row r="553" spans="1:12" x14ac:dyDescent="0.25">
      <c r="A553" s="1">
        <v>42567.551388888889</v>
      </c>
      <c r="B553" s="1">
        <v>42567.590277777781</v>
      </c>
      <c r="C553" s="1" t="str">
        <f t="shared" si="8"/>
        <v>Jul</v>
      </c>
      <c r="D553" s="2">
        <v>0.55138888888888893</v>
      </c>
      <c r="E553" s="2">
        <v>0.59027777777777779</v>
      </c>
      <c r="F553" s="2">
        <v>3.888888888888889E-2</v>
      </c>
      <c r="G553" t="s">
        <v>19</v>
      </c>
      <c r="H553" t="s">
        <v>66</v>
      </c>
      <c r="I553" t="s">
        <v>178</v>
      </c>
      <c r="J553" t="s">
        <v>180</v>
      </c>
      <c r="K553">
        <v>28.1</v>
      </c>
      <c r="L553" t="s">
        <v>16</v>
      </c>
    </row>
    <row r="554" spans="1:12" x14ac:dyDescent="0.25">
      <c r="A554" s="1">
        <v>42567.593055555553</v>
      </c>
      <c r="B554" s="1">
        <v>42567.604166666664</v>
      </c>
      <c r="C554" s="1" t="str">
        <f t="shared" si="8"/>
        <v>Jul</v>
      </c>
      <c r="D554" s="2">
        <v>0.59305555555555556</v>
      </c>
      <c r="E554" s="2">
        <v>0.60416666666666663</v>
      </c>
      <c r="F554" s="2">
        <v>1.1111111111111112E-2</v>
      </c>
      <c r="G554" t="s">
        <v>19</v>
      </c>
      <c r="H554" t="s">
        <v>66</v>
      </c>
      <c r="I554" t="s">
        <v>180</v>
      </c>
      <c r="J554" t="s">
        <v>180</v>
      </c>
      <c r="K554">
        <v>3.8</v>
      </c>
      <c r="L554" t="s">
        <v>16</v>
      </c>
    </row>
    <row r="555" spans="1:12" x14ac:dyDescent="0.25">
      <c r="A555" s="1">
        <v>42567.645138888889</v>
      </c>
      <c r="B555" s="1">
        <v>42567.706250000003</v>
      </c>
      <c r="C555" s="1" t="str">
        <f t="shared" si="8"/>
        <v>Jul</v>
      </c>
      <c r="D555" s="2">
        <v>0.64513888888888893</v>
      </c>
      <c r="E555" s="2">
        <v>0.70625000000000004</v>
      </c>
      <c r="F555" s="2">
        <v>6.1111111111111109E-2</v>
      </c>
      <c r="G555" t="s">
        <v>19</v>
      </c>
      <c r="H555" t="s">
        <v>66</v>
      </c>
      <c r="I555" t="s">
        <v>180</v>
      </c>
      <c r="J555" t="s">
        <v>181</v>
      </c>
      <c r="K555">
        <v>41.9</v>
      </c>
      <c r="L555" t="s">
        <v>16</v>
      </c>
    </row>
    <row r="556" spans="1:12" x14ac:dyDescent="0.25">
      <c r="A556" s="1">
        <v>42567.820833333331</v>
      </c>
      <c r="B556" s="1">
        <v>42567.857638888891</v>
      </c>
      <c r="C556" s="1" t="str">
        <f t="shared" si="8"/>
        <v>Jul</v>
      </c>
      <c r="D556" s="2">
        <v>0.8208333333333333</v>
      </c>
      <c r="E556" s="2">
        <v>0.85763888888888884</v>
      </c>
      <c r="F556" s="2">
        <v>3.6805555555555557E-2</v>
      </c>
      <c r="G556" t="s">
        <v>11</v>
      </c>
      <c r="H556" t="s">
        <v>66</v>
      </c>
      <c r="I556" t="s">
        <v>181</v>
      </c>
      <c r="J556" t="s">
        <v>178</v>
      </c>
      <c r="K556">
        <v>23.8</v>
      </c>
      <c r="L556" t="s">
        <v>16</v>
      </c>
    </row>
    <row r="557" spans="1:12" x14ac:dyDescent="0.25">
      <c r="A557" s="1">
        <v>42567.90625</v>
      </c>
      <c r="B557" s="1">
        <v>42567.929166666669</v>
      </c>
      <c r="C557" s="1" t="str">
        <f t="shared" si="8"/>
        <v>Jul</v>
      </c>
      <c r="D557" s="2">
        <v>0.90625</v>
      </c>
      <c r="E557" s="2">
        <v>0.9291666666666667</v>
      </c>
      <c r="F557" s="2">
        <v>2.2916666666666665E-2</v>
      </c>
      <c r="G557" t="s">
        <v>11</v>
      </c>
      <c r="H557" t="s">
        <v>66</v>
      </c>
      <c r="I557" t="s">
        <v>178</v>
      </c>
      <c r="J557" t="s">
        <v>178</v>
      </c>
      <c r="K557">
        <v>13</v>
      </c>
      <c r="L557" t="s">
        <v>16</v>
      </c>
    </row>
    <row r="558" spans="1:12" x14ac:dyDescent="0.25">
      <c r="A558" s="1">
        <v>42567.951388888891</v>
      </c>
      <c r="B558" s="1">
        <v>42567.960416666669</v>
      </c>
      <c r="C558" s="1" t="str">
        <f t="shared" si="8"/>
        <v>Jul</v>
      </c>
      <c r="D558" s="2">
        <v>0.95138888888888884</v>
      </c>
      <c r="E558" s="2">
        <v>0.9604166666666667</v>
      </c>
      <c r="F558" s="2">
        <v>9.0277777777777769E-3</v>
      </c>
      <c r="G558" t="s">
        <v>11</v>
      </c>
      <c r="H558" t="s">
        <v>12</v>
      </c>
      <c r="I558" t="s">
        <v>178</v>
      </c>
      <c r="J558" t="s">
        <v>178</v>
      </c>
      <c r="K558">
        <v>4.4000000000000004</v>
      </c>
      <c r="L558" t="s">
        <v>17</v>
      </c>
    </row>
    <row r="559" spans="1:12" x14ac:dyDescent="0.25">
      <c r="A559" s="1">
        <v>42568.474305555559</v>
      </c>
      <c r="B559" s="1">
        <v>42568.493055555555</v>
      </c>
      <c r="C559" s="1" t="str">
        <f t="shared" si="8"/>
        <v>Jul</v>
      </c>
      <c r="D559" s="2">
        <v>0.47430555555555554</v>
      </c>
      <c r="E559" s="2">
        <v>0.49305555555555558</v>
      </c>
      <c r="F559" s="2">
        <v>1.8749999999999999E-2</v>
      </c>
      <c r="G559" t="s">
        <v>26</v>
      </c>
      <c r="H559" t="s">
        <v>66</v>
      </c>
      <c r="I559" t="s">
        <v>178</v>
      </c>
      <c r="J559" t="s">
        <v>181</v>
      </c>
      <c r="K559">
        <v>15.1</v>
      </c>
      <c r="L559" t="s">
        <v>182</v>
      </c>
    </row>
    <row r="560" spans="1:12" x14ac:dyDescent="0.25">
      <c r="A560" s="1">
        <v>42568.513888888891</v>
      </c>
      <c r="B560" s="1">
        <v>42568.642361111109</v>
      </c>
      <c r="C560" s="1" t="str">
        <f t="shared" si="8"/>
        <v>Jul</v>
      </c>
      <c r="D560" s="2">
        <v>0.51388888888888884</v>
      </c>
      <c r="E560" s="2">
        <v>0.64236111111111116</v>
      </c>
      <c r="F560" s="2">
        <v>0.12847222222222221</v>
      </c>
      <c r="G560" t="s">
        <v>19</v>
      </c>
      <c r="H560" t="s">
        <v>66</v>
      </c>
      <c r="I560" t="s">
        <v>181</v>
      </c>
      <c r="J560" t="s">
        <v>25</v>
      </c>
      <c r="K560">
        <v>180.2</v>
      </c>
      <c r="L560" t="s">
        <v>183</v>
      </c>
    </row>
    <row r="561" spans="1:12" x14ac:dyDescent="0.25">
      <c r="A561" s="1">
        <v>42569.442361111112</v>
      </c>
      <c r="B561" s="1">
        <v>42569.450694444444</v>
      </c>
      <c r="C561" s="1" t="str">
        <f t="shared" si="8"/>
        <v>Jul</v>
      </c>
      <c r="D561" s="2">
        <v>0.44236111111111109</v>
      </c>
      <c r="E561" s="2">
        <v>0.45069444444444445</v>
      </c>
      <c r="F561" s="2">
        <v>8.3333333333333332E-3</v>
      </c>
      <c r="G561" t="s">
        <v>26</v>
      </c>
      <c r="H561" t="s">
        <v>66</v>
      </c>
      <c r="I561" t="s">
        <v>25</v>
      </c>
      <c r="J561" t="s">
        <v>27</v>
      </c>
      <c r="K561">
        <v>4.0999999999999996</v>
      </c>
      <c r="L561" t="s">
        <v>184</v>
      </c>
    </row>
    <row r="562" spans="1:12" x14ac:dyDescent="0.25">
      <c r="A562" s="1">
        <v>42569.45416666667</v>
      </c>
      <c r="B562" s="1">
        <v>42569.46875</v>
      </c>
      <c r="C562" s="1" t="str">
        <f t="shared" si="8"/>
        <v>Jul</v>
      </c>
      <c r="D562" s="2">
        <v>0.45416666666666666</v>
      </c>
      <c r="E562" s="2">
        <v>0.46875</v>
      </c>
      <c r="F562" s="2">
        <v>1.4583333333333334E-2</v>
      </c>
      <c r="G562" t="s">
        <v>26</v>
      </c>
      <c r="H562" t="s">
        <v>66</v>
      </c>
      <c r="I562" t="s">
        <v>27</v>
      </c>
      <c r="J562" t="s">
        <v>25</v>
      </c>
      <c r="K562">
        <v>6.1</v>
      </c>
      <c r="L562" t="s">
        <v>184</v>
      </c>
    </row>
    <row r="563" spans="1:12" x14ac:dyDescent="0.25">
      <c r="A563" s="1">
        <v>42569.475694444445</v>
      </c>
      <c r="B563" s="1">
        <v>42569.48333333333</v>
      </c>
      <c r="C563" s="1" t="str">
        <f t="shared" si="8"/>
        <v>Jul</v>
      </c>
      <c r="D563" s="2">
        <v>0.47569444444444442</v>
      </c>
      <c r="E563" s="2">
        <v>0.48333333333333334</v>
      </c>
      <c r="F563" s="2">
        <v>7.6388888888888886E-3</v>
      </c>
      <c r="G563" t="s">
        <v>26</v>
      </c>
      <c r="H563" t="s">
        <v>66</v>
      </c>
      <c r="I563" t="s">
        <v>61</v>
      </c>
      <c r="J563" t="s">
        <v>68</v>
      </c>
      <c r="K563">
        <v>3.3</v>
      </c>
      <c r="L563" t="s">
        <v>184</v>
      </c>
    </row>
    <row r="564" spans="1:12" x14ac:dyDescent="0.25">
      <c r="A564" s="1">
        <v>42569.486111111109</v>
      </c>
      <c r="B564" s="1">
        <v>42569.49722222222</v>
      </c>
      <c r="C564" s="1" t="str">
        <f t="shared" si="8"/>
        <v>Jul</v>
      </c>
      <c r="D564" s="2">
        <v>0.4861111111111111</v>
      </c>
      <c r="E564" s="2">
        <v>0.49722222222222223</v>
      </c>
      <c r="F564" s="2">
        <v>1.1111111111111112E-2</v>
      </c>
      <c r="G564" t="s">
        <v>26</v>
      </c>
      <c r="H564" t="s">
        <v>66</v>
      </c>
      <c r="I564" t="s">
        <v>68</v>
      </c>
      <c r="J564" t="s">
        <v>49</v>
      </c>
      <c r="K564">
        <v>4.7</v>
      </c>
      <c r="L564" t="s">
        <v>184</v>
      </c>
    </row>
    <row r="565" spans="1:12" x14ac:dyDescent="0.25">
      <c r="A565" s="1">
        <v>42569.716666666667</v>
      </c>
      <c r="B565" s="1">
        <v>42569.731249999997</v>
      </c>
      <c r="C565" s="1" t="str">
        <f t="shared" si="8"/>
        <v>Jul</v>
      </c>
      <c r="D565" s="2">
        <v>0.71666666666666667</v>
      </c>
      <c r="E565" s="2">
        <v>0.73124999999999996</v>
      </c>
      <c r="F565" s="2">
        <v>1.4583333333333334E-2</v>
      </c>
      <c r="G565" t="s">
        <v>11</v>
      </c>
      <c r="H565" t="s">
        <v>12</v>
      </c>
      <c r="I565" t="s">
        <v>25</v>
      </c>
      <c r="J565" t="s">
        <v>59</v>
      </c>
      <c r="K565">
        <v>7.2</v>
      </c>
      <c r="L565" t="s">
        <v>18</v>
      </c>
    </row>
    <row r="566" spans="1:12" x14ac:dyDescent="0.25">
      <c r="A566" s="1">
        <v>42569.772222222222</v>
      </c>
      <c r="B566" s="1">
        <v>42569.782638888886</v>
      </c>
      <c r="C566" s="1" t="str">
        <f t="shared" si="8"/>
        <v>Jul</v>
      </c>
      <c r="D566" s="2">
        <v>0.77222222222222225</v>
      </c>
      <c r="E566" s="2">
        <v>0.78263888888888888</v>
      </c>
      <c r="F566" s="2">
        <v>1.0416666666666666E-2</v>
      </c>
      <c r="G566" t="s">
        <v>11</v>
      </c>
      <c r="H566" t="s">
        <v>12</v>
      </c>
      <c r="I566" t="s">
        <v>59</v>
      </c>
      <c r="J566" t="s">
        <v>25</v>
      </c>
      <c r="K566">
        <v>5.5</v>
      </c>
      <c r="L566" t="s">
        <v>14</v>
      </c>
    </row>
    <row r="567" spans="1:12" x14ac:dyDescent="0.25">
      <c r="A567" s="1">
        <v>42569.796527777777</v>
      </c>
      <c r="B567" s="1">
        <v>42569.801388888889</v>
      </c>
      <c r="C567" s="1" t="str">
        <f t="shared" si="8"/>
        <v>Jul</v>
      </c>
      <c r="D567" s="2">
        <v>0.79652777777777772</v>
      </c>
      <c r="E567" s="2">
        <v>0.80138888888888893</v>
      </c>
      <c r="F567" s="2">
        <v>4.8611111111111112E-3</v>
      </c>
      <c r="G567" t="s">
        <v>11</v>
      </c>
      <c r="H567" t="s">
        <v>12</v>
      </c>
      <c r="I567" t="s">
        <v>25</v>
      </c>
      <c r="J567" t="s">
        <v>27</v>
      </c>
      <c r="K567">
        <v>3.3</v>
      </c>
      <c r="L567" t="s">
        <v>14</v>
      </c>
    </row>
    <row r="568" spans="1:12" x14ac:dyDescent="0.25">
      <c r="A568" s="1">
        <v>42569.852777777778</v>
      </c>
      <c r="B568" s="1">
        <v>42569.855555555558</v>
      </c>
      <c r="C568" s="1" t="str">
        <f t="shared" si="8"/>
        <v>Jul</v>
      </c>
      <c r="D568" s="2">
        <v>0.85277777777777775</v>
      </c>
      <c r="E568" s="2">
        <v>0.85555555555555551</v>
      </c>
      <c r="F568" s="2">
        <v>2.7777777777777779E-3</v>
      </c>
      <c r="G568" t="s">
        <v>11</v>
      </c>
      <c r="H568" t="s">
        <v>12</v>
      </c>
      <c r="I568" t="s">
        <v>54</v>
      </c>
      <c r="J568" t="s">
        <v>86</v>
      </c>
      <c r="K568">
        <v>0.9</v>
      </c>
      <c r="L568" t="s">
        <v>17</v>
      </c>
    </row>
    <row r="569" spans="1:12" x14ac:dyDescent="0.25">
      <c r="A569" s="1">
        <v>42569.882638888892</v>
      </c>
      <c r="B569" s="1">
        <v>42569.888194444444</v>
      </c>
      <c r="C569" s="1" t="str">
        <f t="shared" si="8"/>
        <v>Jul</v>
      </c>
      <c r="D569" s="2">
        <v>0.88263888888888886</v>
      </c>
      <c r="E569" s="2">
        <v>0.8881944444444444</v>
      </c>
      <c r="F569" s="2">
        <v>5.5555555555555558E-3</v>
      </c>
      <c r="G569" t="s">
        <v>11</v>
      </c>
      <c r="H569" t="s">
        <v>12</v>
      </c>
      <c r="I569" t="s">
        <v>27</v>
      </c>
      <c r="J569" t="s">
        <v>25</v>
      </c>
      <c r="K569">
        <v>3.8</v>
      </c>
      <c r="L569" t="s">
        <v>14</v>
      </c>
    </row>
    <row r="570" spans="1:12" x14ac:dyDescent="0.25">
      <c r="A570" s="1">
        <v>42570.440972222219</v>
      </c>
      <c r="B570" s="1">
        <v>42570.45208333333</v>
      </c>
      <c r="C570" s="1" t="str">
        <f t="shared" si="8"/>
        <v>Jul</v>
      </c>
      <c r="D570" s="2">
        <v>0.44097222222222221</v>
      </c>
      <c r="E570" s="2">
        <v>0.45208333333333334</v>
      </c>
      <c r="F570" s="2">
        <v>1.1111111111111112E-2</v>
      </c>
      <c r="G570" t="s">
        <v>26</v>
      </c>
      <c r="H570" t="s">
        <v>12</v>
      </c>
      <c r="I570" t="s">
        <v>49</v>
      </c>
      <c r="J570" t="s">
        <v>185</v>
      </c>
      <c r="K570">
        <v>6.4</v>
      </c>
      <c r="L570" t="s">
        <v>21</v>
      </c>
    </row>
    <row r="571" spans="1:12" x14ac:dyDescent="0.25">
      <c r="A571" s="1">
        <v>42570.455555555556</v>
      </c>
      <c r="B571" s="1">
        <v>42570.46597222222</v>
      </c>
      <c r="C571" s="1" t="str">
        <f t="shared" si="8"/>
        <v>Jul</v>
      </c>
      <c r="D571" s="2">
        <v>0.45555555555555555</v>
      </c>
      <c r="E571" s="2">
        <v>0.46597222222222223</v>
      </c>
      <c r="F571" s="2">
        <v>1.0416666666666666E-2</v>
      </c>
      <c r="G571" t="s">
        <v>26</v>
      </c>
      <c r="H571" t="s">
        <v>12</v>
      </c>
      <c r="I571" t="s">
        <v>185</v>
      </c>
      <c r="J571" t="s">
        <v>186</v>
      </c>
      <c r="K571">
        <v>3</v>
      </c>
      <c r="L571" t="s">
        <v>18</v>
      </c>
    </row>
    <row r="572" spans="1:12" x14ac:dyDescent="0.25">
      <c r="A572" s="1">
        <v>42570.479166666664</v>
      </c>
      <c r="B572" s="1">
        <v>42570.5</v>
      </c>
      <c r="C572" s="1" t="str">
        <f t="shared" si="8"/>
        <v>Jul</v>
      </c>
      <c r="D572" s="2">
        <v>0.47916666666666669</v>
      </c>
      <c r="E572" s="2">
        <v>0.5</v>
      </c>
      <c r="F572" s="2">
        <v>2.0833333333333332E-2</v>
      </c>
      <c r="G572" t="s">
        <v>26</v>
      </c>
      <c r="H572" t="s">
        <v>12</v>
      </c>
      <c r="I572" t="s">
        <v>186</v>
      </c>
      <c r="J572" t="s">
        <v>49</v>
      </c>
      <c r="K572">
        <v>8.6999999999999993</v>
      </c>
      <c r="L572" t="s">
        <v>14</v>
      </c>
    </row>
    <row r="573" spans="1:12" x14ac:dyDescent="0.25">
      <c r="A573" s="1">
        <v>42570.718055555553</v>
      </c>
      <c r="B573" s="1">
        <v>42570.724999999999</v>
      </c>
      <c r="C573" s="1" t="str">
        <f t="shared" si="8"/>
        <v>Jul</v>
      </c>
      <c r="D573" s="2">
        <v>0.71805555555555556</v>
      </c>
      <c r="E573" s="2">
        <v>0.72499999999999998</v>
      </c>
      <c r="F573" s="2">
        <v>6.9444444444444441E-3</v>
      </c>
      <c r="G573" t="s">
        <v>11</v>
      </c>
      <c r="H573" t="s">
        <v>12</v>
      </c>
      <c r="I573" t="s">
        <v>49</v>
      </c>
      <c r="J573" t="s">
        <v>124</v>
      </c>
      <c r="K573">
        <v>3.9</v>
      </c>
      <c r="L573" t="s">
        <v>17</v>
      </c>
    </row>
    <row r="574" spans="1:12" x14ac:dyDescent="0.25">
      <c r="A574" s="1">
        <v>42570.743055555555</v>
      </c>
      <c r="B574" s="1">
        <v>42570.755555555559</v>
      </c>
      <c r="C574" s="1" t="str">
        <f t="shared" si="8"/>
        <v>Jul</v>
      </c>
      <c r="D574" s="2">
        <v>0.74305555555555558</v>
      </c>
      <c r="E574" s="2">
        <v>0.75555555555555554</v>
      </c>
      <c r="F574" s="2">
        <v>1.2500000000000001E-2</v>
      </c>
      <c r="G574" t="s">
        <v>11</v>
      </c>
      <c r="H574" t="s">
        <v>66</v>
      </c>
      <c r="I574" t="s">
        <v>124</v>
      </c>
      <c r="J574" t="s">
        <v>49</v>
      </c>
      <c r="K574">
        <v>4.8</v>
      </c>
      <c r="L574" t="s">
        <v>16</v>
      </c>
    </row>
    <row r="575" spans="1:12" x14ac:dyDescent="0.25">
      <c r="A575" s="1">
        <v>42571.716666666667</v>
      </c>
      <c r="B575" s="1">
        <v>42571.724999999999</v>
      </c>
      <c r="C575" s="1" t="str">
        <f t="shared" si="8"/>
        <v>Jul</v>
      </c>
      <c r="D575" s="2">
        <v>0.71666666666666667</v>
      </c>
      <c r="E575" s="2">
        <v>0.72499999999999998</v>
      </c>
      <c r="F575" s="2">
        <v>8.3333333333333332E-3</v>
      </c>
      <c r="G575" t="s">
        <v>11</v>
      </c>
      <c r="H575" t="s">
        <v>66</v>
      </c>
      <c r="I575" t="s">
        <v>49</v>
      </c>
      <c r="J575" t="s">
        <v>65</v>
      </c>
      <c r="K575">
        <v>2.8</v>
      </c>
      <c r="L575" t="s">
        <v>16</v>
      </c>
    </row>
    <row r="576" spans="1:12" x14ac:dyDescent="0.25">
      <c r="A576" s="1">
        <v>42571.743055555555</v>
      </c>
      <c r="B576" s="1">
        <v>42571.747916666667</v>
      </c>
      <c r="C576" s="1" t="str">
        <f t="shared" si="8"/>
        <v>Jul</v>
      </c>
      <c r="D576" s="2">
        <v>0.74305555555555558</v>
      </c>
      <c r="E576" s="2">
        <v>0.74791666666666667</v>
      </c>
      <c r="F576" s="2">
        <v>4.8611111111111112E-3</v>
      </c>
      <c r="G576" t="s">
        <v>11</v>
      </c>
      <c r="H576" t="s">
        <v>66</v>
      </c>
      <c r="I576" t="s">
        <v>65</v>
      </c>
      <c r="J576" t="s">
        <v>68</v>
      </c>
      <c r="K576">
        <v>1.4</v>
      </c>
      <c r="L576" t="s">
        <v>16</v>
      </c>
    </row>
    <row r="577" spans="1:12" x14ac:dyDescent="0.25">
      <c r="A577" s="1">
        <v>42571.761111111111</v>
      </c>
      <c r="B577" s="1">
        <v>42571.763888888891</v>
      </c>
      <c r="C577" s="1" t="str">
        <f t="shared" si="8"/>
        <v>Jul</v>
      </c>
      <c r="D577" s="2">
        <v>0.76111111111111107</v>
      </c>
      <c r="E577" s="2">
        <v>0.76388888888888884</v>
      </c>
      <c r="F577" s="2">
        <v>2.7777777777777779E-3</v>
      </c>
      <c r="G577" t="s">
        <v>11</v>
      </c>
      <c r="H577" t="s">
        <v>66</v>
      </c>
      <c r="I577" t="s">
        <v>68</v>
      </c>
      <c r="J577" t="s">
        <v>49</v>
      </c>
      <c r="K577">
        <v>1.4</v>
      </c>
      <c r="L577" t="s">
        <v>16</v>
      </c>
    </row>
    <row r="578" spans="1:12" x14ac:dyDescent="0.25">
      <c r="A578" s="1">
        <v>42572.720138888886</v>
      </c>
      <c r="B578" s="1">
        <v>42572.724305555559</v>
      </c>
      <c r="C578" s="1" t="str">
        <f t="shared" si="8"/>
        <v>Jul</v>
      </c>
      <c r="D578" s="2">
        <v>0.72013888888888888</v>
      </c>
      <c r="E578" s="2">
        <v>0.72430555555555554</v>
      </c>
      <c r="F578" s="2">
        <v>4.1666666666666666E-3</v>
      </c>
      <c r="G578" t="s">
        <v>11</v>
      </c>
      <c r="H578" t="s">
        <v>12</v>
      </c>
      <c r="I578" t="s">
        <v>49</v>
      </c>
      <c r="J578" t="s">
        <v>65</v>
      </c>
      <c r="K578">
        <v>2.7</v>
      </c>
      <c r="L578" t="s">
        <v>16</v>
      </c>
    </row>
    <row r="579" spans="1:12" x14ac:dyDescent="0.25">
      <c r="A579" s="1">
        <v>42572.737500000003</v>
      </c>
      <c r="B579" s="1">
        <v>42572.743750000001</v>
      </c>
      <c r="C579" s="1" t="str">
        <f t="shared" ref="C579:C642" si="9">TEXT(A579,"mmm")</f>
        <v>Jul</v>
      </c>
      <c r="D579" s="2">
        <v>0.73750000000000004</v>
      </c>
      <c r="E579" s="2">
        <v>0.74375000000000002</v>
      </c>
      <c r="F579" s="2">
        <v>6.2500000000000003E-3</v>
      </c>
      <c r="G579" t="s">
        <v>11</v>
      </c>
      <c r="H579" t="s">
        <v>12</v>
      </c>
      <c r="I579" t="s">
        <v>65</v>
      </c>
      <c r="J579" t="s">
        <v>125</v>
      </c>
      <c r="K579">
        <v>2.2999999999999998</v>
      </c>
      <c r="L579" t="s">
        <v>16</v>
      </c>
    </row>
    <row r="580" spans="1:12" x14ac:dyDescent="0.25">
      <c r="A580" s="1">
        <v>42572.768750000003</v>
      </c>
      <c r="B580" s="1">
        <v>42572.779166666667</v>
      </c>
      <c r="C580" s="1" t="str">
        <f t="shared" si="9"/>
        <v>Jul</v>
      </c>
      <c r="D580" s="2">
        <v>0.76875000000000004</v>
      </c>
      <c r="E580" s="2">
        <v>0.77916666666666667</v>
      </c>
      <c r="F580" s="2">
        <v>1.0416666666666666E-2</v>
      </c>
      <c r="G580" t="s">
        <v>11</v>
      </c>
      <c r="H580" t="s">
        <v>12</v>
      </c>
      <c r="I580" t="s">
        <v>25</v>
      </c>
      <c r="J580" t="s">
        <v>27</v>
      </c>
      <c r="K580">
        <v>3.7</v>
      </c>
      <c r="L580" t="s">
        <v>16</v>
      </c>
    </row>
    <row r="581" spans="1:12" x14ac:dyDescent="0.25">
      <c r="A581" s="1">
        <v>42572.8125</v>
      </c>
      <c r="B581" s="1">
        <v>42572.818749999999</v>
      </c>
      <c r="C581" s="1" t="str">
        <f t="shared" si="9"/>
        <v>Jul</v>
      </c>
      <c r="D581" s="2">
        <v>0.8125</v>
      </c>
      <c r="E581" s="2">
        <v>0.81874999999999998</v>
      </c>
      <c r="F581" s="2">
        <v>6.2500000000000003E-3</v>
      </c>
      <c r="G581" t="s">
        <v>11</v>
      </c>
      <c r="H581" t="s">
        <v>12</v>
      </c>
      <c r="I581" t="s">
        <v>27</v>
      </c>
      <c r="J581" t="s">
        <v>25</v>
      </c>
      <c r="K581">
        <v>2.9</v>
      </c>
      <c r="L581" t="s">
        <v>16</v>
      </c>
    </row>
    <row r="582" spans="1:12" x14ac:dyDescent="0.25">
      <c r="A582" s="1">
        <v>42573.445833333331</v>
      </c>
      <c r="B582" s="1">
        <v>42573.453472222223</v>
      </c>
      <c r="C582" s="1" t="str">
        <f t="shared" si="9"/>
        <v>Jul</v>
      </c>
      <c r="D582" s="2">
        <v>0.44583333333333336</v>
      </c>
      <c r="E582" s="2">
        <v>0.45347222222222222</v>
      </c>
      <c r="F582" s="2">
        <v>7.6388888888888886E-3</v>
      </c>
      <c r="G582" t="s">
        <v>26</v>
      </c>
      <c r="H582" t="s">
        <v>12</v>
      </c>
      <c r="I582" t="s">
        <v>25</v>
      </c>
      <c r="J582" t="s">
        <v>27</v>
      </c>
      <c r="K582">
        <v>3.8</v>
      </c>
      <c r="L582" t="s">
        <v>16</v>
      </c>
    </row>
    <row r="583" spans="1:12" x14ac:dyDescent="0.25">
      <c r="A583" s="1">
        <v>42573.46597222222</v>
      </c>
      <c r="B583" s="1">
        <v>42573.475694444445</v>
      </c>
      <c r="C583" s="1" t="str">
        <f t="shared" si="9"/>
        <v>Jul</v>
      </c>
      <c r="D583" s="2">
        <v>0.46597222222222223</v>
      </c>
      <c r="E583" s="2">
        <v>0.47569444444444442</v>
      </c>
      <c r="F583" s="2">
        <v>9.7222222222222224E-3</v>
      </c>
      <c r="G583" t="s">
        <v>26</v>
      </c>
      <c r="H583" t="s">
        <v>12</v>
      </c>
      <c r="I583" t="s">
        <v>27</v>
      </c>
      <c r="J583" t="s">
        <v>25</v>
      </c>
      <c r="K583">
        <v>5.0999999999999996</v>
      </c>
      <c r="L583" t="s">
        <v>16</v>
      </c>
    </row>
    <row r="584" spans="1:12" x14ac:dyDescent="0.25">
      <c r="A584" s="1">
        <v>42573.484027777777</v>
      </c>
      <c r="B584" s="1">
        <v>42573.5</v>
      </c>
      <c r="C584" s="1" t="str">
        <f t="shared" si="9"/>
        <v>Jul</v>
      </c>
      <c r="D584" s="2">
        <v>0.48402777777777778</v>
      </c>
      <c r="E584" s="2">
        <v>0.5</v>
      </c>
      <c r="F584" s="2">
        <v>1.5972222222222221E-2</v>
      </c>
      <c r="G584" t="s">
        <v>26</v>
      </c>
      <c r="H584" t="s">
        <v>12</v>
      </c>
      <c r="I584" t="s">
        <v>54</v>
      </c>
      <c r="J584" t="s">
        <v>186</v>
      </c>
      <c r="K584">
        <v>9.1</v>
      </c>
      <c r="L584" t="s">
        <v>16</v>
      </c>
    </row>
    <row r="585" spans="1:12" x14ac:dyDescent="0.25">
      <c r="A585" s="1">
        <v>42573.509722222225</v>
      </c>
      <c r="B585" s="1">
        <v>42573.521527777775</v>
      </c>
      <c r="C585" s="1" t="str">
        <f t="shared" si="9"/>
        <v>Jul</v>
      </c>
      <c r="D585" s="2">
        <v>0.50972222222222219</v>
      </c>
      <c r="E585" s="2">
        <v>0.52152777777777781</v>
      </c>
      <c r="F585" s="2">
        <v>1.1805555555555555E-2</v>
      </c>
      <c r="G585" t="s">
        <v>19</v>
      </c>
      <c r="H585" t="s">
        <v>12</v>
      </c>
      <c r="I585" t="s">
        <v>25</v>
      </c>
      <c r="J585" t="s">
        <v>47</v>
      </c>
      <c r="K585">
        <v>8</v>
      </c>
      <c r="L585" t="s">
        <v>16</v>
      </c>
    </row>
    <row r="586" spans="1:12" x14ac:dyDescent="0.25">
      <c r="A586" s="1">
        <v>42573.556250000001</v>
      </c>
      <c r="B586" s="1">
        <v>42573.570833333331</v>
      </c>
      <c r="C586" s="1" t="str">
        <f t="shared" si="9"/>
        <v>Jul</v>
      </c>
      <c r="D586" s="2">
        <v>0.55625000000000002</v>
      </c>
      <c r="E586" s="2">
        <v>0.5708333333333333</v>
      </c>
      <c r="F586" s="2">
        <v>1.4583333333333334E-2</v>
      </c>
      <c r="G586" t="s">
        <v>19</v>
      </c>
      <c r="H586" t="s">
        <v>12</v>
      </c>
      <c r="I586" t="s">
        <v>47</v>
      </c>
      <c r="J586" t="s">
        <v>25</v>
      </c>
      <c r="K586">
        <v>9.9</v>
      </c>
      <c r="L586" t="s">
        <v>18</v>
      </c>
    </row>
    <row r="587" spans="1:12" x14ac:dyDescent="0.25">
      <c r="A587" s="1">
        <v>42573.602083333331</v>
      </c>
      <c r="B587" s="1">
        <v>42573.613194444442</v>
      </c>
      <c r="C587" s="1" t="str">
        <f t="shared" si="9"/>
        <v>Jul</v>
      </c>
      <c r="D587" s="2">
        <v>0.6020833333333333</v>
      </c>
      <c r="E587" s="2">
        <v>0.61319444444444449</v>
      </c>
      <c r="F587" s="2">
        <v>1.1111111111111112E-2</v>
      </c>
      <c r="G587" t="s">
        <v>19</v>
      </c>
      <c r="H587" t="s">
        <v>12</v>
      </c>
      <c r="I587" t="s">
        <v>25</v>
      </c>
      <c r="J587" t="s">
        <v>27</v>
      </c>
      <c r="K587">
        <v>6.1</v>
      </c>
      <c r="L587" t="s">
        <v>14</v>
      </c>
    </row>
    <row r="588" spans="1:12" x14ac:dyDescent="0.25">
      <c r="A588" s="1">
        <v>42573.65902777778</v>
      </c>
      <c r="B588" s="1">
        <v>42573.681944444441</v>
      </c>
      <c r="C588" s="1" t="str">
        <f t="shared" si="9"/>
        <v>Jul</v>
      </c>
      <c r="D588" s="2">
        <v>0.65902777777777777</v>
      </c>
      <c r="E588" s="2">
        <v>0.68194444444444446</v>
      </c>
      <c r="F588" s="2">
        <v>2.2916666666666665E-2</v>
      </c>
      <c r="G588" t="s">
        <v>19</v>
      </c>
      <c r="H588" t="s">
        <v>12</v>
      </c>
      <c r="I588" t="s">
        <v>27</v>
      </c>
      <c r="J588" t="s">
        <v>25</v>
      </c>
      <c r="K588">
        <v>12.2</v>
      </c>
      <c r="L588" t="s">
        <v>16</v>
      </c>
    </row>
    <row r="589" spans="1:12" x14ac:dyDescent="0.25">
      <c r="A589" s="1">
        <v>42573.772916666669</v>
      </c>
      <c r="B589" s="1">
        <v>42573.785416666666</v>
      </c>
      <c r="C589" s="1" t="str">
        <f t="shared" si="9"/>
        <v>Jul</v>
      </c>
      <c r="D589" s="2">
        <v>0.7729166666666667</v>
      </c>
      <c r="E589" s="2">
        <v>0.78541666666666665</v>
      </c>
      <c r="F589" s="2">
        <v>1.2500000000000001E-2</v>
      </c>
      <c r="G589" t="s">
        <v>11</v>
      </c>
      <c r="H589" t="s">
        <v>12</v>
      </c>
      <c r="I589" t="s">
        <v>84</v>
      </c>
      <c r="J589" t="s">
        <v>49</v>
      </c>
      <c r="K589">
        <v>8</v>
      </c>
      <c r="L589" t="s">
        <v>16</v>
      </c>
    </row>
    <row r="590" spans="1:12" x14ac:dyDescent="0.25">
      <c r="A590" s="1">
        <v>42574.602083333331</v>
      </c>
      <c r="B590" s="1">
        <v>42574.613888888889</v>
      </c>
      <c r="C590" s="1" t="str">
        <f t="shared" si="9"/>
        <v>Jul</v>
      </c>
      <c r="D590" s="2">
        <v>0.6020833333333333</v>
      </c>
      <c r="E590" s="2">
        <v>0.61388888888888893</v>
      </c>
      <c r="F590" s="2">
        <v>1.1805555555555555E-2</v>
      </c>
      <c r="G590" t="s">
        <v>19</v>
      </c>
      <c r="H590" t="s">
        <v>12</v>
      </c>
      <c r="I590" t="s">
        <v>25</v>
      </c>
      <c r="J590" t="s">
        <v>27</v>
      </c>
      <c r="K590">
        <v>4</v>
      </c>
      <c r="L590" t="s">
        <v>16</v>
      </c>
    </row>
    <row r="591" spans="1:12" x14ac:dyDescent="0.25">
      <c r="A591" s="1">
        <v>42574.616666666669</v>
      </c>
      <c r="B591" s="1">
        <v>42574.633333333331</v>
      </c>
      <c r="C591" s="1" t="str">
        <f t="shared" si="9"/>
        <v>Jul</v>
      </c>
      <c r="D591" s="2">
        <v>0.6166666666666667</v>
      </c>
      <c r="E591" s="2">
        <v>0.6333333333333333</v>
      </c>
      <c r="F591" s="2">
        <v>1.6666666666666666E-2</v>
      </c>
      <c r="G591" t="s">
        <v>19</v>
      </c>
      <c r="H591" t="s">
        <v>12</v>
      </c>
      <c r="I591" t="s">
        <v>27</v>
      </c>
      <c r="J591" t="s">
        <v>25</v>
      </c>
      <c r="K591">
        <v>9.5</v>
      </c>
      <c r="L591" t="s">
        <v>16</v>
      </c>
    </row>
    <row r="592" spans="1:12" x14ac:dyDescent="0.25">
      <c r="A592" s="1">
        <v>42574.635416666664</v>
      </c>
      <c r="B592" s="1">
        <v>42574.643750000003</v>
      </c>
      <c r="C592" s="1" t="str">
        <f t="shared" si="9"/>
        <v>Jul</v>
      </c>
      <c r="D592" s="2">
        <v>0.63541666666666663</v>
      </c>
      <c r="E592" s="2">
        <v>0.64375000000000004</v>
      </c>
      <c r="F592" s="2">
        <v>8.3333333333333332E-3</v>
      </c>
      <c r="G592" t="s">
        <v>19</v>
      </c>
      <c r="H592" t="s">
        <v>12</v>
      </c>
      <c r="I592" t="s">
        <v>25</v>
      </c>
      <c r="J592" t="s">
        <v>27</v>
      </c>
      <c r="K592">
        <v>3</v>
      </c>
      <c r="L592" t="s">
        <v>16</v>
      </c>
    </row>
    <row r="593" spans="1:12" x14ac:dyDescent="0.25">
      <c r="A593" s="1">
        <v>42574.659722222219</v>
      </c>
      <c r="B593" s="1">
        <v>42574.673611111109</v>
      </c>
      <c r="C593" s="1" t="str">
        <f t="shared" si="9"/>
        <v>Jul</v>
      </c>
      <c r="D593" s="2">
        <v>0.65972222222222221</v>
      </c>
      <c r="E593" s="2">
        <v>0.67361111111111116</v>
      </c>
      <c r="F593" s="2">
        <v>1.3888888888888888E-2</v>
      </c>
      <c r="G593" t="s">
        <v>19</v>
      </c>
      <c r="H593" t="s">
        <v>12</v>
      </c>
      <c r="I593" t="s">
        <v>27</v>
      </c>
      <c r="J593" t="s">
        <v>25</v>
      </c>
      <c r="K593">
        <v>6.3</v>
      </c>
      <c r="L593" t="s">
        <v>16</v>
      </c>
    </row>
    <row r="594" spans="1:12" x14ac:dyDescent="0.25">
      <c r="A594" s="1">
        <v>42574.845138888886</v>
      </c>
      <c r="B594" s="1">
        <v>42574.856249999997</v>
      </c>
      <c r="C594" s="1" t="str">
        <f t="shared" si="9"/>
        <v>Jul</v>
      </c>
      <c r="D594" s="2">
        <v>0.84513888888888888</v>
      </c>
      <c r="E594" s="2">
        <v>0.85624999999999996</v>
      </c>
      <c r="F594" s="2">
        <v>1.1111111111111112E-2</v>
      </c>
      <c r="G594" t="s">
        <v>11</v>
      </c>
      <c r="H594" t="s">
        <v>12</v>
      </c>
      <c r="I594" t="s">
        <v>25</v>
      </c>
      <c r="J594" t="s">
        <v>47</v>
      </c>
      <c r="K594">
        <v>10.4</v>
      </c>
      <c r="L594" t="s">
        <v>18</v>
      </c>
    </row>
    <row r="595" spans="1:12" x14ac:dyDescent="0.25">
      <c r="A595" s="1">
        <v>42574.970833333333</v>
      </c>
      <c r="B595" s="1">
        <v>42574.988194444442</v>
      </c>
      <c r="C595" s="1" t="str">
        <f t="shared" si="9"/>
        <v>Jul</v>
      </c>
      <c r="D595" s="2">
        <v>0.97083333333333333</v>
      </c>
      <c r="E595" s="2">
        <v>0.98819444444444449</v>
      </c>
      <c r="F595" s="2">
        <v>1.7361111111111112E-2</v>
      </c>
      <c r="G595" t="s">
        <v>11</v>
      </c>
      <c r="H595" t="s">
        <v>12</v>
      </c>
      <c r="I595" t="s">
        <v>47</v>
      </c>
      <c r="J595" t="s">
        <v>25</v>
      </c>
      <c r="K595">
        <v>9.9</v>
      </c>
      <c r="L595" t="s">
        <v>18</v>
      </c>
    </row>
    <row r="596" spans="1:12" x14ac:dyDescent="0.25">
      <c r="A596" s="1">
        <v>42576.440972222219</v>
      </c>
      <c r="B596" s="1">
        <v>42576.445138888892</v>
      </c>
      <c r="C596" s="1" t="str">
        <f t="shared" si="9"/>
        <v>Jul</v>
      </c>
      <c r="D596" s="2">
        <v>0.44097222222222221</v>
      </c>
      <c r="E596" s="2">
        <v>0.44513888888888886</v>
      </c>
      <c r="F596" s="2">
        <v>4.1666666666666666E-3</v>
      </c>
      <c r="G596" t="s">
        <v>26</v>
      </c>
      <c r="H596" t="s">
        <v>12</v>
      </c>
      <c r="I596" t="s">
        <v>49</v>
      </c>
      <c r="J596" t="s">
        <v>126</v>
      </c>
      <c r="K596">
        <v>1.5</v>
      </c>
      <c r="L596" t="s">
        <v>16</v>
      </c>
    </row>
    <row r="597" spans="1:12" x14ac:dyDescent="0.25">
      <c r="A597" s="1">
        <v>42576.449305555558</v>
      </c>
      <c r="B597" s="1">
        <v>42576.456944444442</v>
      </c>
      <c r="C597" s="1" t="str">
        <f t="shared" si="9"/>
        <v>Jul</v>
      </c>
      <c r="D597" s="2">
        <v>0.44930555555555557</v>
      </c>
      <c r="E597" s="2">
        <v>0.45694444444444443</v>
      </c>
      <c r="F597" s="2">
        <v>7.6388888888888886E-3</v>
      </c>
      <c r="G597" t="s">
        <v>26</v>
      </c>
      <c r="H597" t="s">
        <v>12</v>
      </c>
      <c r="I597" t="s">
        <v>25</v>
      </c>
      <c r="J597" t="s">
        <v>27</v>
      </c>
      <c r="K597">
        <v>4.9000000000000004</v>
      </c>
      <c r="L597" t="s">
        <v>16</v>
      </c>
    </row>
    <row r="598" spans="1:12" x14ac:dyDescent="0.25">
      <c r="A598" s="1">
        <v>42576.461111111108</v>
      </c>
      <c r="B598" s="1">
        <v>42576.481249999997</v>
      </c>
      <c r="C598" s="1" t="str">
        <f t="shared" si="9"/>
        <v>Jul</v>
      </c>
      <c r="D598" s="2">
        <v>0.46111111111111114</v>
      </c>
      <c r="E598" s="2">
        <v>0.48125000000000001</v>
      </c>
      <c r="F598" s="2">
        <v>2.013888888888889E-2</v>
      </c>
      <c r="G598" t="s">
        <v>26</v>
      </c>
      <c r="H598" t="s">
        <v>12</v>
      </c>
      <c r="I598" t="s">
        <v>27</v>
      </c>
      <c r="J598" t="s">
        <v>25</v>
      </c>
      <c r="K598">
        <v>7.9</v>
      </c>
      <c r="L598" t="s">
        <v>16</v>
      </c>
    </row>
    <row r="599" spans="1:12" x14ac:dyDescent="0.25">
      <c r="A599" s="1">
        <v>42576.484027777777</v>
      </c>
      <c r="B599" s="1">
        <v>42576.488888888889</v>
      </c>
      <c r="C599" s="1" t="str">
        <f t="shared" si="9"/>
        <v>Jul</v>
      </c>
      <c r="D599" s="2">
        <v>0.48402777777777778</v>
      </c>
      <c r="E599" s="2">
        <v>0.48888888888888887</v>
      </c>
      <c r="F599" s="2">
        <v>4.8611111111111112E-3</v>
      </c>
      <c r="G599" t="s">
        <v>26</v>
      </c>
      <c r="H599" t="s">
        <v>12</v>
      </c>
      <c r="I599" t="s">
        <v>126</v>
      </c>
      <c r="J599" t="s">
        <v>49</v>
      </c>
      <c r="K599">
        <v>1.7</v>
      </c>
      <c r="L599" t="s">
        <v>16</v>
      </c>
    </row>
    <row r="600" spans="1:12" x14ac:dyDescent="0.25">
      <c r="A600" s="1">
        <v>42577.654861111114</v>
      </c>
      <c r="B600" s="1">
        <v>42577.65902777778</v>
      </c>
      <c r="C600" s="1" t="str">
        <f t="shared" si="9"/>
        <v>Jul</v>
      </c>
      <c r="D600" s="2">
        <v>0.65486111111111112</v>
      </c>
      <c r="E600" s="2">
        <v>0.65902777777777777</v>
      </c>
      <c r="F600" s="2">
        <v>4.1666666666666666E-3</v>
      </c>
      <c r="G600" t="s">
        <v>19</v>
      </c>
      <c r="H600" t="s">
        <v>12</v>
      </c>
      <c r="I600" t="s">
        <v>49</v>
      </c>
      <c r="J600" t="s">
        <v>55</v>
      </c>
      <c r="K600">
        <v>2.2000000000000002</v>
      </c>
      <c r="L600" t="s">
        <v>16</v>
      </c>
    </row>
    <row r="601" spans="1:12" x14ac:dyDescent="0.25">
      <c r="A601" s="1">
        <v>42577.718055555553</v>
      </c>
      <c r="B601" s="1">
        <v>42577.724999999999</v>
      </c>
      <c r="C601" s="1" t="str">
        <f t="shared" si="9"/>
        <v>Jul</v>
      </c>
      <c r="D601" s="2">
        <v>0.71805555555555556</v>
      </c>
      <c r="E601" s="2">
        <v>0.72499999999999998</v>
      </c>
      <c r="F601" s="2">
        <v>6.9444444444444441E-3</v>
      </c>
      <c r="G601" t="s">
        <v>11</v>
      </c>
      <c r="H601" t="s">
        <v>12</v>
      </c>
      <c r="I601" t="s">
        <v>55</v>
      </c>
      <c r="J601" t="s">
        <v>49</v>
      </c>
      <c r="K601">
        <v>2.1</v>
      </c>
      <c r="L601" t="s">
        <v>16</v>
      </c>
    </row>
    <row r="602" spans="1:12" x14ac:dyDescent="0.25">
      <c r="A602" s="1">
        <v>42577.869444444441</v>
      </c>
      <c r="B602" s="1">
        <v>42577.875</v>
      </c>
      <c r="C602" s="1" t="str">
        <f t="shared" si="9"/>
        <v>Jul</v>
      </c>
      <c r="D602" s="2">
        <v>0.86944444444444446</v>
      </c>
      <c r="E602" s="2">
        <v>0.875</v>
      </c>
      <c r="F602" s="2">
        <v>5.5555555555555558E-3</v>
      </c>
      <c r="G602" t="s">
        <v>11</v>
      </c>
      <c r="H602" t="s">
        <v>12</v>
      </c>
      <c r="I602" t="s">
        <v>25</v>
      </c>
      <c r="J602" t="s">
        <v>27</v>
      </c>
      <c r="K602">
        <v>2.5</v>
      </c>
      <c r="L602" t="s">
        <v>14</v>
      </c>
    </row>
    <row r="603" spans="1:12" x14ac:dyDescent="0.25">
      <c r="A603" s="1">
        <v>42577.938194444447</v>
      </c>
      <c r="B603" s="1">
        <v>42577.943749999999</v>
      </c>
      <c r="C603" s="1" t="str">
        <f t="shared" si="9"/>
        <v>Jul</v>
      </c>
      <c r="D603" s="2">
        <v>0.93819444444444444</v>
      </c>
      <c r="E603" s="2">
        <v>0.94374999999999998</v>
      </c>
      <c r="F603" s="2">
        <v>5.5555555555555558E-3</v>
      </c>
      <c r="G603" t="s">
        <v>11</v>
      </c>
      <c r="H603" t="s">
        <v>12</v>
      </c>
      <c r="I603" t="s">
        <v>27</v>
      </c>
      <c r="J603" t="s">
        <v>25</v>
      </c>
      <c r="K603">
        <v>2.5</v>
      </c>
      <c r="L603" t="s">
        <v>14</v>
      </c>
    </row>
    <row r="604" spans="1:12" x14ac:dyDescent="0.25">
      <c r="A604" s="1">
        <v>42578.797222222223</v>
      </c>
      <c r="B604" s="1">
        <v>42578.805555555555</v>
      </c>
      <c r="C604" s="1" t="str">
        <f t="shared" si="9"/>
        <v>Jul</v>
      </c>
      <c r="D604" s="2">
        <v>0.79722222222222228</v>
      </c>
      <c r="E604" s="2">
        <v>0.80555555555555558</v>
      </c>
      <c r="F604" s="2">
        <v>8.3333333333333332E-3</v>
      </c>
      <c r="G604" t="s">
        <v>11</v>
      </c>
      <c r="H604" t="s">
        <v>12</v>
      </c>
      <c r="I604" t="s">
        <v>25</v>
      </c>
      <c r="J604" t="s">
        <v>27</v>
      </c>
      <c r="K604">
        <v>2.8</v>
      </c>
      <c r="L604" t="s">
        <v>16</v>
      </c>
    </row>
    <row r="605" spans="1:12" x14ac:dyDescent="0.25">
      <c r="A605" s="1">
        <v>42578.898611111108</v>
      </c>
      <c r="B605" s="1">
        <v>42578.914583333331</v>
      </c>
      <c r="C605" s="1" t="str">
        <f t="shared" si="9"/>
        <v>Jul</v>
      </c>
      <c r="D605" s="2">
        <v>0.89861111111111114</v>
      </c>
      <c r="E605" s="2">
        <v>0.9145833333333333</v>
      </c>
      <c r="F605" s="2">
        <v>1.5972222222222221E-2</v>
      </c>
      <c r="G605" t="s">
        <v>11</v>
      </c>
      <c r="H605" t="s">
        <v>12</v>
      </c>
      <c r="I605" t="s">
        <v>27</v>
      </c>
      <c r="J605" t="s">
        <v>51</v>
      </c>
      <c r="K605">
        <v>14.7</v>
      </c>
      <c r="L605" t="s">
        <v>16</v>
      </c>
    </row>
    <row r="606" spans="1:12" x14ac:dyDescent="0.25">
      <c r="A606" s="1">
        <v>42578.916666666664</v>
      </c>
      <c r="B606" s="1">
        <v>42578.93472222222</v>
      </c>
      <c r="C606" s="1" t="str">
        <f t="shared" si="9"/>
        <v>Jul</v>
      </c>
      <c r="D606" s="2">
        <v>0.91666666666666663</v>
      </c>
      <c r="E606" s="2">
        <v>0.93472222222222223</v>
      </c>
      <c r="F606" s="2">
        <v>1.8055555555555554E-2</v>
      </c>
      <c r="G606" t="s">
        <v>11</v>
      </c>
      <c r="H606" t="s">
        <v>12</v>
      </c>
      <c r="I606" t="s">
        <v>51</v>
      </c>
      <c r="J606" t="s">
        <v>27</v>
      </c>
      <c r="K606">
        <v>14.6</v>
      </c>
      <c r="L606" t="s">
        <v>16</v>
      </c>
    </row>
    <row r="607" spans="1:12" x14ac:dyDescent="0.25">
      <c r="A607" s="1">
        <v>42579.00277777778</v>
      </c>
      <c r="B607" s="1">
        <v>42579.006249999999</v>
      </c>
      <c r="C607" s="1" t="str">
        <f t="shared" si="9"/>
        <v>Jul</v>
      </c>
      <c r="D607" s="2">
        <v>2.7777777777777779E-3</v>
      </c>
      <c r="E607" s="2">
        <v>6.2500000000000003E-3</v>
      </c>
      <c r="F607" s="2">
        <v>3.472222222222222E-3</v>
      </c>
      <c r="G607" t="s">
        <v>15</v>
      </c>
      <c r="H607" t="s">
        <v>12</v>
      </c>
      <c r="I607" t="s">
        <v>27</v>
      </c>
      <c r="J607" t="s">
        <v>25</v>
      </c>
      <c r="K607">
        <v>2.2999999999999998</v>
      </c>
      <c r="L607" t="s">
        <v>16</v>
      </c>
    </row>
    <row r="608" spans="1:12" x14ac:dyDescent="0.25">
      <c r="A608" s="1">
        <v>42580.65625</v>
      </c>
      <c r="B608" s="1">
        <v>42580.657638888886</v>
      </c>
      <c r="C608" s="1" t="str">
        <f t="shared" si="9"/>
        <v>Jul</v>
      </c>
      <c r="D608" s="2">
        <v>0.65625</v>
      </c>
      <c r="E608" s="2">
        <v>0.65763888888888888</v>
      </c>
      <c r="F608" s="2">
        <v>1.3888888888888889E-3</v>
      </c>
      <c r="G608" t="s">
        <v>19</v>
      </c>
      <c r="H608" t="s">
        <v>12</v>
      </c>
      <c r="I608" t="s">
        <v>49</v>
      </c>
      <c r="J608" t="s">
        <v>55</v>
      </c>
      <c r="K608">
        <v>2.2000000000000002</v>
      </c>
      <c r="L608" t="s">
        <v>16</v>
      </c>
    </row>
    <row r="609" spans="1:12" x14ac:dyDescent="0.25">
      <c r="A609" s="1">
        <v>42580.727083333331</v>
      </c>
      <c r="B609" s="1">
        <v>42580.739583333336</v>
      </c>
      <c r="C609" s="1" t="str">
        <f t="shared" si="9"/>
        <v>Jul</v>
      </c>
      <c r="D609" s="2">
        <v>0.7270833333333333</v>
      </c>
      <c r="E609" s="2">
        <v>0.73958333333333337</v>
      </c>
      <c r="F609" s="2">
        <v>1.2500000000000001E-2</v>
      </c>
      <c r="G609" t="s">
        <v>11</v>
      </c>
      <c r="H609" t="s">
        <v>12</v>
      </c>
      <c r="I609" t="s">
        <v>55</v>
      </c>
      <c r="J609" t="s">
        <v>49</v>
      </c>
      <c r="K609">
        <v>2.2000000000000002</v>
      </c>
      <c r="L609" t="s">
        <v>14</v>
      </c>
    </row>
    <row r="610" spans="1:12" x14ac:dyDescent="0.25">
      <c r="A610" s="1">
        <v>42581.709722222222</v>
      </c>
      <c r="B610" s="1">
        <v>42581.727083333331</v>
      </c>
      <c r="C610" s="1" t="str">
        <f t="shared" si="9"/>
        <v>Jul</v>
      </c>
      <c r="D610" s="2">
        <v>0.70972222222222225</v>
      </c>
      <c r="E610" s="2">
        <v>0.7270833333333333</v>
      </c>
      <c r="F610" s="2">
        <v>1.7361111111111112E-2</v>
      </c>
      <c r="G610" t="s">
        <v>11</v>
      </c>
      <c r="H610" t="s">
        <v>12</v>
      </c>
      <c r="I610" t="s">
        <v>25</v>
      </c>
      <c r="J610" t="s">
        <v>47</v>
      </c>
      <c r="K610">
        <v>14</v>
      </c>
      <c r="L610" t="s">
        <v>16</v>
      </c>
    </row>
    <row r="611" spans="1:12" x14ac:dyDescent="0.25">
      <c r="A611" s="1">
        <v>42581.886111111111</v>
      </c>
      <c r="B611" s="1">
        <v>42581.90347222222</v>
      </c>
      <c r="C611" s="1" t="str">
        <f t="shared" si="9"/>
        <v>Jul</v>
      </c>
      <c r="D611" s="2">
        <v>0.88611111111111107</v>
      </c>
      <c r="E611" s="2">
        <v>0.90347222222222223</v>
      </c>
      <c r="F611" s="2">
        <v>1.7361111111111112E-2</v>
      </c>
      <c r="G611" t="s">
        <v>11</v>
      </c>
      <c r="H611" t="s">
        <v>12</v>
      </c>
      <c r="I611" t="s">
        <v>47</v>
      </c>
      <c r="J611" t="s">
        <v>25</v>
      </c>
      <c r="K611">
        <v>13.3</v>
      </c>
      <c r="L611" t="s">
        <v>16</v>
      </c>
    </row>
    <row r="612" spans="1:12" x14ac:dyDescent="0.25">
      <c r="A612" s="1">
        <v>42582.729166666664</v>
      </c>
      <c r="B612" s="1">
        <v>42582.734027777777</v>
      </c>
      <c r="C612" s="1" t="str">
        <f t="shared" si="9"/>
        <v>Jul</v>
      </c>
      <c r="D612" s="2">
        <v>0.72916666666666663</v>
      </c>
      <c r="E612" s="2">
        <v>0.73402777777777772</v>
      </c>
      <c r="F612" s="2">
        <v>4.8611111111111112E-3</v>
      </c>
      <c r="G612" t="s">
        <v>11</v>
      </c>
      <c r="H612" t="s">
        <v>12</v>
      </c>
      <c r="I612" t="s">
        <v>55</v>
      </c>
      <c r="J612" t="s">
        <v>49</v>
      </c>
      <c r="K612">
        <v>1.8</v>
      </c>
      <c r="L612" t="s">
        <v>16</v>
      </c>
    </row>
    <row r="613" spans="1:12" x14ac:dyDescent="0.25">
      <c r="A613" s="1">
        <v>42583.532638888886</v>
      </c>
      <c r="B613" s="1">
        <v>42583.544444444444</v>
      </c>
      <c r="C613" s="1" t="str">
        <f t="shared" si="9"/>
        <v>Aug</v>
      </c>
      <c r="D613" s="2">
        <v>0.53263888888888888</v>
      </c>
      <c r="E613" s="2">
        <v>0.5444444444444444</v>
      </c>
      <c r="F613" s="2">
        <v>1.1805555555555555E-2</v>
      </c>
      <c r="G613" t="s">
        <v>19</v>
      </c>
      <c r="H613" t="s">
        <v>12</v>
      </c>
      <c r="I613" t="s">
        <v>49</v>
      </c>
      <c r="J613" t="s">
        <v>187</v>
      </c>
      <c r="K613">
        <v>6.2</v>
      </c>
      <c r="L613" t="s">
        <v>16</v>
      </c>
    </row>
    <row r="614" spans="1:12" x14ac:dyDescent="0.25">
      <c r="A614" s="1">
        <v>42583.547222222223</v>
      </c>
      <c r="B614" s="1">
        <v>42583.554861111108</v>
      </c>
      <c r="C614" s="1" t="str">
        <f t="shared" si="9"/>
        <v>Aug</v>
      </c>
      <c r="D614" s="2">
        <v>0.54722222222222228</v>
      </c>
      <c r="E614" s="2">
        <v>0.55486111111111114</v>
      </c>
      <c r="F614" s="2">
        <v>7.6388888888888886E-3</v>
      </c>
      <c r="G614" t="s">
        <v>19</v>
      </c>
      <c r="H614" t="s">
        <v>12</v>
      </c>
      <c r="I614" t="s">
        <v>187</v>
      </c>
      <c r="J614" t="s">
        <v>186</v>
      </c>
      <c r="K614">
        <v>1.3</v>
      </c>
      <c r="L614" t="s">
        <v>16</v>
      </c>
    </row>
    <row r="615" spans="1:12" x14ac:dyDescent="0.25">
      <c r="A615" s="1">
        <v>42583.561111111114</v>
      </c>
      <c r="B615" s="1">
        <v>42583.573611111111</v>
      </c>
      <c r="C615" s="1" t="str">
        <f t="shared" si="9"/>
        <v>Aug</v>
      </c>
      <c r="D615" s="2">
        <v>0.56111111111111112</v>
      </c>
      <c r="E615" s="2">
        <v>0.57361111111111107</v>
      </c>
      <c r="F615" s="2">
        <v>1.2500000000000001E-2</v>
      </c>
      <c r="G615" t="s">
        <v>19</v>
      </c>
      <c r="H615" t="s">
        <v>12</v>
      </c>
      <c r="I615" t="s">
        <v>186</v>
      </c>
      <c r="J615" t="s">
        <v>55</v>
      </c>
      <c r="K615">
        <v>1.9</v>
      </c>
      <c r="L615" t="s">
        <v>16</v>
      </c>
    </row>
    <row r="616" spans="1:12" x14ac:dyDescent="0.25">
      <c r="A616" s="1">
        <v>42583.577777777777</v>
      </c>
      <c r="B616" s="1">
        <v>42583.593055555553</v>
      </c>
      <c r="C616" s="1" t="str">
        <f t="shared" si="9"/>
        <v>Aug</v>
      </c>
      <c r="D616" s="2">
        <v>0.57777777777777772</v>
      </c>
      <c r="E616" s="2">
        <v>0.59305555555555556</v>
      </c>
      <c r="F616" s="2">
        <v>1.5277777777777777E-2</v>
      </c>
      <c r="G616" t="s">
        <v>19</v>
      </c>
      <c r="H616" t="s">
        <v>12</v>
      </c>
      <c r="I616" t="s">
        <v>25</v>
      </c>
      <c r="J616" t="s">
        <v>59</v>
      </c>
      <c r="K616">
        <v>6.9</v>
      </c>
      <c r="L616" t="s">
        <v>16</v>
      </c>
    </row>
    <row r="617" spans="1:12" x14ac:dyDescent="0.25">
      <c r="A617" s="1">
        <v>42583.652777777781</v>
      </c>
      <c r="B617" s="1">
        <v>42583.657638888886</v>
      </c>
      <c r="C617" s="1" t="str">
        <f t="shared" si="9"/>
        <v>Aug</v>
      </c>
      <c r="D617" s="2">
        <v>0.65277777777777779</v>
      </c>
      <c r="E617" s="2">
        <v>0.65763888888888888</v>
      </c>
      <c r="F617" s="2">
        <v>4.8611111111111112E-3</v>
      </c>
      <c r="G617" t="s">
        <v>19</v>
      </c>
      <c r="H617" t="s">
        <v>12</v>
      </c>
      <c r="I617" t="s">
        <v>59</v>
      </c>
      <c r="J617" t="s">
        <v>25</v>
      </c>
      <c r="K617">
        <v>4.5999999999999996</v>
      </c>
      <c r="L617" t="s">
        <v>16</v>
      </c>
    </row>
    <row r="618" spans="1:12" x14ac:dyDescent="0.25">
      <c r="A618" s="1">
        <v>42583.679166666669</v>
      </c>
      <c r="B618" s="1">
        <v>42583.684027777781</v>
      </c>
      <c r="C618" s="1" t="str">
        <f t="shared" si="9"/>
        <v>Aug</v>
      </c>
      <c r="D618" s="2">
        <v>0.6791666666666667</v>
      </c>
      <c r="E618" s="2">
        <v>0.68402777777777779</v>
      </c>
      <c r="F618" s="2">
        <v>4.8611111111111112E-3</v>
      </c>
      <c r="G618" t="s">
        <v>19</v>
      </c>
      <c r="H618" t="s">
        <v>12</v>
      </c>
      <c r="I618" t="s">
        <v>49</v>
      </c>
      <c r="J618" t="s">
        <v>65</v>
      </c>
      <c r="K618">
        <v>2.8</v>
      </c>
      <c r="L618" t="s">
        <v>16</v>
      </c>
    </row>
    <row r="619" spans="1:12" x14ac:dyDescent="0.25">
      <c r="A619" s="1">
        <v>42583.686805555553</v>
      </c>
      <c r="B619" s="1">
        <v>42583.707638888889</v>
      </c>
      <c r="C619" s="1" t="str">
        <f t="shared" si="9"/>
        <v>Aug</v>
      </c>
      <c r="D619" s="2">
        <v>0.68680555555555556</v>
      </c>
      <c r="E619" s="2">
        <v>0.70763888888888893</v>
      </c>
      <c r="F619" s="2">
        <v>2.0833333333333332E-2</v>
      </c>
      <c r="G619" t="s">
        <v>19</v>
      </c>
      <c r="H619" t="s">
        <v>12</v>
      </c>
      <c r="I619" t="s">
        <v>25</v>
      </c>
      <c r="J619" t="s">
        <v>27</v>
      </c>
      <c r="K619">
        <v>9.1</v>
      </c>
      <c r="L619" t="s">
        <v>16</v>
      </c>
    </row>
    <row r="620" spans="1:12" x14ac:dyDescent="0.25">
      <c r="A620" s="1">
        <v>42583.724305555559</v>
      </c>
      <c r="B620" s="1">
        <v>42583.746527777781</v>
      </c>
      <c r="C620" s="1" t="str">
        <f t="shared" si="9"/>
        <v>Aug</v>
      </c>
      <c r="D620" s="2">
        <v>0.72430555555555554</v>
      </c>
      <c r="E620" s="2">
        <v>0.74652777777777779</v>
      </c>
      <c r="F620" s="2">
        <v>2.2222222222222223E-2</v>
      </c>
      <c r="G620" t="s">
        <v>11</v>
      </c>
      <c r="H620" t="s">
        <v>12</v>
      </c>
      <c r="I620" t="s">
        <v>27</v>
      </c>
      <c r="J620" t="s">
        <v>25</v>
      </c>
      <c r="K620">
        <v>8.1</v>
      </c>
      <c r="L620" t="s">
        <v>16</v>
      </c>
    </row>
    <row r="621" spans="1:12" x14ac:dyDescent="0.25">
      <c r="A621" s="1">
        <v>42584.34097222222</v>
      </c>
      <c r="B621" s="1">
        <v>42584.355555555558</v>
      </c>
      <c r="C621" s="1" t="str">
        <f t="shared" si="9"/>
        <v>Aug</v>
      </c>
      <c r="D621" s="2">
        <v>0.34097222222222223</v>
      </c>
      <c r="E621" s="2">
        <v>0.35555555555555557</v>
      </c>
      <c r="F621" s="2">
        <v>1.4583333333333334E-2</v>
      </c>
      <c r="G621" t="s">
        <v>26</v>
      </c>
      <c r="H621" t="s">
        <v>12</v>
      </c>
      <c r="I621" t="s">
        <v>25</v>
      </c>
      <c r="J621" t="s">
        <v>27</v>
      </c>
      <c r="K621">
        <v>8.4</v>
      </c>
      <c r="L621" t="s">
        <v>18</v>
      </c>
    </row>
    <row r="622" spans="1:12" x14ac:dyDescent="0.25">
      <c r="A622" s="1">
        <v>42584.493750000001</v>
      </c>
      <c r="B622" s="1">
        <v>42584.510416666664</v>
      </c>
      <c r="C622" s="1" t="str">
        <f t="shared" si="9"/>
        <v>Aug</v>
      </c>
      <c r="D622" s="2">
        <v>0.49375000000000002</v>
      </c>
      <c r="E622" s="2">
        <v>0.51041666666666663</v>
      </c>
      <c r="F622" s="2">
        <v>1.6666666666666666E-2</v>
      </c>
      <c r="G622" t="s">
        <v>26</v>
      </c>
      <c r="H622" t="s">
        <v>12</v>
      </c>
      <c r="I622" t="s">
        <v>188</v>
      </c>
      <c r="J622" t="s">
        <v>189</v>
      </c>
      <c r="K622">
        <v>4.9000000000000004</v>
      </c>
      <c r="L622" t="s">
        <v>16</v>
      </c>
    </row>
    <row r="623" spans="1:12" x14ac:dyDescent="0.25">
      <c r="A623" s="1">
        <v>42584.802083333336</v>
      </c>
      <c r="B623" s="1">
        <v>42584.807638888888</v>
      </c>
      <c r="C623" s="1" t="str">
        <f t="shared" si="9"/>
        <v>Aug</v>
      </c>
      <c r="D623" s="2">
        <v>0.80208333333333337</v>
      </c>
      <c r="E623" s="2">
        <v>0.80763888888888891</v>
      </c>
      <c r="F623" s="2">
        <v>5.5555555555555558E-3</v>
      </c>
      <c r="G623" t="s">
        <v>11</v>
      </c>
      <c r="H623" t="s">
        <v>12</v>
      </c>
      <c r="I623" t="s">
        <v>190</v>
      </c>
      <c r="J623" t="s">
        <v>191</v>
      </c>
      <c r="K623">
        <v>1</v>
      </c>
      <c r="L623" t="s">
        <v>16</v>
      </c>
    </row>
    <row r="624" spans="1:12" x14ac:dyDescent="0.25">
      <c r="A624" s="1">
        <v>42584.890972222223</v>
      </c>
      <c r="B624" s="1">
        <v>42584.895138888889</v>
      </c>
      <c r="C624" s="1" t="str">
        <f t="shared" si="9"/>
        <v>Aug</v>
      </c>
      <c r="D624" s="2">
        <v>0.89097222222222228</v>
      </c>
      <c r="E624" s="2">
        <v>0.89513888888888893</v>
      </c>
      <c r="F624" s="2">
        <v>4.1666666666666666E-3</v>
      </c>
      <c r="G624" t="s">
        <v>11</v>
      </c>
      <c r="H624" t="s">
        <v>12</v>
      </c>
      <c r="I624" t="s">
        <v>191</v>
      </c>
      <c r="J624" t="s">
        <v>190</v>
      </c>
      <c r="K624">
        <v>1</v>
      </c>
      <c r="L624" t="s">
        <v>16</v>
      </c>
    </row>
    <row r="625" spans="1:12" x14ac:dyDescent="0.25">
      <c r="A625" s="1">
        <v>42585.531944444447</v>
      </c>
      <c r="B625" s="1">
        <v>42585.541666666664</v>
      </c>
      <c r="C625" s="1" t="str">
        <f t="shared" si="9"/>
        <v>Aug</v>
      </c>
      <c r="D625" s="2">
        <v>0.53194444444444444</v>
      </c>
      <c r="E625" s="2">
        <v>0.54166666666666663</v>
      </c>
      <c r="F625" s="2">
        <v>9.7222222222222224E-3</v>
      </c>
      <c r="G625" t="s">
        <v>19</v>
      </c>
      <c r="H625" t="s">
        <v>12</v>
      </c>
      <c r="I625" t="s">
        <v>192</v>
      </c>
      <c r="J625" t="s">
        <v>193</v>
      </c>
      <c r="K625">
        <v>2</v>
      </c>
      <c r="L625" t="s">
        <v>16</v>
      </c>
    </row>
    <row r="626" spans="1:12" x14ac:dyDescent="0.25">
      <c r="A626" s="1">
        <v>42585.624305555553</v>
      </c>
      <c r="B626" s="1">
        <v>42585.627083333333</v>
      </c>
      <c r="C626" s="1" t="str">
        <f t="shared" si="9"/>
        <v>Aug</v>
      </c>
      <c r="D626" s="2">
        <v>0.62430555555555556</v>
      </c>
      <c r="E626" s="2">
        <v>0.62708333333333333</v>
      </c>
      <c r="F626" s="2">
        <v>2.7777777777777779E-3</v>
      </c>
      <c r="G626" t="s">
        <v>19</v>
      </c>
      <c r="H626" t="s">
        <v>12</v>
      </c>
      <c r="I626" t="s">
        <v>191</v>
      </c>
      <c r="J626" t="s">
        <v>190</v>
      </c>
      <c r="K626">
        <v>1.1000000000000001</v>
      </c>
      <c r="L626" t="s">
        <v>16</v>
      </c>
    </row>
    <row r="627" spans="1:12" x14ac:dyDescent="0.25">
      <c r="A627" s="1">
        <v>42585.666666666664</v>
      </c>
      <c r="B627" s="1">
        <v>42585.669444444444</v>
      </c>
      <c r="C627" s="1" t="str">
        <f t="shared" si="9"/>
        <v>Aug</v>
      </c>
      <c r="D627" s="2">
        <v>0.66666666666666663</v>
      </c>
      <c r="E627" s="2">
        <v>0.6694444444444444</v>
      </c>
      <c r="F627" s="2">
        <v>2.7777777777777779E-3</v>
      </c>
      <c r="G627" t="s">
        <v>19</v>
      </c>
      <c r="H627" t="s">
        <v>12</v>
      </c>
      <c r="I627" t="s">
        <v>190</v>
      </c>
      <c r="J627" t="s">
        <v>42</v>
      </c>
      <c r="K627">
        <v>1.5</v>
      </c>
      <c r="L627" t="s">
        <v>16</v>
      </c>
    </row>
    <row r="628" spans="1:12" x14ac:dyDescent="0.25">
      <c r="A628" s="1">
        <v>42587.724305555559</v>
      </c>
      <c r="B628" s="1">
        <v>42587.729166666664</v>
      </c>
      <c r="C628" s="1" t="str">
        <f t="shared" si="9"/>
        <v>Aug</v>
      </c>
      <c r="D628" s="2">
        <v>0.72430555555555554</v>
      </c>
      <c r="E628" s="2">
        <v>0.72916666666666663</v>
      </c>
      <c r="F628" s="2">
        <v>4.8611111111111112E-3</v>
      </c>
      <c r="G628" t="s">
        <v>11</v>
      </c>
      <c r="H628" t="s">
        <v>12</v>
      </c>
      <c r="I628" t="s">
        <v>194</v>
      </c>
      <c r="J628" t="s">
        <v>190</v>
      </c>
      <c r="K628">
        <v>1.3</v>
      </c>
      <c r="L628" t="s">
        <v>16</v>
      </c>
    </row>
    <row r="629" spans="1:12" x14ac:dyDescent="0.25">
      <c r="A629" s="1">
        <v>42587.761805555558</v>
      </c>
      <c r="B629" s="1">
        <v>42587.76458333333</v>
      </c>
      <c r="C629" s="1" t="str">
        <f t="shared" si="9"/>
        <v>Aug</v>
      </c>
      <c r="D629" s="2">
        <v>0.76180555555555551</v>
      </c>
      <c r="E629" s="2">
        <v>0.76458333333333328</v>
      </c>
      <c r="F629" s="2">
        <v>2.7777777777777779E-3</v>
      </c>
      <c r="G629" t="s">
        <v>11</v>
      </c>
      <c r="H629" t="s">
        <v>12</v>
      </c>
      <c r="I629" t="s">
        <v>190</v>
      </c>
      <c r="J629" t="s">
        <v>195</v>
      </c>
      <c r="K629">
        <v>1.8</v>
      </c>
      <c r="L629" t="s">
        <v>16</v>
      </c>
    </row>
    <row r="630" spans="1:12" x14ac:dyDescent="0.25">
      <c r="A630" s="1">
        <v>42587.803472222222</v>
      </c>
      <c r="B630" s="1">
        <v>42587.810416666667</v>
      </c>
      <c r="C630" s="1" t="str">
        <f t="shared" si="9"/>
        <v>Aug</v>
      </c>
      <c r="D630" s="2">
        <v>0.80347222222222225</v>
      </c>
      <c r="E630" s="2">
        <v>0.81041666666666667</v>
      </c>
      <c r="F630" s="2">
        <v>6.9444444444444441E-3</v>
      </c>
      <c r="G630" t="s">
        <v>11</v>
      </c>
      <c r="H630" t="s">
        <v>12</v>
      </c>
      <c r="I630" t="s">
        <v>195</v>
      </c>
      <c r="J630" t="s">
        <v>190</v>
      </c>
      <c r="K630">
        <v>1.5</v>
      </c>
      <c r="L630" t="s">
        <v>16</v>
      </c>
    </row>
    <row r="631" spans="1:12" x14ac:dyDescent="0.25">
      <c r="A631" s="1">
        <v>42588.277777777781</v>
      </c>
      <c r="B631" s="1">
        <v>42588.290277777778</v>
      </c>
      <c r="C631" s="1" t="str">
        <f t="shared" si="9"/>
        <v>Aug</v>
      </c>
      <c r="D631" s="2">
        <v>0.27777777777777779</v>
      </c>
      <c r="E631" s="2">
        <v>0.2902777777777778</v>
      </c>
      <c r="F631" s="2">
        <v>1.2500000000000001E-2</v>
      </c>
      <c r="G631" t="s">
        <v>26</v>
      </c>
      <c r="H631" t="s">
        <v>12</v>
      </c>
      <c r="I631" t="s">
        <v>189</v>
      </c>
      <c r="J631" t="s">
        <v>188</v>
      </c>
      <c r="K631">
        <v>6.6</v>
      </c>
      <c r="L631" t="s">
        <v>16</v>
      </c>
    </row>
    <row r="632" spans="1:12" x14ac:dyDescent="0.25">
      <c r="A632" s="1">
        <v>42588.396527777775</v>
      </c>
      <c r="B632" s="1">
        <v>42588.411805555559</v>
      </c>
      <c r="C632" s="1" t="str">
        <f t="shared" si="9"/>
        <v>Aug</v>
      </c>
      <c r="D632" s="2">
        <v>0.39652777777777776</v>
      </c>
      <c r="E632" s="2">
        <v>0.41180555555555554</v>
      </c>
      <c r="F632" s="2">
        <v>1.5277777777777777E-2</v>
      </c>
      <c r="G632" t="s">
        <v>26</v>
      </c>
      <c r="H632" t="s">
        <v>12</v>
      </c>
      <c r="I632" t="s">
        <v>27</v>
      </c>
      <c r="J632" t="s">
        <v>25</v>
      </c>
      <c r="K632">
        <v>8</v>
      </c>
      <c r="L632" t="s">
        <v>16</v>
      </c>
    </row>
    <row r="633" spans="1:12" x14ac:dyDescent="0.25">
      <c r="A633" s="1">
        <v>42589.718055555553</v>
      </c>
      <c r="B633" s="1">
        <v>42589.724305555559</v>
      </c>
      <c r="C633" s="1" t="str">
        <f t="shared" si="9"/>
        <v>Aug</v>
      </c>
      <c r="D633" s="2">
        <v>0.71805555555555556</v>
      </c>
      <c r="E633" s="2">
        <v>0.72430555555555554</v>
      </c>
      <c r="F633" s="2">
        <v>6.2500000000000003E-3</v>
      </c>
      <c r="G633" t="s">
        <v>11</v>
      </c>
      <c r="H633" t="s">
        <v>12</v>
      </c>
      <c r="I633" t="s">
        <v>49</v>
      </c>
      <c r="J633" t="s">
        <v>65</v>
      </c>
      <c r="K633">
        <v>2.7</v>
      </c>
      <c r="L633" t="s">
        <v>16</v>
      </c>
    </row>
    <row r="634" spans="1:12" x14ac:dyDescent="0.25">
      <c r="A634" s="1">
        <v>42589.727777777778</v>
      </c>
      <c r="B634" s="1">
        <v>42589.738194444442</v>
      </c>
      <c r="C634" s="1" t="str">
        <f t="shared" si="9"/>
        <v>Aug</v>
      </c>
      <c r="D634" s="2">
        <v>0.72777777777777775</v>
      </c>
      <c r="E634" s="2">
        <v>0.73819444444444449</v>
      </c>
      <c r="F634" s="2">
        <v>1.0416666666666666E-2</v>
      </c>
      <c r="G634" t="s">
        <v>11</v>
      </c>
      <c r="H634" t="s">
        <v>12</v>
      </c>
      <c r="I634" t="s">
        <v>65</v>
      </c>
      <c r="J634" t="s">
        <v>49</v>
      </c>
      <c r="K634">
        <v>2.7</v>
      </c>
      <c r="L634" t="s">
        <v>21</v>
      </c>
    </row>
    <row r="635" spans="1:12" x14ac:dyDescent="0.25">
      <c r="A635" s="1">
        <v>42589.761805555558</v>
      </c>
      <c r="B635" s="1">
        <v>42589.765972222223</v>
      </c>
      <c r="C635" s="1" t="str">
        <f t="shared" si="9"/>
        <v>Aug</v>
      </c>
      <c r="D635" s="2">
        <v>0.76180555555555551</v>
      </c>
      <c r="E635" s="2">
        <v>0.76597222222222228</v>
      </c>
      <c r="F635" s="2">
        <v>4.1666666666666666E-3</v>
      </c>
      <c r="G635" t="s">
        <v>11</v>
      </c>
      <c r="H635" t="s">
        <v>12</v>
      </c>
      <c r="I635" t="s">
        <v>25</v>
      </c>
      <c r="J635" t="s">
        <v>27</v>
      </c>
      <c r="K635">
        <v>2.5</v>
      </c>
      <c r="L635" t="s">
        <v>16</v>
      </c>
    </row>
    <row r="636" spans="1:12" x14ac:dyDescent="0.25">
      <c r="A636" s="1">
        <v>42589.84375</v>
      </c>
      <c r="B636" s="1">
        <v>42589.849305555559</v>
      </c>
      <c r="C636" s="1" t="str">
        <f t="shared" si="9"/>
        <v>Aug</v>
      </c>
      <c r="D636" s="2">
        <v>0.84375</v>
      </c>
      <c r="E636" s="2">
        <v>0.84930555555555554</v>
      </c>
      <c r="F636" s="2">
        <v>5.5555555555555558E-3</v>
      </c>
      <c r="G636" t="s">
        <v>11</v>
      </c>
      <c r="H636" t="s">
        <v>12</v>
      </c>
      <c r="I636" t="s">
        <v>27</v>
      </c>
      <c r="J636" t="s">
        <v>25</v>
      </c>
      <c r="K636">
        <v>2.5</v>
      </c>
      <c r="L636" t="s">
        <v>14</v>
      </c>
    </row>
    <row r="637" spans="1:12" x14ac:dyDescent="0.25">
      <c r="A637" s="1">
        <v>42590.678472222222</v>
      </c>
      <c r="B637" s="1">
        <v>42590.688194444447</v>
      </c>
      <c r="C637" s="1" t="str">
        <f t="shared" si="9"/>
        <v>Aug</v>
      </c>
      <c r="D637" s="2">
        <v>0.67847222222222225</v>
      </c>
      <c r="E637" s="2">
        <v>0.68819444444444444</v>
      </c>
      <c r="F637" s="2">
        <v>9.7222222222222224E-3</v>
      </c>
      <c r="G637" t="s">
        <v>19</v>
      </c>
      <c r="H637" t="s">
        <v>12</v>
      </c>
      <c r="I637" t="s">
        <v>49</v>
      </c>
      <c r="J637" t="s">
        <v>48</v>
      </c>
      <c r="K637">
        <v>5.2</v>
      </c>
      <c r="L637" t="s">
        <v>16</v>
      </c>
    </row>
    <row r="638" spans="1:12" x14ac:dyDescent="0.25">
      <c r="A638" s="1">
        <v>42590.692361111112</v>
      </c>
      <c r="B638" s="1">
        <v>42590.701388888891</v>
      </c>
      <c r="C638" s="1" t="str">
        <f t="shared" si="9"/>
        <v>Aug</v>
      </c>
      <c r="D638" s="2">
        <v>0.69236111111111109</v>
      </c>
      <c r="E638" s="2">
        <v>0.70138888888888884</v>
      </c>
      <c r="F638" s="2">
        <v>9.0277777777777769E-3</v>
      </c>
      <c r="G638" t="s">
        <v>19</v>
      </c>
      <c r="H638" t="s">
        <v>12</v>
      </c>
      <c r="I638" t="s">
        <v>48</v>
      </c>
      <c r="J638" t="s">
        <v>65</v>
      </c>
      <c r="K638">
        <v>4</v>
      </c>
      <c r="L638" t="s">
        <v>16</v>
      </c>
    </row>
    <row r="639" spans="1:12" x14ac:dyDescent="0.25">
      <c r="A639" s="1">
        <v>42590.709722222222</v>
      </c>
      <c r="B639" s="1">
        <v>42590.717361111114</v>
      </c>
      <c r="C639" s="1" t="str">
        <f t="shared" si="9"/>
        <v>Aug</v>
      </c>
      <c r="D639" s="2">
        <v>0.70972222222222225</v>
      </c>
      <c r="E639" s="2">
        <v>0.71736111111111112</v>
      </c>
      <c r="F639" s="2">
        <v>7.6388888888888886E-3</v>
      </c>
      <c r="G639" t="s">
        <v>11</v>
      </c>
      <c r="H639" t="s">
        <v>12</v>
      </c>
      <c r="I639" t="s">
        <v>65</v>
      </c>
      <c r="J639" t="s">
        <v>49</v>
      </c>
      <c r="K639">
        <v>2.7</v>
      </c>
      <c r="L639" t="s">
        <v>21</v>
      </c>
    </row>
    <row r="640" spans="1:12" x14ac:dyDescent="0.25">
      <c r="A640" s="1">
        <v>42590.909722222219</v>
      </c>
      <c r="B640" s="1">
        <v>42590.927083333336</v>
      </c>
      <c r="C640" s="1" t="str">
        <f t="shared" si="9"/>
        <v>Aug</v>
      </c>
      <c r="D640" s="2">
        <v>0.90972222222222221</v>
      </c>
      <c r="E640" s="2">
        <v>0.92708333333333337</v>
      </c>
      <c r="F640" s="2">
        <v>1.7361111111111112E-2</v>
      </c>
      <c r="G640" t="s">
        <v>11</v>
      </c>
      <c r="H640" t="s">
        <v>12</v>
      </c>
      <c r="I640" t="s">
        <v>25</v>
      </c>
      <c r="J640" t="s">
        <v>27</v>
      </c>
      <c r="K640">
        <v>4.8</v>
      </c>
      <c r="L640" t="s">
        <v>16</v>
      </c>
    </row>
    <row r="641" spans="1:12" x14ac:dyDescent="0.25">
      <c r="A641" s="1">
        <v>42590.977777777778</v>
      </c>
      <c r="B641" s="1">
        <v>42590.984027777777</v>
      </c>
      <c r="C641" s="1" t="str">
        <f t="shared" si="9"/>
        <v>Aug</v>
      </c>
      <c r="D641" s="2">
        <v>0.97777777777777775</v>
      </c>
      <c r="E641" s="2">
        <v>0.98402777777777772</v>
      </c>
      <c r="F641" s="2">
        <v>6.2500000000000003E-3</v>
      </c>
      <c r="G641" t="s">
        <v>11</v>
      </c>
      <c r="H641" t="s">
        <v>12</v>
      </c>
      <c r="I641" t="s">
        <v>27</v>
      </c>
      <c r="J641" t="s">
        <v>25</v>
      </c>
      <c r="K641">
        <v>3.2</v>
      </c>
      <c r="L641" t="s">
        <v>21</v>
      </c>
    </row>
    <row r="642" spans="1:12" x14ac:dyDescent="0.25">
      <c r="A642" s="1">
        <v>42591.597222222219</v>
      </c>
      <c r="B642" s="1">
        <v>42591.609722222223</v>
      </c>
      <c r="C642" s="1" t="str">
        <f t="shared" si="9"/>
        <v>Aug</v>
      </c>
      <c r="D642" s="2">
        <v>0.59722222222222221</v>
      </c>
      <c r="E642" s="2">
        <v>0.60972222222222228</v>
      </c>
      <c r="F642" s="2">
        <v>1.2500000000000001E-2</v>
      </c>
      <c r="G642" t="s">
        <v>19</v>
      </c>
      <c r="H642" t="s">
        <v>12</v>
      </c>
      <c r="I642" t="s">
        <v>49</v>
      </c>
      <c r="J642" t="s">
        <v>83</v>
      </c>
      <c r="K642">
        <v>6.9</v>
      </c>
      <c r="L642" t="s">
        <v>16</v>
      </c>
    </row>
    <row r="643" spans="1:12" x14ac:dyDescent="0.25">
      <c r="A643" s="1">
        <v>42591.635416666664</v>
      </c>
      <c r="B643" s="1">
        <v>42591.65</v>
      </c>
      <c r="C643" s="1" t="str">
        <f t="shared" ref="C643:C706" si="10">TEXT(A643,"mmm")</f>
        <v>Aug</v>
      </c>
      <c r="D643" s="2">
        <v>0.63541666666666663</v>
      </c>
      <c r="E643" s="2">
        <v>0.65</v>
      </c>
      <c r="F643" s="2">
        <v>1.4583333333333334E-2</v>
      </c>
      <c r="G643" t="s">
        <v>19</v>
      </c>
      <c r="H643" t="s">
        <v>12</v>
      </c>
      <c r="I643" t="s">
        <v>25</v>
      </c>
      <c r="J643" t="s">
        <v>51</v>
      </c>
      <c r="K643">
        <v>14.9</v>
      </c>
      <c r="L643" t="s">
        <v>16</v>
      </c>
    </row>
    <row r="644" spans="1:12" x14ac:dyDescent="0.25">
      <c r="A644" s="1">
        <v>42591.669444444444</v>
      </c>
      <c r="B644" s="1">
        <v>42591.692361111112</v>
      </c>
      <c r="C644" s="1" t="str">
        <f t="shared" si="10"/>
        <v>Aug</v>
      </c>
      <c r="D644" s="2">
        <v>0.6694444444444444</v>
      </c>
      <c r="E644" s="2">
        <v>0.69236111111111109</v>
      </c>
      <c r="F644" s="2">
        <v>2.2916666666666665E-2</v>
      </c>
      <c r="G644" t="s">
        <v>19</v>
      </c>
      <c r="H644" t="s">
        <v>12</v>
      </c>
      <c r="I644" t="s">
        <v>51</v>
      </c>
      <c r="J644" t="s">
        <v>25</v>
      </c>
      <c r="K644">
        <v>17.399999999999999</v>
      </c>
      <c r="L644" t="s">
        <v>16</v>
      </c>
    </row>
    <row r="645" spans="1:12" x14ac:dyDescent="0.25">
      <c r="A645" s="1">
        <v>42592.705555555556</v>
      </c>
      <c r="B645" s="1">
        <v>42592.724999999999</v>
      </c>
      <c r="C645" s="1" t="str">
        <f t="shared" si="10"/>
        <v>Aug</v>
      </c>
      <c r="D645" s="2">
        <v>0.7055555555555556</v>
      </c>
      <c r="E645" s="2">
        <v>0.72499999999999998</v>
      </c>
      <c r="F645" s="2">
        <v>1.9444444444444445E-2</v>
      </c>
      <c r="G645" t="s">
        <v>19</v>
      </c>
      <c r="H645" t="s">
        <v>12</v>
      </c>
      <c r="I645" t="s">
        <v>25</v>
      </c>
      <c r="J645" t="s">
        <v>47</v>
      </c>
      <c r="K645">
        <v>12.9</v>
      </c>
      <c r="L645" t="s">
        <v>16</v>
      </c>
    </row>
    <row r="646" spans="1:12" x14ac:dyDescent="0.25">
      <c r="A646" s="1">
        <v>42592.745138888888</v>
      </c>
      <c r="B646" s="1">
        <v>42592.769444444442</v>
      </c>
      <c r="C646" s="1" t="str">
        <f t="shared" si="10"/>
        <v>Aug</v>
      </c>
      <c r="D646" s="2">
        <v>0.74513888888888891</v>
      </c>
      <c r="E646" s="2">
        <v>0.76944444444444449</v>
      </c>
      <c r="F646" s="2">
        <v>2.4305555555555556E-2</v>
      </c>
      <c r="G646" t="s">
        <v>11</v>
      </c>
      <c r="H646" t="s">
        <v>12</v>
      </c>
      <c r="I646" t="s">
        <v>47</v>
      </c>
      <c r="J646" t="s">
        <v>59</v>
      </c>
      <c r="K646">
        <v>15.3</v>
      </c>
      <c r="L646" t="s">
        <v>16</v>
      </c>
    </row>
    <row r="647" spans="1:12" x14ac:dyDescent="0.25">
      <c r="A647" s="1">
        <v>42592.78402777778</v>
      </c>
      <c r="B647" s="1">
        <v>42592.784722222219</v>
      </c>
      <c r="C647" s="1" t="str">
        <f t="shared" si="10"/>
        <v>Aug</v>
      </c>
      <c r="D647" s="2">
        <v>0.78402777777777777</v>
      </c>
      <c r="E647" s="2">
        <v>0.78472222222222221</v>
      </c>
      <c r="F647" s="2">
        <v>6.9444444444444447E-4</v>
      </c>
      <c r="G647" t="s">
        <v>11</v>
      </c>
      <c r="H647" t="s">
        <v>12</v>
      </c>
      <c r="I647" t="s">
        <v>59</v>
      </c>
      <c r="J647" t="s">
        <v>59</v>
      </c>
      <c r="K647">
        <v>1</v>
      </c>
      <c r="L647" t="s">
        <v>16</v>
      </c>
    </row>
    <row r="648" spans="1:12" x14ac:dyDescent="0.25">
      <c r="A648" s="1">
        <v>42592.824305555558</v>
      </c>
      <c r="B648" s="1">
        <v>42592.834722222222</v>
      </c>
      <c r="C648" s="1" t="str">
        <f t="shared" si="10"/>
        <v>Aug</v>
      </c>
      <c r="D648" s="2">
        <v>0.82430555555555551</v>
      </c>
      <c r="E648" s="2">
        <v>0.83472222222222225</v>
      </c>
      <c r="F648" s="2">
        <v>1.0416666666666666E-2</v>
      </c>
      <c r="G648" t="s">
        <v>11</v>
      </c>
      <c r="H648" t="s">
        <v>12</v>
      </c>
      <c r="I648" t="s">
        <v>59</v>
      </c>
      <c r="J648" t="s">
        <v>25</v>
      </c>
      <c r="K648">
        <v>6</v>
      </c>
      <c r="L648" t="s">
        <v>16</v>
      </c>
    </row>
    <row r="649" spans="1:12" x14ac:dyDescent="0.25">
      <c r="A649" s="1">
        <v>42593.536805555559</v>
      </c>
      <c r="B649" s="1">
        <v>42593.541666666664</v>
      </c>
      <c r="C649" s="1" t="str">
        <f t="shared" si="10"/>
        <v>Aug</v>
      </c>
      <c r="D649" s="2">
        <v>0.53680555555555554</v>
      </c>
      <c r="E649" s="2">
        <v>0.54166666666666663</v>
      </c>
      <c r="F649" s="2">
        <v>4.8611111111111112E-3</v>
      </c>
      <c r="G649" t="s">
        <v>19</v>
      </c>
      <c r="H649" t="s">
        <v>12</v>
      </c>
      <c r="I649" t="s">
        <v>49</v>
      </c>
      <c r="J649" t="s">
        <v>82</v>
      </c>
      <c r="K649">
        <v>2.2000000000000002</v>
      </c>
      <c r="L649" t="s">
        <v>16</v>
      </c>
    </row>
    <row r="650" spans="1:12" x14ac:dyDescent="0.25">
      <c r="A650" s="1">
        <v>42593.551388888889</v>
      </c>
      <c r="B650" s="1">
        <v>42593.561111111114</v>
      </c>
      <c r="C650" s="1" t="str">
        <f t="shared" si="10"/>
        <v>Aug</v>
      </c>
      <c r="D650" s="2">
        <v>0.55138888888888893</v>
      </c>
      <c r="E650" s="2">
        <v>0.56111111111111112</v>
      </c>
      <c r="F650" s="2">
        <v>9.7222222222222224E-3</v>
      </c>
      <c r="G650" t="s">
        <v>19</v>
      </c>
      <c r="H650" t="s">
        <v>12</v>
      </c>
      <c r="I650" t="s">
        <v>82</v>
      </c>
      <c r="J650" t="s">
        <v>65</v>
      </c>
      <c r="K650">
        <v>4.4000000000000004</v>
      </c>
      <c r="L650" t="s">
        <v>16</v>
      </c>
    </row>
    <row r="651" spans="1:12" x14ac:dyDescent="0.25">
      <c r="A651" s="1">
        <v>42593.563888888886</v>
      </c>
      <c r="B651" s="1">
        <v>42593.570833333331</v>
      </c>
      <c r="C651" s="1" t="str">
        <f t="shared" si="10"/>
        <v>Aug</v>
      </c>
      <c r="D651" s="2">
        <v>0.56388888888888888</v>
      </c>
      <c r="E651" s="2">
        <v>0.5708333333333333</v>
      </c>
      <c r="F651" s="2">
        <v>6.9444444444444441E-3</v>
      </c>
      <c r="G651" t="s">
        <v>19</v>
      </c>
      <c r="H651" t="s">
        <v>12</v>
      </c>
      <c r="I651" t="s">
        <v>65</v>
      </c>
      <c r="J651" t="s">
        <v>49</v>
      </c>
      <c r="K651">
        <v>2.8</v>
      </c>
      <c r="L651" t="s">
        <v>16</v>
      </c>
    </row>
    <row r="652" spans="1:12" x14ac:dyDescent="0.25">
      <c r="A652" s="1">
        <v>42593.775694444441</v>
      </c>
      <c r="B652" s="1">
        <v>42593.811805555553</v>
      </c>
      <c r="C652" s="1" t="str">
        <f t="shared" si="10"/>
        <v>Aug</v>
      </c>
      <c r="D652" s="2">
        <v>0.77569444444444446</v>
      </c>
      <c r="E652" s="2">
        <v>0.81180555555555556</v>
      </c>
      <c r="F652" s="2">
        <v>3.6111111111111108E-2</v>
      </c>
      <c r="G652" t="s">
        <v>11</v>
      </c>
      <c r="H652" t="s">
        <v>12</v>
      </c>
      <c r="I652" t="s">
        <v>25</v>
      </c>
      <c r="J652" t="s">
        <v>196</v>
      </c>
      <c r="K652">
        <v>31.7</v>
      </c>
      <c r="L652" t="s">
        <v>16</v>
      </c>
    </row>
    <row r="653" spans="1:12" x14ac:dyDescent="0.25">
      <c r="A653" s="1">
        <v>42593.874305555553</v>
      </c>
      <c r="B653" s="1">
        <v>42593.905555555553</v>
      </c>
      <c r="C653" s="1" t="str">
        <f t="shared" si="10"/>
        <v>Aug</v>
      </c>
      <c r="D653" s="2">
        <v>0.87430555555555556</v>
      </c>
      <c r="E653" s="2">
        <v>0.90555555555555556</v>
      </c>
      <c r="F653" s="2">
        <v>3.125E-2</v>
      </c>
      <c r="G653" t="s">
        <v>11</v>
      </c>
      <c r="H653" t="s">
        <v>12</v>
      </c>
      <c r="I653" t="s">
        <v>196</v>
      </c>
      <c r="J653" t="s">
        <v>25</v>
      </c>
      <c r="K653">
        <v>31.9</v>
      </c>
      <c r="L653" t="s">
        <v>16</v>
      </c>
    </row>
    <row r="654" spans="1:12" x14ac:dyDescent="0.25">
      <c r="A654" s="1">
        <v>42594.78402777778</v>
      </c>
      <c r="B654" s="1">
        <v>42594.786111111112</v>
      </c>
      <c r="C654" s="1" t="str">
        <f t="shared" si="10"/>
        <v>Aug</v>
      </c>
      <c r="D654" s="2">
        <v>0.78402777777777777</v>
      </c>
      <c r="E654" s="2">
        <v>0.78611111111111109</v>
      </c>
      <c r="F654" s="2">
        <v>2.0833333333333333E-3</v>
      </c>
      <c r="G654" t="s">
        <v>11</v>
      </c>
      <c r="H654" t="s">
        <v>12</v>
      </c>
      <c r="I654" t="s">
        <v>49</v>
      </c>
      <c r="J654" t="s">
        <v>55</v>
      </c>
      <c r="K654">
        <v>1.9</v>
      </c>
      <c r="L654" t="s">
        <v>16</v>
      </c>
    </row>
    <row r="655" spans="1:12" x14ac:dyDescent="0.25">
      <c r="A655" s="1">
        <v>42594.788888888892</v>
      </c>
      <c r="B655" s="1">
        <v>42594.795138888891</v>
      </c>
      <c r="C655" s="1" t="str">
        <f t="shared" si="10"/>
        <v>Aug</v>
      </c>
      <c r="D655" s="2">
        <v>0.78888888888888886</v>
      </c>
      <c r="E655" s="2">
        <v>0.79513888888888884</v>
      </c>
      <c r="F655" s="2">
        <v>6.2500000000000003E-3</v>
      </c>
      <c r="G655" t="s">
        <v>11</v>
      </c>
      <c r="H655" t="s">
        <v>12</v>
      </c>
      <c r="I655" t="s">
        <v>55</v>
      </c>
      <c r="J655" t="s">
        <v>49</v>
      </c>
      <c r="K655">
        <v>1.8</v>
      </c>
      <c r="L655" t="s">
        <v>16</v>
      </c>
    </row>
    <row r="656" spans="1:12" x14ac:dyDescent="0.25">
      <c r="A656" s="1">
        <v>42595.649305555555</v>
      </c>
      <c r="B656" s="1">
        <v>42595.665277777778</v>
      </c>
      <c r="C656" s="1" t="str">
        <f t="shared" si="10"/>
        <v>Aug</v>
      </c>
      <c r="D656" s="2">
        <v>0.64930555555555558</v>
      </c>
      <c r="E656" s="2">
        <v>0.66527777777777775</v>
      </c>
      <c r="F656" s="2">
        <v>1.5972222222222221E-2</v>
      </c>
      <c r="G656" t="s">
        <v>19</v>
      </c>
      <c r="H656" t="s">
        <v>12</v>
      </c>
      <c r="I656" t="s">
        <v>25</v>
      </c>
      <c r="J656" t="s">
        <v>27</v>
      </c>
      <c r="K656">
        <v>8.4</v>
      </c>
      <c r="L656" t="s">
        <v>18</v>
      </c>
    </row>
    <row r="657" spans="1:12" x14ac:dyDescent="0.25">
      <c r="A657" s="1">
        <v>42597.378472222219</v>
      </c>
      <c r="B657" s="1">
        <v>42597.411111111112</v>
      </c>
      <c r="C657" s="1" t="str">
        <f t="shared" si="10"/>
        <v>Aug</v>
      </c>
      <c r="D657" s="2">
        <v>0.37847222222222221</v>
      </c>
      <c r="E657" s="2">
        <v>0.41111111111111109</v>
      </c>
      <c r="F657" s="2">
        <v>3.2638888888888891E-2</v>
      </c>
      <c r="G657" t="s">
        <v>26</v>
      </c>
      <c r="H657" t="s">
        <v>12</v>
      </c>
      <c r="I657" t="s">
        <v>80</v>
      </c>
      <c r="J657" t="s">
        <v>76</v>
      </c>
      <c r="K657">
        <v>15.6</v>
      </c>
      <c r="L657" t="s">
        <v>16</v>
      </c>
    </row>
    <row r="658" spans="1:12" x14ac:dyDescent="0.25">
      <c r="A658" s="1">
        <v>42597.638888888891</v>
      </c>
      <c r="B658" s="1">
        <v>42597.657638888886</v>
      </c>
      <c r="C658" s="1" t="str">
        <f t="shared" si="10"/>
        <v>Aug</v>
      </c>
      <c r="D658" s="2">
        <v>0.63888888888888884</v>
      </c>
      <c r="E658" s="2">
        <v>0.65763888888888888</v>
      </c>
      <c r="F658" s="2">
        <v>1.8749999999999999E-2</v>
      </c>
      <c r="G658" t="s">
        <v>19</v>
      </c>
      <c r="H658" t="s">
        <v>12</v>
      </c>
      <c r="I658" t="s">
        <v>76</v>
      </c>
      <c r="J658" t="s">
        <v>76</v>
      </c>
      <c r="K658">
        <v>14.1</v>
      </c>
      <c r="L658" t="s">
        <v>16</v>
      </c>
    </row>
    <row r="659" spans="1:12" x14ac:dyDescent="0.25">
      <c r="A659" s="1">
        <v>42597.702777777777</v>
      </c>
      <c r="B659" s="1">
        <v>42597.729166666664</v>
      </c>
      <c r="C659" s="1" t="str">
        <f t="shared" si="10"/>
        <v>Aug</v>
      </c>
      <c r="D659" s="2">
        <v>0.70277777777777772</v>
      </c>
      <c r="E659" s="2">
        <v>0.72916666666666663</v>
      </c>
      <c r="F659" s="2">
        <v>2.6388888888888889E-2</v>
      </c>
      <c r="G659" t="s">
        <v>19</v>
      </c>
      <c r="H659" t="s">
        <v>12</v>
      </c>
      <c r="I659" t="s">
        <v>76</v>
      </c>
      <c r="J659" t="s">
        <v>76</v>
      </c>
      <c r="K659">
        <v>15.7</v>
      </c>
      <c r="L659" t="s">
        <v>16</v>
      </c>
    </row>
    <row r="660" spans="1:12" x14ac:dyDescent="0.25">
      <c r="A660" s="1">
        <v>42597.797222222223</v>
      </c>
      <c r="B660" s="1">
        <v>42597.854166666664</v>
      </c>
      <c r="C660" s="1" t="str">
        <f t="shared" si="10"/>
        <v>Aug</v>
      </c>
      <c r="D660" s="2">
        <v>0.79722222222222228</v>
      </c>
      <c r="E660" s="2">
        <v>0.85416666666666663</v>
      </c>
      <c r="F660" s="2">
        <v>5.6944444444444443E-2</v>
      </c>
      <c r="G660" t="s">
        <v>11</v>
      </c>
      <c r="H660" t="s">
        <v>12</v>
      </c>
      <c r="I660" t="s">
        <v>76</v>
      </c>
      <c r="J660" t="s">
        <v>76</v>
      </c>
      <c r="K660">
        <v>25.9</v>
      </c>
      <c r="L660" t="s">
        <v>35</v>
      </c>
    </row>
    <row r="661" spans="1:12" x14ac:dyDescent="0.25">
      <c r="A661" s="1">
        <v>42598.331944444442</v>
      </c>
      <c r="B661" s="1">
        <v>42598.34097222222</v>
      </c>
      <c r="C661" s="1" t="str">
        <f t="shared" si="10"/>
        <v>Aug</v>
      </c>
      <c r="D661" s="2">
        <v>0.33194444444444443</v>
      </c>
      <c r="E661" s="2">
        <v>0.34097222222222223</v>
      </c>
      <c r="F661" s="2">
        <v>9.0277777777777769E-3</v>
      </c>
      <c r="G661" t="s">
        <v>26</v>
      </c>
      <c r="H661" t="s">
        <v>12</v>
      </c>
      <c r="I661" t="s">
        <v>76</v>
      </c>
      <c r="J661" t="s">
        <v>76</v>
      </c>
      <c r="K661">
        <v>7.9</v>
      </c>
      <c r="L661" t="s">
        <v>16</v>
      </c>
    </row>
    <row r="662" spans="1:12" x14ac:dyDescent="0.25">
      <c r="A662" s="1">
        <v>42598.344444444447</v>
      </c>
      <c r="B662" s="1">
        <v>42598.349305555559</v>
      </c>
      <c r="C662" s="1" t="str">
        <f t="shared" si="10"/>
        <v>Aug</v>
      </c>
      <c r="D662" s="2">
        <v>0.34444444444444444</v>
      </c>
      <c r="E662" s="2">
        <v>0.34930555555555554</v>
      </c>
      <c r="F662" s="2">
        <v>4.8611111111111112E-3</v>
      </c>
      <c r="G662" t="s">
        <v>26</v>
      </c>
      <c r="H662" t="s">
        <v>12</v>
      </c>
      <c r="I662" t="s">
        <v>76</v>
      </c>
      <c r="J662" t="s">
        <v>76</v>
      </c>
      <c r="K662">
        <v>2.7</v>
      </c>
      <c r="L662" t="s">
        <v>16</v>
      </c>
    </row>
    <row r="663" spans="1:12" x14ac:dyDescent="0.25">
      <c r="A663" s="1">
        <v>42598.365277777775</v>
      </c>
      <c r="B663" s="1">
        <v>42598.370138888888</v>
      </c>
      <c r="C663" s="1" t="str">
        <f t="shared" si="10"/>
        <v>Aug</v>
      </c>
      <c r="D663" s="2">
        <v>0.36527777777777776</v>
      </c>
      <c r="E663" s="2">
        <v>0.37013888888888891</v>
      </c>
      <c r="F663" s="2">
        <v>4.8611111111111112E-3</v>
      </c>
      <c r="G663" t="s">
        <v>26</v>
      </c>
      <c r="H663" t="s">
        <v>12</v>
      </c>
      <c r="I663" t="s">
        <v>76</v>
      </c>
      <c r="J663" t="s">
        <v>76</v>
      </c>
      <c r="K663">
        <v>5.5</v>
      </c>
      <c r="L663" t="s">
        <v>16</v>
      </c>
    </row>
    <row r="664" spans="1:12" x14ac:dyDescent="0.25">
      <c r="A664" s="1">
        <v>42598.42083333333</v>
      </c>
      <c r="B664" s="1">
        <v>42598.435416666667</v>
      </c>
      <c r="C664" s="1" t="str">
        <f t="shared" si="10"/>
        <v>Aug</v>
      </c>
      <c r="D664" s="2">
        <v>0.42083333333333334</v>
      </c>
      <c r="E664" s="2">
        <v>0.43541666666666667</v>
      </c>
      <c r="F664" s="2">
        <v>1.4583333333333334E-2</v>
      </c>
      <c r="G664" t="s">
        <v>26</v>
      </c>
      <c r="H664" t="s">
        <v>12</v>
      </c>
      <c r="I664" t="s">
        <v>76</v>
      </c>
      <c r="J664" t="s">
        <v>79</v>
      </c>
      <c r="K664">
        <v>5.7</v>
      </c>
      <c r="L664" t="s">
        <v>16</v>
      </c>
    </row>
    <row r="665" spans="1:12" x14ac:dyDescent="0.25">
      <c r="A665" s="1">
        <v>42598.438194444447</v>
      </c>
      <c r="B665" s="1">
        <v>42598.443055555559</v>
      </c>
      <c r="C665" s="1" t="str">
        <f t="shared" si="10"/>
        <v>Aug</v>
      </c>
      <c r="D665" s="2">
        <v>0.43819444444444444</v>
      </c>
      <c r="E665" s="2">
        <v>0.44305555555555554</v>
      </c>
      <c r="F665" s="2">
        <v>4.8611111111111112E-3</v>
      </c>
      <c r="G665" t="s">
        <v>26</v>
      </c>
      <c r="H665" t="s">
        <v>12</v>
      </c>
      <c r="I665" t="s">
        <v>79</v>
      </c>
      <c r="J665" t="s">
        <v>79</v>
      </c>
      <c r="K665">
        <v>1.2</v>
      </c>
      <c r="L665" t="s">
        <v>16</v>
      </c>
    </row>
    <row r="666" spans="1:12" x14ac:dyDescent="0.25">
      <c r="A666" s="1">
        <v>42598.490972222222</v>
      </c>
      <c r="B666" s="1">
        <v>42598.502083333333</v>
      </c>
      <c r="C666" s="1" t="str">
        <f t="shared" si="10"/>
        <v>Aug</v>
      </c>
      <c r="D666" s="2">
        <v>0.4909722222222222</v>
      </c>
      <c r="E666" s="2">
        <v>0.50208333333333333</v>
      </c>
      <c r="F666" s="2">
        <v>1.1111111111111112E-2</v>
      </c>
      <c r="G666" t="s">
        <v>26</v>
      </c>
      <c r="H666" t="s">
        <v>12</v>
      </c>
      <c r="I666" t="s">
        <v>79</v>
      </c>
      <c r="J666" t="s">
        <v>76</v>
      </c>
      <c r="K666">
        <v>5.7</v>
      </c>
      <c r="L666" t="s">
        <v>35</v>
      </c>
    </row>
    <row r="667" spans="1:12" x14ac:dyDescent="0.25">
      <c r="A667" s="1">
        <v>42598.634027777778</v>
      </c>
      <c r="B667" s="1">
        <v>42598.65</v>
      </c>
      <c r="C667" s="1" t="str">
        <f t="shared" si="10"/>
        <v>Aug</v>
      </c>
      <c r="D667" s="2">
        <v>0.63402777777777775</v>
      </c>
      <c r="E667" s="2">
        <v>0.65</v>
      </c>
      <c r="F667" s="2">
        <v>1.5972222222222221E-2</v>
      </c>
      <c r="G667" t="s">
        <v>19</v>
      </c>
      <c r="H667" t="s">
        <v>12</v>
      </c>
      <c r="I667" t="s">
        <v>76</v>
      </c>
      <c r="J667" t="s">
        <v>76</v>
      </c>
      <c r="K667">
        <v>16.2</v>
      </c>
      <c r="L667" t="s">
        <v>16</v>
      </c>
    </row>
    <row r="668" spans="1:12" x14ac:dyDescent="0.25">
      <c r="A668" s="1">
        <v>42599.428472222222</v>
      </c>
      <c r="B668" s="1">
        <v>42599.445138888892</v>
      </c>
      <c r="C668" s="1" t="str">
        <f t="shared" si="10"/>
        <v>Aug</v>
      </c>
      <c r="D668" s="2">
        <v>0.4284722222222222</v>
      </c>
      <c r="E668" s="2">
        <v>0.44513888888888886</v>
      </c>
      <c r="F668" s="2">
        <v>1.6666666666666666E-2</v>
      </c>
      <c r="G668" t="s">
        <v>26</v>
      </c>
      <c r="H668" t="s">
        <v>12</v>
      </c>
      <c r="I668" t="s">
        <v>76</v>
      </c>
      <c r="J668" t="s">
        <v>76</v>
      </c>
      <c r="K668">
        <v>2.6</v>
      </c>
      <c r="L668" t="s">
        <v>16</v>
      </c>
    </row>
    <row r="669" spans="1:12" x14ac:dyDescent="0.25">
      <c r="A669" s="1">
        <v>42599.456250000003</v>
      </c>
      <c r="B669" s="1">
        <v>42599.472222222219</v>
      </c>
      <c r="C669" s="1" t="str">
        <f t="shared" si="10"/>
        <v>Aug</v>
      </c>
      <c r="D669" s="2">
        <v>0.45624999999999999</v>
      </c>
      <c r="E669" s="2">
        <v>0.47222222222222221</v>
      </c>
      <c r="F669" s="2">
        <v>1.5972222222222221E-2</v>
      </c>
      <c r="G669" t="s">
        <v>26</v>
      </c>
      <c r="H669" t="s">
        <v>12</v>
      </c>
      <c r="I669" t="s">
        <v>76</v>
      </c>
      <c r="J669" t="s">
        <v>76</v>
      </c>
      <c r="K669">
        <v>12.1</v>
      </c>
      <c r="L669" t="s">
        <v>16</v>
      </c>
    </row>
    <row r="670" spans="1:12" x14ac:dyDescent="0.25">
      <c r="A670" s="1">
        <v>42599.614583333336</v>
      </c>
      <c r="B670" s="1">
        <v>42599.618055555555</v>
      </c>
      <c r="C670" s="1" t="str">
        <f t="shared" si="10"/>
        <v>Aug</v>
      </c>
      <c r="D670" s="2">
        <v>0.61458333333333337</v>
      </c>
      <c r="E670" s="2">
        <v>0.61805555555555558</v>
      </c>
      <c r="F670" s="2">
        <v>3.472222222222222E-3</v>
      </c>
      <c r="G670" t="s">
        <v>19</v>
      </c>
      <c r="H670" t="s">
        <v>12</v>
      </c>
      <c r="I670" t="s">
        <v>76</v>
      </c>
      <c r="J670" t="s">
        <v>80</v>
      </c>
      <c r="K670">
        <v>1.4</v>
      </c>
      <c r="L670" t="s">
        <v>16</v>
      </c>
    </row>
    <row r="671" spans="1:12" x14ac:dyDescent="0.25">
      <c r="A671" s="1">
        <v>42599.647222222222</v>
      </c>
      <c r="B671" s="1">
        <v>42599.657638888886</v>
      </c>
      <c r="C671" s="1" t="str">
        <f t="shared" si="10"/>
        <v>Aug</v>
      </c>
      <c r="D671" s="2">
        <v>0.64722222222222225</v>
      </c>
      <c r="E671" s="2">
        <v>0.65763888888888888</v>
      </c>
      <c r="F671" s="2">
        <v>1.0416666666666666E-2</v>
      </c>
      <c r="G671" t="s">
        <v>19</v>
      </c>
      <c r="H671" t="s">
        <v>12</v>
      </c>
      <c r="I671" t="s">
        <v>80</v>
      </c>
      <c r="J671" t="s">
        <v>79</v>
      </c>
      <c r="K671">
        <v>6.4</v>
      </c>
      <c r="L671" t="s">
        <v>16</v>
      </c>
    </row>
    <row r="672" spans="1:12" x14ac:dyDescent="0.25">
      <c r="A672" s="1">
        <v>42599.686805555553</v>
      </c>
      <c r="B672" s="1">
        <v>42599.701388888891</v>
      </c>
      <c r="C672" s="1" t="str">
        <f t="shared" si="10"/>
        <v>Aug</v>
      </c>
      <c r="D672" s="2">
        <v>0.68680555555555556</v>
      </c>
      <c r="E672" s="2">
        <v>0.70138888888888884</v>
      </c>
      <c r="F672" s="2">
        <v>1.4583333333333334E-2</v>
      </c>
      <c r="G672" t="s">
        <v>19</v>
      </c>
      <c r="H672" t="s">
        <v>12</v>
      </c>
      <c r="I672" t="s">
        <v>79</v>
      </c>
      <c r="J672" t="s">
        <v>76</v>
      </c>
      <c r="K672">
        <v>7.3</v>
      </c>
      <c r="L672" t="s">
        <v>16</v>
      </c>
    </row>
    <row r="673" spans="1:12" x14ac:dyDescent="0.25">
      <c r="A673" s="1">
        <v>42599.70416666667</v>
      </c>
      <c r="B673" s="1">
        <v>42599.708333333336</v>
      </c>
      <c r="C673" s="1" t="str">
        <f t="shared" si="10"/>
        <v>Aug</v>
      </c>
      <c r="D673" s="2">
        <v>0.70416666666666672</v>
      </c>
      <c r="E673" s="2">
        <v>0.70833333333333337</v>
      </c>
      <c r="F673" s="2">
        <v>4.1666666666666666E-3</v>
      </c>
      <c r="G673" t="s">
        <v>19</v>
      </c>
      <c r="H673" t="s">
        <v>12</v>
      </c>
      <c r="I673" t="s">
        <v>76</v>
      </c>
      <c r="J673" t="s">
        <v>76</v>
      </c>
      <c r="K673">
        <v>5.3</v>
      </c>
      <c r="L673" t="s">
        <v>16</v>
      </c>
    </row>
    <row r="674" spans="1:12" x14ac:dyDescent="0.25">
      <c r="A674" s="1">
        <v>42599.711805555555</v>
      </c>
      <c r="B674" s="1">
        <v>42599.731944444444</v>
      </c>
      <c r="C674" s="1" t="str">
        <f t="shared" si="10"/>
        <v>Aug</v>
      </c>
      <c r="D674" s="2">
        <v>0.71180555555555558</v>
      </c>
      <c r="E674" s="2">
        <v>0.7319444444444444</v>
      </c>
      <c r="F674" s="2">
        <v>2.013888888888889E-2</v>
      </c>
      <c r="G674" t="s">
        <v>11</v>
      </c>
      <c r="H674" t="s">
        <v>12</v>
      </c>
      <c r="I674" t="s">
        <v>76</v>
      </c>
      <c r="J674" t="s">
        <v>76</v>
      </c>
      <c r="K674">
        <v>5.5</v>
      </c>
      <c r="L674" t="s">
        <v>16</v>
      </c>
    </row>
    <row r="675" spans="1:12" x14ac:dyDescent="0.25">
      <c r="A675" s="1">
        <v>42599.776388888888</v>
      </c>
      <c r="B675" s="1">
        <v>42599.789583333331</v>
      </c>
      <c r="C675" s="1" t="str">
        <f t="shared" si="10"/>
        <v>Aug</v>
      </c>
      <c r="D675" s="2">
        <v>0.77638888888888891</v>
      </c>
      <c r="E675" s="2">
        <v>0.7895833333333333</v>
      </c>
      <c r="F675" s="2">
        <v>1.3194444444444444E-2</v>
      </c>
      <c r="G675" t="s">
        <v>11</v>
      </c>
      <c r="H675" t="s">
        <v>12</v>
      </c>
      <c r="I675" t="s">
        <v>76</v>
      </c>
      <c r="J675" t="s">
        <v>76</v>
      </c>
      <c r="K675">
        <v>7.7</v>
      </c>
      <c r="L675" t="s">
        <v>35</v>
      </c>
    </row>
    <row r="676" spans="1:12" x14ac:dyDescent="0.25">
      <c r="A676" s="1">
        <v>42600.777777777781</v>
      </c>
      <c r="B676" s="1">
        <v>42600.796527777777</v>
      </c>
      <c r="C676" s="1" t="str">
        <f t="shared" si="10"/>
        <v>Aug</v>
      </c>
      <c r="D676" s="2">
        <v>0.77777777777777779</v>
      </c>
      <c r="E676" s="2">
        <v>0.79652777777777772</v>
      </c>
      <c r="F676" s="2">
        <v>1.8749999999999999E-2</v>
      </c>
      <c r="G676" t="s">
        <v>11</v>
      </c>
      <c r="H676" t="s">
        <v>12</v>
      </c>
      <c r="I676" t="s">
        <v>76</v>
      </c>
      <c r="J676" t="s">
        <v>76</v>
      </c>
      <c r="K676">
        <v>7.6</v>
      </c>
      <c r="L676" t="s">
        <v>35</v>
      </c>
    </row>
    <row r="677" spans="1:12" x14ac:dyDescent="0.25">
      <c r="A677" s="1">
        <v>42601.35</v>
      </c>
      <c r="B677" s="1">
        <v>42601.364583333336</v>
      </c>
      <c r="C677" s="1" t="str">
        <f t="shared" si="10"/>
        <v>Aug</v>
      </c>
      <c r="D677" s="2">
        <v>0.35</v>
      </c>
      <c r="E677" s="2">
        <v>0.36458333333333331</v>
      </c>
      <c r="F677" s="2">
        <v>1.4583333333333334E-2</v>
      </c>
      <c r="G677" t="s">
        <v>26</v>
      </c>
      <c r="H677" t="s">
        <v>12</v>
      </c>
      <c r="I677" t="s">
        <v>76</v>
      </c>
      <c r="J677" t="s">
        <v>81</v>
      </c>
      <c r="K677">
        <v>7.6</v>
      </c>
      <c r="L677" t="s">
        <v>16</v>
      </c>
    </row>
    <row r="678" spans="1:12" x14ac:dyDescent="0.25">
      <c r="A678" s="1">
        <v>42601.370833333334</v>
      </c>
      <c r="B678" s="1">
        <v>42601.379861111112</v>
      </c>
      <c r="C678" s="1" t="str">
        <f t="shared" si="10"/>
        <v>Aug</v>
      </c>
      <c r="D678" s="2">
        <v>0.37083333333333335</v>
      </c>
      <c r="E678" s="2">
        <v>0.37986111111111109</v>
      </c>
      <c r="F678" s="2">
        <v>9.0277777777777769E-3</v>
      </c>
      <c r="G678" t="s">
        <v>26</v>
      </c>
      <c r="H678" t="s">
        <v>12</v>
      </c>
      <c r="I678" t="s">
        <v>81</v>
      </c>
      <c r="J678" t="s">
        <v>79</v>
      </c>
      <c r="K678">
        <v>3.3</v>
      </c>
      <c r="L678" t="s">
        <v>16</v>
      </c>
    </row>
    <row r="679" spans="1:12" x14ac:dyDescent="0.25">
      <c r="A679" s="1">
        <v>42601.393750000003</v>
      </c>
      <c r="B679" s="1">
        <v>42601.407638888886</v>
      </c>
      <c r="C679" s="1" t="str">
        <f t="shared" si="10"/>
        <v>Aug</v>
      </c>
      <c r="D679" s="2">
        <v>0.39374999999999999</v>
      </c>
      <c r="E679" s="2">
        <v>0.40763888888888888</v>
      </c>
      <c r="F679" s="2">
        <v>1.3888888888888888E-2</v>
      </c>
      <c r="G679" t="s">
        <v>26</v>
      </c>
      <c r="H679" t="s">
        <v>12</v>
      </c>
      <c r="I679" t="s">
        <v>79</v>
      </c>
      <c r="J679" t="s">
        <v>80</v>
      </c>
      <c r="K679">
        <v>6.5</v>
      </c>
      <c r="L679" t="s">
        <v>16</v>
      </c>
    </row>
    <row r="680" spans="1:12" x14ac:dyDescent="0.25">
      <c r="A680" s="1">
        <v>42601.456250000003</v>
      </c>
      <c r="B680" s="1">
        <v>42601.462500000001</v>
      </c>
      <c r="C680" s="1" t="str">
        <f t="shared" si="10"/>
        <v>Aug</v>
      </c>
      <c r="D680" s="2">
        <v>0.45624999999999999</v>
      </c>
      <c r="E680" s="2">
        <v>0.46250000000000002</v>
      </c>
      <c r="F680" s="2">
        <v>6.2500000000000003E-3</v>
      </c>
      <c r="G680" t="s">
        <v>26</v>
      </c>
      <c r="H680" t="s">
        <v>12</v>
      </c>
      <c r="I680" t="s">
        <v>80</v>
      </c>
      <c r="J680" t="s">
        <v>76</v>
      </c>
      <c r="K680">
        <v>2</v>
      </c>
      <c r="L680" t="s">
        <v>16</v>
      </c>
    </row>
    <row r="681" spans="1:12" x14ac:dyDescent="0.25">
      <c r="A681" s="1">
        <v>42601.504861111112</v>
      </c>
      <c r="B681" s="1">
        <v>42601.51666666667</v>
      </c>
      <c r="C681" s="1" t="str">
        <f t="shared" si="10"/>
        <v>Aug</v>
      </c>
      <c r="D681" s="2">
        <v>0.50486111111111109</v>
      </c>
      <c r="E681" s="2">
        <v>0.51666666666666672</v>
      </c>
      <c r="F681" s="2">
        <v>1.1805555555555555E-2</v>
      </c>
      <c r="G681" t="s">
        <v>19</v>
      </c>
      <c r="H681" t="s">
        <v>12</v>
      </c>
      <c r="I681" t="s">
        <v>76</v>
      </c>
      <c r="J681" t="s">
        <v>79</v>
      </c>
      <c r="K681">
        <v>5.7</v>
      </c>
      <c r="L681" t="s">
        <v>16</v>
      </c>
    </row>
    <row r="682" spans="1:12" x14ac:dyDescent="0.25">
      <c r="A682" s="1">
        <v>42601.660416666666</v>
      </c>
      <c r="B682" s="1">
        <v>42601.67083333333</v>
      </c>
      <c r="C682" s="1" t="str">
        <f t="shared" si="10"/>
        <v>Aug</v>
      </c>
      <c r="D682" s="2">
        <v>0.66041666666666665</v>
      </c>
      <c r="E682" s="2">
        <v>0.67083333333333328</v>
      </c>
      <c r="F682" s="2">
        <v>1.0416666666666666E-2</v>
      </c>
      <c r="G682" t="s">
        <v>19</v>
      </c>
      <c r="H682" t="s">
        <v>12</v>
      </c>
      <c r="I682" t="s">
        <v>79</v>
      </c>
      <c r="J682" t="s">
        <v>79</v>
      </c>
      <c r="K682">
        <v>3.2</v>
      </c>
      <c r="L682" t="s">
        <v>16</v>
      </c>
    </row>
    <row r="683" spans="1:12" x14ac:dyDescent="0.25">
      <c r="A683" s="1">
        <v>42601.716666666667</v>
      </c>
      <c r="B683" s="1">
        <v>42601.744444444441</v>
      </c>
      <c r="C683" s="1" t="str">
        <f t="shared" si="10"/>
        <v>Aug</v>
      </c>
      <c r="D683" s="2">
        <v>0.71666666666666667</v>
      </c>
      <c r="E683" s="2">
        <v>0.74444444444444446</v>
      </c>
      <c r="F683" s="2">
        <v>2.7777777777777776E-2</v>
      </c>
      <c r="G683" t="s">
        <v>11</v>
      </c>
      <c r="H683" t="s">
        <v>12</v>
      </c>
      <c r="I683" t="s">
        <v>79</v>
      </c>
      <c r="J683" t="s">
        <v>76</v>
      </c>
      <c r="K683">
        <v>12.5</v>
      </c>
      <c r="L683" t="s">
        <v>16</v>
      </c>
    </row>
    <row r="684" spans="1:12" x14ac:dyDescent="0.25">
      <c r="A684" s="1">
        <v>42603.416666666664</v>
      </c>
      <c r="B684" s="1">
        <v>42603.436805555553</v>
      </c>
      <c r="C684" s="1" t="str">
        <f t="shared" si="10"/>
        <v>Aug</v>
      </c>
      <c r="D684" s="2">
        <v>0.41666666666666669</v>
      </c>
      <c r="E684" s="2">
        <v>0.43680555555555556</v>
      </c>
      <c r="F684" s="2">
        <v>2.013888888888889E-2</v>
      </c>
      <c r="G684" t="s">
        <v>26</v>
      </c>
      <c r="H684" t="s">
        <v>12</v>
      </c>
      <c r="I684" t="s">
        <v>76</v>
      </c>
      <c r="J684" t="s">
        <v>76</v>
      </c>
      <c r="K684">
        <v>7.6</v>
      </c>
      <c r="L684" t="s">
        <v>197</v>
      </c>
    </row>
    <row r="685" spans="1:12" x14ac:dyDescent="0.25">
      <c r="A685" s="1">
        <v>42603.586805555555</v>
      </c>
      <c r="B685" s="1">
        <v>42603.606944444444</v>
      </c>
      <c r="C685" s="1" t="str">
        <f t="shared" si="10"/>
        <v>Aug</v>
      </c>
      <c r="D685" s="2">
        <v>0.58680555555555558</v>
      </c>
      <c r="E685" s="2">
        <v>0.6069444444444444</v>
      </c>
      <c r="F685" s="2">
        <v>2.013888888888889E-2</v>
      </c>
      <c r="G685" t="s">
        <v>19</v>
      </c>
      <c r="H685" t="s">
        <v>12</v>
      </c>
      <c r="I685" t="s">
        <v>76</v>
      </c>
      <c r="J685" t="s">
        <v>76</v>
      </c>
      <c r="K685">
        <v>7.7</v>
      </c>
      <c r="L685" t="s">
        <v>16</v>
      </c>
    </row>
    <row r="686" spans="1:12" x14ac:dyDescent="0.25">
      <c r="A686" s="1">
        <v>42603.6875</v>
      </c>
      <c r="B686" s="1">
        <v>42603.709722222222</v>
      </c>
      <c r="C686" s="1" t="str">
        <f t="shared" si="10"/>
        <v>Aug</v>
      </c>
      <c r="D686" s="2">
        <v>0.6875</v>
      </c>
      <c r="E686" s="2">
        <v>0.70972222222222225</v>
      </c>
      <c r="F686" s="2">
        <v>2.2222222222222223E-2</v>
      </c>
      <c r="G686" t="s">
        <v>19</v>
      </c>
      <c r="H686" t="s">
        <v>12</v>
      </c>
      <c r="I686" t="s">
        <v>76</v>
      </c>
      <c r="J686" t="s">
        <v>79</v>
      </c>
      <c r="K686">
        <v>12.2</v>
      </c>
      <c r="L686" t="s">
        <v>16</v>
      </c>
    </row>
    <row r="687" spans="1:12" x14ac:dyDescent="0.25">
      <c r="A687" s="1">
        <v>42603.756944444445</v>
      </c>
      <c r="B687" s="1">
        <v>42603.761805555558</v>
      </c>
      <c r="C687" s="1" t="str">
        <f t="shared" si="10"/>
        <v>Aug</v>
      </c>
      <c r="D687" s="2">
        <v>0.75694444444444442</v>
      </c>
      <c r="E687" s="2">
        <v>0.76180555555555551</v>
      </c>
      <c r="F687" s="2">
        <v>4.8611111111111112E-3</v>
      </c>
      <c r="G687" t="s">
        <v>11</v>
      </c>
      <c r="H687" t="s">
        <v>12</v>
      </c>
      <c r="I687" t="s">
        <v>79</v>
      </c>
      <c r="J687" t="s">
        <v>79</v>
      </c>
      <c r="K687">
        <v>1.4</v>
      </c>
      <c r="L687" t="s">
        <v>16</v>
      </c>
    </row>
    <row r="688" spans="1:12" x14ac:dyDescent="0.25">
      <c r="A688" s="1">
        <v>42603.783333333333</v>
      </c>
      <c r="B688" s="1">
        <v>42603.808333333334</v>
      </c>
      <c r="C688" s="1" t="str">
        <f t="shared" si="10"/>
        <v>Aug</v>
      </c>
      <c r="D688" s="2">
        <v>0.78333333333333333</v>
      </c>
      <c r="E688" s="2">
        <v>0.80833333333333335</v>
      </c>
      <c r="F688" s="2">
        <v>2.5000000000000001E-2</v>
      </c>
      <c r="G688" t="s">
        <v>11</v>
      </c>
      <c r="H688" t="s">
        <v>12</v>
      </c>
      <c r="I688" t="s">
        <v>79</v>
      </c>
      <c r="J688" t="s">
        <v>76</v>
      </c>
      <c r="K688">
        <v>20.2</v>
      </c>
      <c r="L688" t="s">
        <v>16</v>
      </c>
    </row>
    <row r="689" spans="1:12" x14ac:dyDescent="0.25">
      <c r="A689" s="1">
        <v>42604.416666666664</v>
      </c>
      <c r="B689" s="1">
        <v>42604.447222222225</v>
      </c>
      <c r="C689" s="1" t="str">
        <f t="shared" si="10"/>
        <v>Aug</v>
      </c>
      <c r="D689" s="2">
        <v>0.41666666666666669</v>
      </c>
      <c r="E689" s="2">
        <v>0.44722222222222224</v>
      </c>
      <c r="F689" s="2">
        <v>3.0555555555555555E-2</v>
      </c>
      <c r="G689" t="s">
        <v>26</v>
      </c>
      <c r="H689" t="s">
        <v>12</v>
      </c>
      <c r="I689" t="s">
        <v>76</v>
      </c>
      <c r="J689" t="s">
        <v>79</v>
      </c>
      <c r="K689">
        <v>9.8000000000000007</v>
      </c>
      <c r="L689" t="s">
        <v>16</v>
      </c>
    </row>
    <row r="690" spans="1:12" x14ac:dyDescent="0.25">
      <c r="A690" s="1">
        <v>42604.463194444441</v>
      </c>
      <c r="B690" s="1">
        <v>42604.474305555559</v>
      </c>
      <c r="C690" s="1" t="str">
        <f t="shared" si="10"/>
        <v>Aug</v>
      </c>
      <c r="D690" s="2">
        <v>0.46319444444444446</v>
      </c>
      <c r="E690" s="2">
        <v>0.47430555555555554</v>
      </c>
      <c r="F690" s="2">
        <v>1.1111111111111112E-2</v>
      </c>
      <c r="G690" t="s">
        <v>26</v>
      </c>
      <c r="H690" t="s">
        <v>12</v>
      </c>
      <c r="I690" t="s">
        <v>79</v>
      </c>
      <c r="J690" t="s">
        <v>76</v>
      </c>
      <c r="K690">
        <v>6.3</v>
      </c>
      <c r="L690" t="s">
        <v>16</v>
      </c>
    </row>
    <row r="691" spans="1:12" x14ac:dyDescent="0.25">
      <c r="A691" s="1">
        <v>42604.525000000001</v>
      </c>
      <c r="B691" s="1">
        <v>42604.53402777778</v>
      </c>
      <c r="C691" s="1" t="str">
        <f t="shared" si="10"/>
        <v>Aug</v>
      </c>
      <c r="D691" s="2">
        <v>0.52500000000000002</v>
      </c>
      <c r="E691" s="2">
        <v>0.53402777777777777</v>
      </c>
      <c r="F691" s="2">
        <v>9.0277777777777769E-3</v>
      </c>
      <c r="G691" t="s">
        <v>19</v>
      </c>
      <c r="H691" t="s">
        <v>12</v>
      </c>
      <c r="I691" t="s">
        <v>76</v>
      </c>
      <c r="J691" t="s">
        <v>79</v>
      </c>
      <c r="K691">
        <v>4.9000000000000004</v>
      </c>
      <c r="L691" t="s">
        <v>16</v>
      </c>
    </row>
    <row r="692" spans="1:12" x14ac:dyDescent="0.25">
      <c r="A692" s="1">
        <v>42604.543055555558</v>
      </c>
      <c r="B692" s="1">
        <v>42604.549305555556</v>
      </c>
      <c r="C692" s="1" t="str">
        <f t="shared" si="10"/>
        <v>Aug</v>
      </c>
      <c r="D692" s="2">
        <v>0.54305555555555551</v>
      </c>
      <c r="E692" s="2">
        <v>0.5493055555555556</v>
      </c>
      <c r="F692" s="2">
        <v>6.2500000000000003E-3</v>
      </c>
      <c r="G692" t="s">
        <v>19</v>
      </c>
      <c r="H692" t="s">
        <v>12</v>
      </c>
      <c r="I692" t="s">
        <v>79</v>
      </c>
      <c r="J692" t="s">
        <v>79</v>
      </c>
      <c r="K692">
        <v>1.5</v>
      </c>
      <c r="L692" t="s">
        <v>16</v>
      </c>
    </row>
    <row r="693" spans="1:12" x14ac:dyDescent="0.25">
      <c r="A693" s="1">
        <v>42604.588194444441</v>
      </c>
      <c r="B693" s="1">
        <v>42604.604861111111</v>
      </c>
      <c r="C693" s="1" t="str">
        <f t="shared" si="10"/>
        <v>Aug</v>
      </c>
      <c r="D693" s="2">
        <v>0.58819444444444446</v>
      </c>
      <c r="E693" s="2">
        <v>0.60486111111111107</v>
      </c>
      <c r="F693" s="2">
        <v>1.6666666666666666E-2</v>
      </c>
      <c r="G693" t="s">
        <v>19</v>
      </c>
      <c r="H693" t="s">
        <v>12</v>
      </c>
      <c r="I693" t="s">
        <v>79</v>
      </c>
      <c r="J693" t="s">
        <v>76</v>
      </c>
      <c r="K693">
        <v>10.9</v>
      </c>
      <c r="L693" t="s">
        <v>16</v>
      </c>
    </row>
    <row r="694" spans="1:12" x14ac:dyDescent="0.25">
      <c r="A694" s="1">
        <v>42604.634722222225</v>
      </c>
      <c r="B694" s="1">
        <v>42604.65902777778</v>
      </c>
      <c r="C694" s="1" t="str">
        <f t="shared" si="10"/>
        <v>Aug</v>
      </c>
      <c r="D694" s="2">
        <v>0.63472222222222219</v>
      </c>
      <c r="E694" s="2">
        <v>0.65902777777777777</v>
      </c>
      <c r="F694" s="2">
        <v>2.4305555555555556E-2</v>
      </c>
      <c r="G694" t="s">
        <v>19</v>
      </c>
      <c r="H694" t="s">
        <v>12</v>
      </c>
      <c r="I694" t="s">
        <v>76</v>
      </c>
      <c r="J694" t="s">
        <v>76</v>
      </c>
      <c r="K694">
        <v>19</v>
      </c>
      <c r="L694" t="s">
        <v>16</v>
      </c>
    </row>
    <row r="695" spans="1:12" x14ac:dyDescent="0.25">
      <c r="A695" s="1">
        <v>42604.665972222225</v>
      </c>
      <c r="B695" s="1">
        <v>42604.719444444447</v>
      </c>
      <c r="C695" s="1" t="str">
        <f t="shared" si="10"/>
        <v>Aug</v>
      </c>
      <c r="D695" s="2">
        <v>0.66597222222222219</v>
      </c>
      <c r="E695" s="2">
        <v>0.71944444444444444</v>
      </c>
      <c r="F695" s="2">
        <v>5.347222222222222E-2</v>
      </c>
      <c r="G695" t="s">
        <v>19</v>
      </c>
      <c r="H695" t="s">
        <v>12</v>
      </c>
      <c r="I695" t="s">
        <v>76</v>
      </c>
      <c r="J695" t="s">
        <v>76</v>
      </c>
      <c r="K695">
        <v>19</v>
      </c>
      <c r="L695" t="s">
        <v>16</v>
      </c>
    </row>
    <row r="696" spans="1:12" x14ac:dyDescent="0.25">
      <c r="A696" s="1">
        <v>42604.831944444442</v>
      </c>
      <c r="B696" s="1">
        <v>42604.868055555555</v>
      </c>
      <c r="C696" s="1" t="str">
        <f t="shared" si="10"/>
        <v>Aug</v>
      </c>
      <c r="D696" s="2">
        <v>0.83194444444444449</v>
      </c>
      <c r="E696" s="2">
        <v>0.86805555555555558</v>
      </c>
      <c r="F696" s="2">
        <v>3.6111111111111108E-2</v>
      </c>
      <c r="G696" t="s">
        <v>11</v>
      </c>
      <c r="H696" t="s">
        <v>12</v>
      </c>
      <c r="I696" t="s">
        <v>76</v>
      </c>
      <c r="J696" t="s">
        <v>80</v>
      </c>
      <c r="K696">
        <v>7.9</v>
      </c>
      <c r="L696" t="s">
        <v>16</v>
      </c>
    </row>
    <row r="697" spans="1:12" x14ac:dyDescent="0.25">
      <c r="A697" s="1">
        <v>42604.870138888888</v>
      </c>
      <c r="B697" s="1">
        <v>42604.896527777775</v>
      </c>
      <c r="C697" s="1" t="str">
        <f t="shared" si="10"/>
        <v>Aug</v>
      </c>
      <c r="D697" s="2">
        <v>0.87013888888888891</v>
      </c>
      <c r="E697" s="2">
        <v>0.89652777777777781</v>
      </c>
      <c r="F697" s="2">
        <v>2.6388888888888889E-2</v>
      </c>
      <c r="G697" t="s">
        <v>11</v>
      </c>
      <c r="H697" t="s">
        <v>12</v>
      </c>
      <c r="I697" t="s">
        <v>80</v>
      </c>
      <c r="J697" t="s">
        <v>80</v>
      </c>
      <c r="K697">
        <v>4.0999999999999996</v>
      </c>
      <c r="L697" t="s">
        <v>16</v>
      </c>
    </row>
    <row r="698" spans="1:12" x14ac:dyDescent="0.25">
      <c r="A698" s="1">
        <v>42604.938194444447</v>
      </c>
      <c r="B698" s="1">
        <v>42604.958333333336</v>
      </c>
      <c r="C698" s="1" t="str">
        <f t="shared" si="10"/>
        <v>Aug</v>
      </c>
      <c r="D698" s="2">
        <v>0.93819444444444444</v>
      </c>
      <c r="E698" s="2">
        <v>0.95833333333333337</v>
      </c>
      <c r="F698" s="2">
        <v>2.013888888888889E-2</v>
      </c>
      <c r="G698" t="s">
        <v>11</v>
      </c>
      <c r="H698" t="s">
        <v>12</v>
      </c>
      <c r="I698" t="s">
        <v>80</v>
      </c>
      <c r="J698" t="s">
        <v>76</v>
      </c>
      <c r="K698">
        <v>18.7</v>
      </c>
      <c r="L698" t="s">
        <v>16</v>
      </c>
    </row>
    <row r="699" spans="1:12" x14ac:dyDescent="0.25">
      <c r="A699" s="1">
        <v>42605.340277777781</v>
      </c>
      <c r="B699" s="1">
        <v>42605.350694444445</v>
      </c>
      <c r="C699" s="1" t="str">
        <f t="shared" si="10"/>
        <v>Aug</v>
      </c>
      <c r="D699" s="2">
        <v>0.34027777777777779</v>
      </c>
      <c r="E699" s="2">
        <v>0.35069444444444442</v>
      </c>
      <c r="F699" s="2">
        <v>1.0416666666666666E-2</v>
      </c>
      <c r="G699" t="s">
        <v>26</v>
      </c>
      <c r="H699" t="s">
        <v>12</v>
      </c>
      <c r="I699" t="s">
        <v>76</v>
      </c>
      <c r="J699" t="s">
        <v>81</v>
      </c>
      <c r="K699">
        <v>8.6999999999999993</v>
      </c>
      <c r="L699" t="s">
        <v>16</v>
      </c>
    </row>
    <row r="700" spans="1:12" x14ac:dyDescent="0.25">
      <c r="A700" s="1">
        <v>42605.399305555555</v>
      </c>
      <c r="B700" s="1">
        <v>42605.42291666667</v>
      </c>
      <c r="C700" s="1" t="str">
        <f t="shared" si="10"/>
        <v>Aug</v>
      </c>
      <c r="D700" s="2">
        <v>0.39930555555555558</v>
      </c>
      <c r="E700" s="2">
        <v>0.42291666666666666</v>
      </c>
      <c r="F700" s="2">
        <v>2.361111111111111E-2</v>
      </c>
      <c r="G700" t="s">
        <v>26</v>
      </c>
      <c r="H700" t="s">
        <v>12</v>
      </c>
      <c r="I700" t="s">
        <v>81</v>
      </c>
      <c r="J700" t="s">
        <v>76</v>
      </c>
      <c r="K700">
        <v>7.5</v>
      </c>
      <c r="L700" t="s">
        <v>16</v>
      </c>
    </row>
    <row r="701" spans="1:12" x14ac:dyDescent="0.25">
      <c r="A701" s="1">
        <v>42605.540972222225</v>
      </c>
      <c r="B701" s="1">
        <v>42605.552083333336</v>
      </c>
      <c r="C701" s="1" t="str">
        <f t="shared" si="10"/>
        <v>Aug</v>
      </c>
      <c r="D701" s="2">
        <v>0.54097222222222219</v>
      </c>
      <c r="E701" s="2">
        <v>0.55208333333333337</v>
      </c>
      <c r="F701" s="2">
        <v>1.1111111111111112E-2</v>
      </c>
      <c r="G701" t="s">
        <v>19</v>
      </c>
      <c r="H701" t="s">
        <v>12</v>
      </c>
      <c r="I701" t="s">
        <v>76</v>
      </c>
      <c r="J701" t="s">
        <v>81</v>
      </c>
      <c r="K701">
        <v>7.7</v>
      </c>
      <c r="L701" t="s">
        <v>16</v>
      </c>
    </row>
    <row r="702" spans="1:12" x14ac:dyDescent="0.25">
      <c r="A702" s="1">
        <v>42605.554861111108</v>
      </c>
      <c r="B702" s="1">
        <v>42605.5625</v>
      </c>
      <c r="C702" s="1" t="str">
        <f t="shared" si="10"/>
        <v>Aug</v>
      </c>
      <c r="D702" s="2">
        <v>0.55486111111111114</v>
      </c>
      <c r="E702" s="2">
        <v>0.5625</v>
      </c>
      <c r="F702" s="2">
        <v>7.6388888888888886E-3</v>
      </c>
      <c r="G702" t="s">
        <v>19</v>
      </c>
      <c r="H702" t="s">
        <v>12</v>
      </c>
      <c r="I702" t="s">
        <v>81</v>
      </c>
      <c r="J702" t="s">
        <v>79</v>
      </c>
      <c r="K702">
        <v>4.4000000000000004</v>
      </c>
      <c r="L702" t="s">
        <v>16</v>
      </c>
    </row>
    <row r="703" spans="1:12" x14ac:dyDescent="0.25">
      <c r="A703" s="1">
        <v>42605.575694444444</v>
      </c>
      <c r="B703" s="1">
        <v>42605.586111111108</v>
      </c>
      <c r="C703" s="1" t="str">
        <f t="shared" si="10"/>
        <v>Aug</v>
      </c>
      <c r="D703" s="2">
        <v>0.5756944444444444</v>
      </c>
      <c r="E703" s="2">
        <v>0.58611111111111114</v>
      </c>
      <c r="F703" s="2">
        <v>1.0416666666666666E-2</v>
      </c>
      <c r="G703" t="s">
        <v>19</v>
      </c>
      <c r="H703" t="s">
        <v>12</v>
      </c>
      <c r="I703" t="s">
        <v>79</v>
      </c>
      <c r="J703" t="s">
        <v>76</v>
      </c>
      <c r="K703">
        <v>5</v>
      </c>
      <c r="L703" t="s">
        <v>16</v>
      </c>
    </row>
    <row r="704" spans="1:12" x14ac:dyDescent="0.25">
      <c r="A704" s="1">
        <v>42605.629861111112</v>
      </c>
      <c r="B704" s="1">
        <v>42605.633333333331</v>
      </c>
      <c r="C704" s="1" t="str">
        <f t="shared" si="10"/>
        <v>Aug</v>
      </c>
      <c r="D704" s="2">
        <v>0.62986111111111109</v>
      </c>
      <c r="E704" s="2">
        <v>0.6333333333333333</v>
      </c>
      <c r="F704" s="2">
        <v>3.472222222222222E-3</v>
      </c>
      <c r="G704" t="s">
        <v>19</v>
      </c>
      <c r="H704" t="s">
        <v>12</v>
      </c>
      <c r="I704" t="s">
        <v>76</v>
      </c>
      <c r="J704" t="s">
        <v>76</v>
      </c>
      <c r="K704">
        <v>1.9</v>
      </c>
      <c r="L704" t="s">
        <v>16</v>
      </c>
    </row>
    <row r="705" spans="1:12" x14ac:dyDescent="0.25">
      <c r="A705" s="1">
        <v>42605.635416666664</v>
      </c>
      <c r="B705" s="1">
        <v>42605.719444444447</v>
      </c>
      <c r="C705" s="1" t="str">
        <f t="shared" si="10"/>
        <v>Aug</v>
      </c>
      <c r="D705" s="2">
        <v>0.63541666666666663</v>
      </c>
      <c r="E705" s="2">
        <v>0.71944444444444444</v>
      </c>
      <c r="F705" s="2">
        <v>8.4027777777777785E-2</v>
      </c>
      <c r="G705" t="s">
        <v>19</v>
      </c>
      <c r="H705" t="s">
        <v>12</v>
      </c>
      <c r="I705" t="s">
        <v>76</v>
      </c>
      <c r="J705" t="s">
        <v>76</v>
      </c>
      <c r="K705">
        <v>7.9</v>
      </c>
      <c r="L705" t="s">
        <v>16</v>
      </c>
    </row>
    <row r="706" spans="1:12" x14ac:dyDescent="0.25">
      <c r="A706" s="1">
        <v>42605.737500000003</v>
      </c>
      <c r="B706" s="1">
        <v>42605.771527777775</v>
      </c>
      <c r="C706" s="1" t="str">
        <f t="shared" si="10"/>
        <v>Aug</v>
      </c>
      <c r="D706" s="2">
        <v>0.73750000000000004</v>
      </c>
      <c r="E706" s="2">
        <v>0.77152777777777781</v>
      </c>
      <c r="F706" s="2">
        <v>3.4027777777777775E-2</v>
      </c>
      <c r="G706" t="s">
        <v>11</v>
      </c>
      <c r="H706" t="s">
        <v>12</v>
      </c>
      <c r="I706" t="s">
        <v>76</v>
      </c>
      <c r="J706" t="s">
        <v>76</v>
      </c>
      <c r="K706">
        <v>17.7</v>
      </c>
      <c r="L706" t="s">
        <v>16</v>
      </c>
    </row>
    <row r="707" spans="1:12" x14ac:dyDescent="0.25">
      <c r="A707" s="1">
        <v>42606.503472222219</v>
      </c>
      <c r="B707" s="1">
        <v>42606.538888888892</v>
      </c>
      <c r="C707" s="1" t="str">
        <f t="shared" ref="C707:C770" si="11">TEXT(A707,"mmm")</f>
        <v>Aug</v>
      </c>
      <c r="D707" s="2">
        <v>0.50347222222222221</v>
      </c>
      <c r="E707" s="2">
        <v>0.53888888888888886</v>
      </c>
      <c r="F707" s="2">
        <v>3.5416666666666666E-2</v>
      </c>
      <c r="G707" t="s">
        <v>19</v>
      </c>
      <c r="H707" t="s">
        <v>12</v>
      </c>
      <c r="I707" t="s">
        <v>76</v>
      </c>
      <c r="J707" t="s">
        <v>76</v>
      </c>
      <c r="K707">
        <v>25.2</v>
      </c>
      <c r="L707" t="s">
        <v>16</v>
      </c>
    </row>
    <row r="708" spans="1:12" x14ac:dyDescent="0.25">
      <c r="A708" s="1">
        <v>42606.542361111111</v>
      </c>
      <c r="B708" s="1">
        <v>42606.642361111109</v>
      </c>
      <c r="C708" s="1" t="str">
        <f t="shared" si="11"/>
        <v>Aug</v>
      </c>
      <c r="D708" s="2">
        <v>0.54236111111111107</v>
      </c>
      <c r="E708" s="2">
        <v>0.64236111111111116</v>
      </c>
      <c r="F708" s="2">
        <v>0.1</v>
      </c>
      <c r="G708" t="s">
        <v>19</v>
      </c>
      <c r="H708" t="s">
        <v>12</v>
      </c>
      <c r="I708" t="s">
        <v>76</v>
      </c>
      <c r="J708" t="s">
        <v>76</v>
      </c>
      <c r="K708">
        <v>96.2</v>
      </c>
      <c r="L708" t="s">
        <v>16</v>
      </c>
    </row>
    <row r="709" spans="1:12" x14ac:dyDescent="0.25">
      <c r="A709" s="1">
        <v>42607.636805555558</v>
      </c>
      <c r="B709" s="1">
        <v>42607.681944444441</v>
      </c>
      <c r="C709" s="1" t="str">
        <f t="shared" si="11"/>
        <v>Aug</v>
      </c>
      <c r="D709" s="2">
        <v>0.63680555555555551</v>
      </c>
      <c r="E709" s="2">
        <v>0.68194444444444446</v>
      </c>
      <c r="F709" s="2">
        <v>4.5138888888888888E-2</v>
      </c>
      <c r="G709" t="s">
        <v>19</v>
      </c>
      <c r="H709" t="s">
        <v>12</v>
      </c>
      <c r="I709" t="s">
        <v>76</v>
      </c>
      <c r="J709" t="s">
        <v>76</v>
      </c>
      <c r="K709">
        <v>35</v>
      </c>
      <c r="L709" t="s">
        <v>16</v>
      </c>
    </row>
    <row r="710" spans="1:12" x14ac:dyDescent="0.25">
      <c r="A710" s="1">
        <v>42607.691666666666</v>
      </c>
      <c r="B710" s="1">
        <v>42607.705555555556</v>
      </c>
      <c r="C710" s="1" t="str">
        <f t="shared" si="11"/>
        <v>Aug</v>
      </c>
      <c r="D710" s="2">
        <v>0.69166666666666665</v>
      </c>
      <c r="E710" s="2">
        <v>0.7055555555555556</v>
      </c>
      <c r="F710" s="2">
        <v>1.3888888888888888E-2</v>
      </c>
      <c r="G710" t="s">
        <v>19</v>
      </c>
      <c r="H710" t="s">
        <v>12</v>
      </c>
      <c r="I710" t="s">
        <v>76</v>
      </c>
      <c r="J710" t="s">
        <v>76</v>
      </c>
      <c r="K710">
        <v>5.5</v>
      </c>
      <c r="L710" t="s">
        <v>16</v>
      </c>
    </row>
    <row r="711" spans="1:12" x14ac:dyDescent="0.25">
      <c r="A711" s="1">
        <v>42607.72152777778</v>
      </c>
      <c r="B711" s="1">
        <v>42607.805555555555</v>
      </c>
      <c r="C711" s="1" t="str">
        <f t="shared" si="11"/>
        <v>Aug</v>
      </c>
      <c r="D711" s="2">
        <v>0.72152777777777777</v>
      </c>
      <c r="E711" s="2">
        <v>0.80555555555555558</v>
      </c>
      <c r="F711" s="2">
        <v>8.4027777777777785E-2</v>
      </c>
      <c r="G711" t="s">
        <v>11</v>
      </c>
      <c r="H711" t="s">
        <v>12</v>
      </c>
      <c r="I711" t="s">
        <v>76</v>
      </c>
      <c r="J711" t="s">
        <v>76</v>
      </c>
      <c r="K711">
        <v>50.4</v>
      </c>
      <c r="L711" t="s">
        <v>16</v>
      </c>
    </row>
    <row r="712" spans="1:12" x14ac:dyDescent="0.25">
      <c r="A712" s="1">
        <v>42607.809027777781</v>
      </c>
      <c r="B712" s="1">
        <v>42607.831250000003</v>
      </c>
      <c r="C712" s="1" t="str">
        <f t="shared" si="11"/>
        <v>Aug</v>
      </c>
      <c r="D712" s="2">
        <v>0.80902777777777779</v>
      </c>
      <c r="E712" s="2">
        <v>0.83125000000000004</v>
      </c>
      <c r="F712" s="2">
        <v>2.2222222222222223E-2</v>
      </c>
      <c r="G712" t="s">
        <v>11</v>
      </c>
      <c r="H712" t="s">
        <v>12</v>
      </c>
      <c r="I712" t="s">
        <v>76</v>
      </c>
      <c r="J712" t="s">
        <v>198</v>
      </c>
      <c r="K712">
        <v>9.1999999999999993</v>
      </c>
      <c r="L712" t="s">
        <v>16</v>
      </c>
    </row>
    <row r="713" spans="1:12" x14ac:dyDescent="0.25">
      <c r="A713" s="1">
        <v>42607.956944444442</v>
      </c>
      <c r="B713" s="1">
        <v>42607.969444444447</v>
      </c>
      <c r="C713" s="1" t="str">
        <f t="shared" si="11"/>
        <v>Aug</v>
      </c>
      <c r="D713" s="2">
        <v>0.95694444444444449</v>
      </c>
      <c r="E713" s="2">
        <v>0.96944444444444444</v>
      </c>
      <c r="F713" s="2">
        <v>1.2500000000000001E-2</v>
      </c>
      <c r="G713" t="s">
        <v>11</v>
      </c>
      <c r="H713" t="s">
        <v>12</v>
      </c>
      <c r="I713" t="s">
        <v>198</v>
      </c>
      <c r="J713" t="s">
        <v>76</v>
      </c>
      <c r="K713">
        <v>7.3</v>
      </c>
      <c r="L713" t="s">
        <v>16</v>
      </c>
    </row>
    <row r="714" spans="1:12" x14ac:dyDescent="0.25">
      <c r="A714" s="1">
        <v>42608.379166666666</v>
      </c>
      <c r="B714" s="1">
        <v>42608.388888888891</v>
      </c>
      <c r="C714" s="1" t="str">
        <f t="shared" si="11"/>
        <v>Aug</v>
      </c>
      <c r="D714" s="2">
        <v>0.37916666666666665</v>
      </c>
      <c r="E714" s="2">
        <v>0.3888888888888889</v>
      </c>
      <c r="F714" s="2">
        <v>9.7222222222222224E-3</v>
      </c>
      <c r="G714" t="s">
        <v>26</v>
      </c>
      <c r="H714" t="s">
        <v>12</v>
      </c>
      <c r="I714" t="s">
        <v>76</v>
      </c>
      <c r="J714" t="s">
        <v>76</v>
      </c>
      <c r="K714">
        <v>5</v>
      </c>
      <c r="L714" t="s">
        <v>16</v>
      </c>
    </row>
    <row r="715" spans="1:12" x14ac:dyDescent="0.25">
      <c r="A715" s="1">
        <v>42608.468055555553</v>
      </c>
      <c r="B715" s="1">
        <v>42608.476388888892</v>
      </c>
      <c r="C715" s="1" t="str">
        <f t="shared" si="11"/>
        <v>Aug</v>
      </c>
      <c r="D715" s="2">
        <v>0.46805555555555556</v>
      </c>
      <c r="E715" s="2">
        <v>0.47638888888888886</v>
      </c>
      <c r="F715" s="2">
        <v>8.3333333333333332E-3</v>
      </c>
      <c r="G715" t="s">
        <v>26</v>
      </c>
      <c r="H715" t="s">
        <v>12</v>
      </c>
      <c r="I715" t="s">
        <v>76</v>
      </c>
      <c r="J715" t="s">
        <v>76</v>
      </c>
      <c r="K715">
        <v>3.8</v>
      </c>
      <c r="L715" t="s">
        <v>16</v>
      </c>
    </row>
    <row r="716" spans="1:12" x14ac:dyDescent="0.25">
      <c r="A716" s="1">
        <v>42608.506944444445</v>
      </c>
      <c r="B716" s="1">
        <v>42608.513888888891</v>
      </c>
      <c r="C716" s="1" t="str">
        <f t="shared" si="11"/>
        <v>Aug</v>
      </c>
      <c r="D716" s="2">
        <v>0.50694444444444442</v>
      </c>
      <c r="E716" s="2">
        <v>0.51388888888888884</v>
      </c>
      <c r="F716" s="2">
        <v>6.9444444444444441E-3</v>
      </c>
      <c r="G716" t="s">
        <v>19</v>
      </c>
      <c r="H716" t="s">
        <v>12</v>
      </c>
      <c r="I716" t="s">
        <v>76</v>
      </c>
      <c r="J716" t="s">
        <v>198</v>
      </c>
      <c r="K716">
        <v>3.9</v>
      </c>
      <c r="L716" t="s">
        <v>16</v>
      </c>
    </row>
    <row r="717" spans="1:12" x14ac:dyDescent="0.25">
      <c r="A717" s="1">
        <v>42608.590277777781</v>
      </c>
      <c r="B717" s="1">
        <v>42608.606249999997</v>
      </c>
      <c r="C717" s="1" t="str">
        <f t="shared" si="11"/>
        <v>Aug</v>
      </c>
      <c r="D717" s="2">
        <v>0.59027777777777779</v>
      </c>
      <c r="E717" s="2">
        <v>0.60624999999999996</v>
      </c>
      <c r="F717" s="2">
        <v>1.5972222222222221E-2</v>
      </c>
      <c r="G717" t="s">
        <v>19</v>
      </c>
      <c r="H717" t="s">
        <v>12</v>
      </c>
      <c r="I717" t="s">
        <v>198</v>
      </c>
      <c r="J717" t="s">
        <v>198</v>
      </c>
      <c r="K717">
        <v>7.4</v>
      </c>
      <c r="L717" t="s">
        <v>16</v>
      </c>
    </row>
    <row r="718" spans="1:12" x14ac:dyDescent="0.25">
      <c r="A718" s="1">
        <v>42608.640972222223</v>
      </c>
      <c r="B718" s="1">
        <v>42608.649305555555</v>
      </c>
      <c r="C718" s="1" t="str">
        <f t="shared" si="11"/>
        <v>Aug</v>
      </c>
      <c r="D718" s="2">
        <v>0.64097222222222228</v>
      </c>
      <c r="E718" s="2">
        <v>0.64930555555555558</v>
      </c>
      <c r="F718" s="2">
        <v>8.3333333333333332E-3</v>
      </c>
      <c r="G718" t="s">
        <v>19</v>
      </c>
      <c r="H718" t="s">
        <v>12</v>
      </c>
      <c r="I718" t="s">
        <v>198</v>
      </c>
      <c r="J718" t="s">
        <v>198</v>
      </c>
      <c r="K718">
        <v>1.5</v>
      </c>
      <c r="L718" t="s">
        <v>16</v>
      </c>
    </row>
    <row r="719" spans="1:12" x14ac:dyDescent="0.25">
      <c r="A719" s="1">
        <v>42608.665972222225</v>
      </c>
      <c r="B719" s="1">
        <v>42608.683333333334</v>
      </c>
      <c r="C719" s="1" t="str">
        <f t="shared" si="11"/>
        <v>Aug</v>
      </c>
      <c r="D719" s="2">
        <v>0.66597222222222219</v>
      </c>
      <c r="E719" s="2">
        <v>0.68333333333333335</v>
      </c>
      <c r="F719" s="2">
        <v>1.7361111111111112E-2</v>
      </c>
      <c r="G719" t="s">
        <v>19</v>
      </c>
      <c r="H719" t="s">
        <v>12</v>
      </c>
      <c r="I719" t="s">
        <v>198</v>
      </c>
      <c r="J719" t="s">
        <v>76</v>
      </c>
      <c r="K719">
        <v>7.9</v>
      </c>
      <c r="L719" t="s">
        <v>16</v>
      </c>
    </row>
    <row r="720" spans="1:12" x14ac:dyDescent="0.25">
      <c r="A720" s="1">
        <v>42608.704861111109</v>
      </c>
      <c r="B720" s="1">
        <v>42608.716666666667</v>
      </c>
      <c r="C720" s="1" t="str">
        <f t="shared" si="11"/>
        <v>Aug</v>
      </c>
      <c r="D720" s="2">
        <v>0.70486111111111116</v>
      </c>
      <c r="E720" s="2">
        <v>0.71666666666666667</v>
      </c>
      <c r="F720" s="2">
        <v>1.1805555555555555E-2</v>
      </c>
      <c r="G720" t="s">
        <v>19</v>
      </c>
      <c r="H720" t="s">
        <v>12</v>
      </c>
      <c r="I720" t="s">
        <v>76</v>
      </c>
      <c r="J720" t="s">
        <v>198</v>
      </c>
      <c r="K720">
        <v>2.9</v>
      </c>
      <c r="L720" t="s">
        <v>16</v>
      </c>
    </row>
    <row r="721" spans="1:12" x14ac:dyDescent="0.25">
      <c r="A721" s="1">
        <v>42608.779166666667</v>
      </c>
      <c r="B721" s="1">
        <v>42608.788888888892</v>
      </c>
      <c r="C721" s="1" t="str">
        <f t="shared" si="11"/>
        <v>Aug</v>
      </c>
      <c r="D721" s="2">
        <v>0.77916666666666667</v>
      </c>
      <c r="E721" s="2">
        <v>0.78888888888888886</v>
      </c>
      <c r="F721" s="2">
        <v>9.7222222222222224E-3</v>
      </c>
      <c r="G721" t="s">
        <v>11</v>
      </c>
      <c r="H721" t="s">
        <v>12</v>
      </c>
      <c r="I721" t="s">
        <v>198</v>
      </c>
      <c r="J721" t="s">
        <v>198</v>
      </c>
      <c r="K721">
        <v>3.4</v>
      </c>
      <c r="L721" t="s">
        <v>16</v>
      </c>
    </row>
    <row r="722" spans="1:12" x14ac:dyDescent="0.25">
      <c r="A722" s="1">
        <v>42608.813194444447</v>
      </c>
      <c r="B722" s="1">
        <v>42608.82916666667</v>
      </c>
      <c r="C722" s="1" t="str">
        <f t="shared" si="11"/>
        <v>Aug</v>
      </c>
      <c r="D722" s="2">
        <v>0.81319444444444444</v>
      </c>
      <c r="E722" s="2">
        <v>0.82916666666666672</v>
      </c>
      <c r="F722" s="2">
        <v>1.5972222222222221E-2</v>
      </c>
      <c r="G722" t="s">
        <v>11</v>
      </c>
      <c r="H722" t="s">
        <v>12</v>
      </c>
      <c r="I722" t="s">
        <v>198</v>
      </c>
      <c r="J722" t="s">
        <v>198</v>
      </c>
      <c r="K722">
        <v>3.8</v>
      </c>
      <c r="L722" t="s">
        <v>16</v>
      </c>
    </row>
    <row r="723" spans="1:12" x14ac:dyDescent="0.25">
      <c r="A723" s="1">
        <v>42608.837500000001</v>
      </c>
      <c r="B723" s="1">
        <v>42608.844444444447</v>
      </c>
      <c r="C723" s="1" t="str">
        <f t="shared" si="11"/>
        <v>Aug</v>
      </c>
      <c r="D723" s="2">
        <v>0.83750000000000002</v>
      </c>
      <c r="E723" s="2">
        <v>0.84444444444444444</v>
      </c>
      <c r="F723" s="2">
        <v>6.9444444444444441E-3</v>
      </c>
      <c r="G723" t="s">
        <v>11</v>
      </c>
      <c r="H723" t="s">
        <v>12</v>
      </c>
      <c r="I723" t="s">
        <v>198</v>
      </c>
      <c r="J723" t="s">
        <v>76</v>
      </c>
      <c r="K723">
        <v>5.9</v>
      </c>
      <c r="L723" t="s">
        <v>16</v>
      </c>
    </row>
    <row r="724" spans="1:12" x14ac:dyDescent="0.25">
      <c r="A724" s="1">
        <v>42609.398611111108</v>
      </c>
      <c r="B724" s="1">
        <v>42609.424305555556</v>
      </c>
      <c r="C724" s="1" t="str">
        <f t="shared" si="11"/>
        <v>Aug</v>
      </c>
      <c r="D724" s="2">
        <v>0.39861111111111114</v>
      </c>
      <c r="E724" s="2">
        <v>0.42430555555555555</v>
      </c>
      <c r="F724" s="2">
        <v>2.5694444444444443E-2</v>
      </c>
      <c r="G724" t="s">
        <v>26</v>
      </c>
      <c r="H724" t="s">
        <v>12</v>
      </c>
      <c r="I724" t="s">
        <v>76</v>
      </c>
      <c r="J724" t="s">
        <v>198</v>
      </c>
      <c r="K724">
        <v>9.6</v>
      </c>
      <c r="L724" t="s">
        <v>16</v>
      </c>
    </row>
    <row r="725" spans="1:12" x14ac:dyDescent="0.25">
      <c r="A725" s="1">
        <v>42609.490972222222</v>
      </c>
      <c r="B725" s="1">
        <v>42609.504166666666</v>
      </c>
      <c r="C725" s="1" t="str">
        <f t="shared" si="11"/>
        <v>Aug</v>
      </c>
      <c r="D725" s="2">
        <v>0.4909722222222222</v>
      </c>
      <c r="E725" s="2">
        <v>0.50416666666666665</v>
      </c>
      <c r="F725" s="2">
        <v>1.3194444444444444E-2</v>
      </c>
      <c r="G725" t="s">
        <v>26</v>
      </c>
      <c r="H725" t="s">
        <v>12</v>
      </c>
      <c r="I725" t="s">
        <v>198</v>
      </c>
      <c r="J725" t="s">
        <v>198</v>
      </c>
      <c r="K725">
        <v>7</v>
      </c>
      <c r="L725" t="s">
        <v>16</v>
      </c>
    </row>
    <row r="726" spans="1:12" x14ac:dyDescent="0.25">
      <c r="A726" s="1">
        <v>42609.508333333331</v>
      </c>
      <c r="B726" s="1">
        <v>42609.511805555558</v>
      </c>
      <c r="C726" s="1" t="str">
        <f t="shared" si="11"/>
        <v>Aug</v>
      </c>
      <c r="D726" s="2">
        <v>0.5083333333333333</v>
      </c>
      <c r="E726" s="2">
        <v>0.51180555555555551</v>
      </c>
      <c r="F726" s="2">
        <v>3.472222222222222E-3</v>
      </c>
      <c r="G726" t="s">
        <v>19</v>
      </c>
      <c r="H726" t="s">
        <v>12</v>
      </c>
      <c r="I726" t="s">
        <v>198</v>
      </c>
      <c r="J726" t="s">
        <v>198</v>
      </c>
      <c r="K726">
        <v>0.9</v>
      </c>
      <c r="L726" t="s">
        <v>16</v>
      </c>
    </row>
    <row r="727" spans="1:12" x14ac:dyDescent="0.25">
      <c r="A727" s="1">
        <v>42609.584027777775</v>
      </c>
      <c r="B727" s="1">
        <v>42609.655555555553</v>
      </c>
      <c r="C727" s="1" t="str">
        <f t="shared" si="11"/>
        <v>Aug</v>
      </c>
      <c r="D727" s="2">
        <v>0.58402777777777781</v>
      </c>
      <c r="E727" s="2">
        <v>0.65555555555555556</v>
      </c>
      <c r="F727" s="2">
        <v>7.1527777777777773E-2</v>
      </c>
      <c r="G727" t="s">
        <v>19</v>
      </c>
      <c r="H727" t="s">
        <v>12</v>
      </c>
      <c r="I727" t="s">
        <v>198</v>
      </c>
      <c r="J727" t="s">
        <v>76</v>
      </c>
      <c r="K727">
        <v>86.6</v>
      </c>
      <c r="L727" t="s">
        <v>16</v>
      </c>
    </row>
    <row r="728" spans="1:12" x14ac:dyDescent="0.25">
      <c r="A728" s="1">
        <v>42609.677083333336</v>
      </c>
      <c r="B728" s="1">
        <v>42609.800694444442</v>
      </c>
      <c r="C728" s="1" t="str">
        <f t="shared" si="11"/>
        <v>Aug</v>
      </c>
      <c r="D728" s="2">
        <v>0.67708333333333337</v>
      </c>
      <c r="E728" s="2">
        <v>0.80069444444444449</v>
      </c>
      <c r="F728" s="2">
        <v>0.12361111111111112</v>
      </c>
      <c r="G728" t="s">
        <v>19</v>
      </c>
      <c r="H728" t="s">
        <v>12</v>
      </c>
      <c r="I728" t="s">
        <v>76</v>
      </c>
      <c r="J728" t="s">
        <v>76</v>
      </c>
      <c r="K728">
        <v>156.9</v>
      </c>
      <c r="L728" t="s">
        <v>16</v>
      </c>
    </row>
    <row r="729" spans="1:12" x14ac:dyDescent="0.25">
      <c r="A729" s="1">
        <v>42610.414583333331</v>
      </c>
      <c r="B729" s="1">
        <v>42610.429166666669</v>
      </c>
      <c r="C729" s="1" t="str">
        <f t="shared" si="11"/>
        <v>Aug</v>
      </c>
      <c r="D729" s="2">
        <v>0.41458333333333336</v>
      </c>
      <c r="E729" s="2">
        <v>0.42916666666666664</v>
      </c>
      <c r="F729" s="2">
        <v>1.4583333333333334E-2</v>
      </c>
      <c r="G729" t="s">
        <v>26</v>
      </c>
      <c r="H729" t="s">
        <v>12</v>
      </c>
      <c r="I729" t="s">
        <v>76</v>
      </c>
      <c r="J729" t="s">
        <v>81</v>
      </c>
      <c r="K729">
        <v>10.1</v>
      </c>
      <c r="L729" t="s">
        <v>16</v>
      </c>
    </row>
    <row r="730" spans="1:12" x14ac:dyDescent="0.25">
      <c r="A730" s="1">
        <v>42610.693749999999</v>
      </c>
      <c r="B730" s="1">
        <v>42610.704861111109</v>
      </c>
      <c r="C730" s="1" t="str">
        <f t="shared" si="11"/>
        <v>Aug</v>
      </c>
      <c r="D730" s="2">
        <v>0.69374999999999998</v>
      </c>
      <c r="E730" s="2">
        <v>0.70486111111111116</v>
      </c>
      <c r="F730" s="2">
        <v>1.1111111111111112E-2</v>
      </c>
      <c r="G730" t="s">
        <v>19</v>
      </c>
      <c r="H730" t="s">
        <v>12</v>
      </c>
      <c r="I730" t="s">
        <v>81</v>
      </c>
      <c r="J730" t="s">
        <v>79</v>
      </c>
      <c r="K730">
        <v>6.2</v>
      </c>
      <c r="L730" t="s">
        <v>16</v>
      </c>
    </row>
    <row r="731" spans="1:12" x14ac:dyDescent="0.25">
      <c r="A731" s="1">
        <v>42610.734027777777</v>
      </c>
      <c r="B731" s="1">
        <v>42610.746527777781</v>
      </c>
      <c r="C731" s="1" t="str">
        <f t="shared" si="11"/>
        <v>Aug</v>
      </c>
      <c r="D731" s="2">
        <v>0.73402777777777772</v>
      </c>
      <c r="E731" s="2">
        <v>0.74652777777777779</v>
      </c>
      <c r="F731" s="2">
        <v>1.2500000000000001E-2</v>
      </c>
      <c r="G731" t="s">
        <v>11</v>
      </c>
      <c r="H731" t="s">
        <v>12</v>
      </c>
      <c r="I731" t="s">
        <v>79</v>
      </c>
      <c r="J731" t="s">
        <v>79</v>
      </c>
      <c r="K731">
        <v>5.3</v>
      </c>
      <c r="L731" t="s">
        <v>16</v>
      </c>
    </row>
    <row r="732" spans="1:12" x14ac:dyDescent="0.25">
      <c r="A732" s="1">
        <v>42610.885416666664</v>
      </c>
      <c r="B732" s="1">
        <v>42610.915972222225</v>
      </c>
      <c r="C732" s="1" t="str">
        <f t="shared" si="11"/>
        <v>Aug</v>
      </c>
      <c r="D732" s="2">
        <v>0.88541666666666663</v>
      </c>
      <c r="E732" s="2">
        <v>0.91597222222222219</v>
      </c>
      <c r="F732" s="2">
        <v>3.0555555555555555E-2</v>
      </c>
      <c r="G732" t="s">
        <v>11</v>
      </c>
      <c r="H732" t="s">
        <v>12</v>
      </c>
      <c r="I732" t="s">
        <v>79</v>
      </c>
      <c r="J732" t="s">
        <v>76</v>
      </c>
      <c r="K732">
        <v>12.1</v>
      </c>
      <c r="L732" t="s">
        <v>16</v>
      </c>
    </row>
    <row r="733" spans="1:12" x14ac:dyDescent="0.25">
      <c r="A733" s="1">
        <v>42611.501388888886</v>
      </c>
      <c r="B733" s="1">
        <v>42611.521527777775</v>
      </c>
      <c r="C733" s="1" t="str">
        <f t="shared" si="11"/>
        <v>Aug</v>
      </c>
      <c r="D733" s="2">
        <v>0.50138888888888888</v>
      </c>
      <c r="E733" s="2">
        <v>0.52152777777777781</v>
      </c>
      <c r="F733" s="2">
        <v>2.013888888888889E-2</v>
      </c>
      <c r="G733" t="s">
        <v>19</v>
      </c>
      <c r="H733" t="s">
        <v>12</v>
      </c>
      <c r="I733" t="s">
        <v>76</v>
      </c>
      <c r="J733" t="s">
        <v>79</v>
      </c>
      <c r="K733">
        <v>10.8</v>
      </c>
      <c r="L733" t="s">
        <v>16</v>
      </c>
    </row>
    <row r="734" spans="1:12" x14ac:dyDescent="0.25">
      <c r="A734" s="1">
        <v>42611.568055555559</v>
      </c>
      <c r="B734" s="1">
        <v>42611.574999999997</v>
      </c>
      <c r="C734" s="1" t="str">
        <f t="shared" si="11"/>
        <v>Aug</v>
      </c>
      <c r="D734" s="2">
        <v>0.56805555555555554</v>
      </c>
      <c r="E734" s="2">
        <v>0.57499999999999996</v>
      </c>
      <c r="F734" s="2">
        <v>6.9444444444444441E-3</v>
      </c>
      <c r="G734" t="s">
        <v>19</v>
      </c>
      <c r="H734" t="s">
        <v>12</v>
      </c>
      <c r="I734" t="s">
        <v>79</v>
      </c>
      <c r="J734" t="s">
        <v>79</v>
      </c>
      <c r="K734">
        <v>4.3</v>
      </c>
      <c r="L734" t="s">
        <v>16</v>
      </c>
    </row>
    <row r="735" spans="1:12" x14ac:dyDescent="0.25">
      <c r="A735" s="1">
        <v>42611.604861111111</v>
      </c>
      <c r="B735" s="1">
        <v>42611.611805555556</v>
      </c>
      <c r="C735" s="1" t="str">
        <f t="shared" si="11"/>
        <v>Aug</v>
      </c>
      <c r="D735" s="2">
        <v>0.60486111111111107</v>
      </c>
      <c r="E735" s="2">
        <v>0.6118055555555556</v>
      </c>
      <c r="F735" s="2">
        <v>6.9444444444444441E-3</v>
      </c>
      <c r="G735" t="s">
        <v>19</v>
      </c>
      <c r="H735" t="s">
        <v>12</v>
      </c>
      <c r="I735" t="s">
        <v>79</v>
      </c>
      <c r="J735" t="s">
        <v>79</v>
      </c>
      <c r="K735">
        <v>2.5</v>
      </c>
      <c r="L735" t="s">
        <v>16</v>
      </c>
    </row>
    <row r="736" spans="1:12" x14ac:dyDescent="0.25">
      <c r="A736" s="1">
        <v>42611.617361111108</v>
      </c>
      <c r="B736" s="1">
        <v>42611.62777777778</v>
      </c>
      <c r="C736" s="1" t="str">
        <f t="shared" si="11"/>
        <v>Aug</v>
      </c>
      <c r="D736" s="2">
        <v>0.61736111111111114</v>
      </c>
      <c r="E736" s="2">
        <v>0.62777777777777777</v>
      </c>
      <c r="F736" s="2">
        <v>1.0416666666666666E-2</v>
      </c>
      <c r="G736" t="s">
        <v>19</v>
      </c>
      <c r="H736" t="s">
        <v>12</v>
      </c>
      <c r="I736" t="s">
        <v>79</v>
      </c>
      <c r="J736" t="s">
        <v>76</v>
      </c>
      <c r="K736">
        <v>5.7</v>
      </c>
      <c r="L736" t="s">
        <v>35</v>
      </c>
    </row>
    <row r="737" spans="1:12" x14ac:dyDescent="0.25">
      <c r="A737" s="1">
        <v>42611.65902777778</v>
      </c>
      <c r="B737" s="1">
        <v>42611.665972222225</v>
      </c>
      <c r="C737" s="1" t="str">
        <f t="shared" si="11"/>
        <v>Aug</v>
      </c>
      <c r="D737" s="2">
        <v>0.65902777777777777</v>
      </c>
      <c r="E737" s="2">
        <v>0.66597222222222219</v>
      </c>
      <c r="F737" s="2">
        <v>6.9444444444444441E-3</v>
      </c>
      <c r="G737" t="s">
        <v>19</v>
      </c>
      <c r="H737" t="s">
        <v>12</v>
      </c>
      <c r="I737" t="s">
        <v>76</v>
      </c>
      <c r="J737" t="s">
        <v>79</v>
      </c>
      <c r="K737">
        <v>2.8</v>
      </c>
      <c r="L737" t="s">
        <v>16</v>
      </c>
    </row>
    <row r="738" spans="1:12" x14ac:dyDescent="0.25">
      <c r="A738" s="1">
        <v>42611.67083333333</v>
      </c>
      <c r="B738" s="1">
        <v>42611.681250000001</v>
      </c>
      <c r="C738" s="1" t="str">
        <f t="shared" si="11"/>
        <v>Aug</v>
      </c>
      <c r="D738" s="2">
        <v>0.67083333333333328</v>
      </c>
      <c r="E738" s="2">
        <v>0.68125000000000002</v>
      </c>
      <c r="F738" s="2">
        <v>1.0416666666666666E-2</v>
      </c>
      <c r="G738" t="s">
        <v>19</v>
      </c>
      <c r="H738" t="s">
        <v>12</v>
      </c>
      <c r="I738" t="s">
        <v>79</v>
      </c>
      <c r="J738" t="s">
        <v>76</v>
      </c>
      <c r="K738">
        <v>4</v>
      </c>
      <c r="L738" t="s">
        <v>16</v>
      </c>
    </row>
    <row r="739" spans="1:12" x14ac:dyDescent="0.25">
      <c r="A739" s="1">
        <v>42611.724999999999</v>
      </c>
      <c r="B739" s="1">
        <v>42611.736805555556</v>
      </c>
      <c r="C739" s="1" t="str">
        <f t="shared" si="11"/>
        <v>Aug</v>
      </c>
      <c r="D739" s="2">
        <v>0.72499999999999998</v>
      </c>
      <c r="E739" s="2">
        <v>0.7368055555555556</v>
      </c>
      <c r="F739" s="2">
        <v>1.1805555555555555E-2</v>
      </c>
      <c r="G739" t="s">
        <v>11</v>
      </c>
      <c r="H739" t="s">
        <v>12</v>
      </c>
      <c r="I739" t="s">
        <v>76</v>
      </c>
      <c r="J739" t="s">
        <v>79</v>
      </c>
      <c r="K739">
        <v>5.5</v>
      </c>
      <c r="L739" t="s">
        <v>16</v>
      </c>
    </row>
    <row r="740" spans="1:12" x14ac:dyDescent="0.25">
      <c r="A740" s="1">
        <v>42611.768750000003</v>
      </c>
      <c r="B740" s="1">
        <v>42611.775000000001</v>
      </c>
      <c r="C740" s="1" t="str">
        <f t="shared" si="11"/>
        <v>Aug</v>
      </c>
      <c r="D740" s="2">
        <v>0.76875000000000004</v>
      </c>
      <c r="E740" s="2">
        <v>0.77500000000000002</v>
      </c>
      <c r="F740" s="2">
        <v>6.2500000000000003E-3</v>
      </c>
      <c r="G740" t="s">
        <v>11</v>
      </c>
      <c r="H740" t="s">
        <v>12</v>
      </c>
      <c r="I740" t="s">
        <v>79</v>
      </c>
      <c r="J740" t="s">
        <v>79</v>
      </c>
      <c r="K740">
        <v>2.6</v>
      </c>
      <c r="L740" t="s">
        <v>16</v>
      </c>
    </row>
    <row r="741" spans="1:12" x14ac:dyDescent="0.25">
      <c r="A741" s="1">
        <v>42612.495138888888</v>
      </c>
      <c r="B741" s="1">
        <v>42612.503472222219</v>
      </c>
      <c r="C741" s="1" t="str">
        <f t="shared" si="11"/>
        <v>Aug</v>
      </c>
      <c r="D741" s="2">
        <v>0.49513888888888891</v>
      </c>
      <c r="E741" s="2">
        <v>0.50347222222222221</v>
      </c>
      <c r="F741" s="2">
        <v>8.3333333333333332E-3</v>
      </c>
      <c r="G741" t="s">
        <v>26</v>
      </c>
      <c r="H741" t="s">
        <v>12</v>
      </c>
      <c r="I741" t="s">
        <v>76</v>
      </c>
      <c r="J741" t="s">
        <v>76</v>
      </c>
      <c r="K741">
        <v>2.1</v>
      </c>
      <c r="L741" t="s">
        <v>16</v>
      </c>
    </row>
    <row r="742" spans="1:12" x14ac:dyDescent="0.25">
      <c r="A742" s="1">
        <v>42612.531944444447</v>
      </c>
      <c r="B742" s="1">
        <v>42612.54791666667</v>
      </c>
      <c r="C742" s="1" t="str">
        <f t="shared" si="11"/>
        <v>Aug</v>
      </c>
      <c r="D742" s="2">
        <v>0.53194444444444444</v>
      </c>
      <c r="E742" s="2">
        <v>0.54791666666666672</v>
      </c>
      <c r="F742" s="2">
        <v>1.5972222222222221E-2</v>
      </c>
      <c r="G742" t="s">
        <v>19</v>
      </c>
      <c r="H742" t="s">
        <v>12</v>
      </c>
      <c r="I742" t="s">
        <v>76</v>
      </c>
      <c r="J742" t="s">
        <v>79</v>
      </c>
      <c r="K742">
        <v>8.8000000000000007</v>
      </c>
      <c r="L742" t="s">
        <v>16</v>
      </c>
    </row>
    <row r="743" spans="1:12" x14ac:dyDescent="0.25">
      <c r="A743" s="1">
        <v>42612.559027777781</v>
      </c>
      <c r="B743" s="1">
        <v>42612.573611111111</v>
      </c>
      <c r="C743" s="1" t="str">
        <f t="shared" si="11"/>
        <v>Aug</v>
      </c>
      <c r="D743" s="2">
        <v>0.55902777777777779</v>
      </c>
      <c r="E743" s="2">
        <v>0.57361111111111107</v>
      </c>
      <c r="F743" s="2">
        <v>1.4583333333333334E-2</v>
      </c>
      <c r="G743" t="s">
        <v>19</v>
      </c>
      <c r="H743" t="s">
        <v>12</v>
      </c>
      <c r="I743" t="s">
        <v>79</v>
      </c>
      <c r="J743" t="s">
        <v>79</v>
      </c>
      <c r="K743">
        <v>4.4000000000000004</v>
      </c>
      <c r="L743" t="s">
        <v>16</v>
      </c>
    </row>
    <row r="744" spans="1:12" x14ac:dyDescent="0.25">
      <c r="A744" s="1">
        <v>42612.583333333336</v>
      </c>
      <c r="B744" s="1">
        <v>42612.597222222219</v>
      </c>
      <c r="C744" s="1" t="str">
        <f t="shared" si="11"/>
        <v>Aug</v>
      </c>
      <c r="D744" s="2">
        <v>0.58333333333333337</v>
      </c>
      <c r="E744" s="2">
        <v>0.59722222222222221</v>
      </c>
      <c r="F744" s="2">
        <v>1.3888888888888888E-2</v>
      </c>
      <c r="G744" t="s">
        <v>19</v>
      </c>
      <c r="H744" t="s">
        <v>12</v>
      </c>
      <c r="I744" t="s">
        <v>79</v>
      </c>
      <c r="J744" t="s">
        <v>76</v>
      </c>
      <c r="K744">
        <v>5.3</v>
      </c>
      <c r="L744" t="s">
        <v>16</v>
      </c>
    </row>
    <row r="745" spans="1:12" x14ac:dyDescent="0.25">
      <c r="A745" s="1">
        <v>42612.727083333331</v>
      </c>
      <c r="B745" s="1">
        <v>42612.756249999999</v>
      </c>
      <c r="C745" s="1" t="str">
        <f t="shared" si="11"/>
        <v>Aug</v>
      </c>
      <c r="D745" s="2">
        <v>0.7270833333333333</v>
      </c>
      <c r="E745" s="2">
        <v>0.75624999999999998</v>
      </c>
      <c r="F745" s="2">
        <v>2.9166666666666667E-2</v>
      </c>
      <c r="G745" t="s">
        <v>11</v>
      </c>
      <c r="H745" t="s">
        <v>12</v>
      </c>
      <c r="I745" t="s">
        <v>76</v>
      </c>
      <c r="J745" t="s">
        <v>76</v>
      </c>
      <c r="K745">
        <v>13</v>
      </c>
      <c r="L745" t="s">
        <v>16</v>
      </c>
    </row>
    <row r="746" spans="1:12" x14ac:dyDescent="0.25">
      <c r="A746" s="1">
        <v>42614.493750000001</v>
      </c>
      <c r="B746" s="1">
        <v>42614.51666666667</v>
      </c>
      <c r="C746" s="1" t="str">
        <f t="shared" si="11"/>
        <v>Sep</v>
      </c>
      <c r="D746" s="2">
        <v>0.49375000000000002</v>
      </c>
      <c r="E746" s="2">
        <v>0.51666666666666672</v>
      </c>
      <c r="F746" s="2">
        <v>2.2916666666666665E-2</v>
      </c>
      <c r="G746" t="s">
        <v>26</v>
      </c>
      <c r="H746" t="s">
        <v>12</v>
      </c>
      <c r="I746" t="s">
        <v>76</v>
      </c>
      <c r="J746" t="s">
        <v>79</v>
      </c>
      <c r="K746">
        <v>13</v>
      </c>
      <c r="L746" t="s">
        <v>16</v>
      </c>
    </row>
    <row r="747" spans="1:12" x14ac:dyDescent="0.25">
      <c r="A747" s="1">
        <v>42614.722916666666</v>
      </c>
      <c r="B747" s="1">
        <v>42614.73333333333</v>
      </c>
      <c r="C747" s="1" t="str">
        <f t="shared" si="11"/>
        <v>Sep</v>
      </c>
      <c r="D747" s="2">
        <v>0.72291666666666665</v>
      </c>
      <c r="E747" s="2">
        <v>0.73333333333333328</v>
      </c>
      <c r="F747" s="2">
        <v>1.0416666666666666E-2</v>
      </c>
      <c r="G747" t="s">
        <v>11</v>
      </c>
      <c r="H747" t="s">
        <v>12</v>
      </c>
      <c r="I747" t="s">
        <v>79</v>
      </c>
      <c r="J747" t="s">
        <v>76</v>
      </c>
      <c r="K747">
        <v>10.6</v>
      </c>
      <c r="L747" t="s">
        <v>16</v>
      </c>
    </row>
    <row r="748" spans="1:12" x14ac:dyDescent="0.25">
      <c r="A748" s="1">
        <v>42614.78402777778</v>
      </c>
      <c r="B748" s="1">
        <v>42614.797222222223</v>
      </c>
      <c r="C748" s="1" t="str">
        <f t="shared" si="11"/>
        <v>Sep</v>
      </c>
      <c r="D748" s="2">
        <v>0.78402777777777777</v>
      </c>
      <c r="E748" s="2">
        <v>0.79722222222222228</v>
      </c>
      <c r="F748" s="2">
        <v>1.3194444444444444E-2</v>
      </c>
      <c r="G748" t="s">
        <v>11</v>
      </c>
      <c r="H748" t="s">
        <v>12</v>
      </c>
      <c r="I748" t="s">
        <v>76</v>
      </c>
      <c r="J748" t="s">
        <v>76</v>
      </c>
      <c r="K748">
        <v>2.2000000000000002</v>
      </c>
      <c r="L748" t="s">
        <v>16</v>
      </c>
    </row>
    <row r="749" spans="1:12" x14ac:dyDescent="0.25">
      <c r="A749" s="1">
        <v>42615.484027777777</v>
      </c>
      <c r="B749" s="1">
        <v>42615.51666666667</v>
      </c>
      <c r="C749" s="1" t="str">
        <f t="shared" si="11"/>
        <v>Sep</v>
      </c>
      <c r="D749" s="2">
        <v>0.48402777777777778</v>
      </c>
      <c r="E749" s="2">
        <v>0.51666666666666672</v>
      </c>
      <c r="F749" s="2">
        <v>3.2638888888888891E-2</v>
      </c>
      <c r="G749" t="s">
        <v>26</v>
      </c>
      <c r="H749" t="s">
        <v>12</v>
      </c>
      <c r="I749" t="s">
        <v>76</v>
      </c>
      <c r="J749" t="s">
        <v>79</v>
      </c>
      <c r="K749">
        <v>9.1999999999999993</v>
      </c>
      <c r="L749" t="s">
        <v>16</v>
      </c>
    </row>
    <row r="750" spans="1:12" x14ac:dyDescent="0.25">
      <c r="A750" s="1">
        <v>42615.788888888892</v>
      </c>
      <c r="B750" s="1">
        <v>42615.817361111112</v>
      </c>
      <c r="C750" s="1" t="str">
        <f t="shared" si="11"/>
        <v>Sep</v>
      </c>
      <c r="D750" s="2">
        <v>0.78888888888888886</v>
      </c>
      <c r="E750" s="2">
        <v>0.81736111111111109</v>
      </c>
      <c r="F750" s="2">
        <v>2.8472222222222222E-2</v>
      </c>
      <c r="G750" t="s">
        <v>11</v>
      </c>
      <c r="H750" t="s">
        <v>12</v>
      </c>
      <c r="I750" t="s">
        <v>76</v>
      </c>
      <c r="J750" t="s">
        <v>76</v>
      </c>
      <c r="K750">
        <v>12.9</v>
      </c>
      <c r="L750" t="s">
        <v>16</v>
      </c>
    </row>
    <row r="751" spans="1:12" x14ac:dyDescent="0.25">
      <c r="A751" s="1">
        <v>42618.434027777781</v>
      </c>
      <c r="B751" s="1">
        <v>42618.447222222225</v>
      </c>
      <c r="C751" s="1" t="str">
        <f t="shared" si="11"/>
        <v>Sep</v>
      </c>
      <c r="D751" s="2">
        <v>0.43402777777777779</v>
      </c>
      <c r="E751" s="2">
        <v>0.44722222222222224</v>
      </c>
      <c r="F751" s="2">
        <v>1.3194444444444444E-2</v>
      </c>
      <c r="G751" t="s">
        <v>26</v>
      </c>
      <c r="H751" t="s">
        <v>12</v>
      </c>
      <c r="I751" t="s">
        <v>76</v>
      </c>
      <c r="J751" t="s">
        <v>80</v>
      </c>
      <c r="K751">
        <v>17.2</v>
      </c>
      <c r="L751" t="s">
        <v>16</v>
      </c>
    </row>
    <row r="752" spans="1:12" x14ac:dyDescent="0.25">
      <c r="A752" s="1">
        <v>42619.742361111108</v>
      </c>
      <c r="B752" s="1">
        <v>42619.742361111108</v>
      </c>
      <c r="C752" s="1" t="str">
        <f t="shared" si="11"/>
        <v>Sep</v>
      </c>
      <c r="D752" s="2">
        <v>0.74236111111111114</v>
      </c>
      <c r="E752" s="2">
        <v>0.74236111111111114</v>
      </c>
      <c r="F752" s="2">
        <v>0</v>
      </c>
      <c r="G752" t="s">
        <v>11</v>
      </c>
      <c r="H752" t="s">
        <v>12</v>
      </c>
      <c r="I752" t="s">
        <v>76</v>
      </c>
      <c r="J752" t="s">
        <v>76</v>
      </c>
      <c r="K752">
        <v>69.099999999999994</v>
      </c>
      <c r="L752" t="s">
        <v>16</v>
      </c>
    </row>
    <row r="753" spans="1:12" x14ac:dyDescent="0.25">
      <c r="A753" s="1">
        <v>42623.436111111114</v>
      </c>
      <c r="B753" s="1">
        <v>42623.447916666664</v>
      </c>
      <c r="C753" s="1" t="str">
        <f t="shared" si="11"/>
        <v>Sep</v>
      </c>
      <c r="D753" s="2">
        <v>0.43611111111111112</v>
      </c>
      <c r="E753" s="2">
        <v>0.44791666666666669</v>
      </c>
      <c r="F753" s="2">
        <v>1.1805555555555555E-2</v>
      </c>
      <c r="G753" t="s">
        <v>26</v>
      </c>
      <c r="H753" t="s">
        <v>12</v>
      </c>
      <c r="I753" t="s">
        <v>76</v>
      </c>
      <c r="J753" t="s">
        <v>76</v>
      </c>
      <c r="K753">
        <v>2.8</v>
      </c>
      <c r="L753" t="s">
        <v>16</v>
      </c>
    </row>
    <row r="754" spans="1:12" x14ac:dyDescent="0.25">
      <c r="A754" s="1">
        <v>42624.410416666666</v>
      </c>
      <c r="B754" s="1">
        <v>42624.413194444445</v>
      </c>
      <c r="C754" s="1" t="str">
        <f t="shared" si="11"/>
        <v>Sep</v>
      </c>
      <c r="D754" s="2">
        <v>0.41041666666666665</v>
      </c>
      <c r="E754" s="2">
        <v>0.41319444444444442</v>
      </c>
      <c r="F754" s="2">
        <v>2.7777777777777779E-3</v>
      </c>
      <c r="G754" t="s">
        <v>26</v>
      </c>
      <c r="H754" t="s">
        <v>12</v>
      </c>
      <c r="I754" t="s">
        <v>76</v>
      </c>
      <c r="J754" t="s">
        <v>76</v>
      </c>
      <c r="K754">
        <v>8.6</v>
      </c>
      <c r="L754" t="s">
        <v>16</v>
      </c>
    </row>
    <row r="755" spans="1:12" x14ac:dyDescent="0.25">
      <c r="A755" s="1">
        <v>42624.902777777781</v>
      </c>
      <c r="B755" s="1">
        <v>42624.904166666667</v>
      </c>
      <c r="C755" s="1" t="str">
        <f t="shared" si="11"/>
        <v>Sep</v>
      </c>
      <c r="D755" s="2">
        <v>0.90277777777777779</v>
      </c>
      <c r="E755" s="2">
        <v>0.90416666666666667</v>
      </c>
      <c r="F755" s="2">
        <v>1.3888888888888889E-3</v>
      </c>
      <c r="G755" t="s">
        <v>11</v>
      </c>
      <c r="H755" t="s">
        <v>12</v>
      </c>
      <c r="I755" t="s">
        <v>76</v>
      </c>
      <c r="J755" t="s">
        <v>76</v>
      </c>
      <c r="K755">
        <v>9.8000000000000007</v>
      </c>
      <c r="L755" t="s">
        <v>16</v>
      </c>
    </row>
    <row r="756" spans="1:12" x14ac:dyDescent="0.25">
      <c r="A756" s="1">
        <v>42625.338194444441</v>
      </c>
      <c r="B756" s="1">
        <v>42625.341666666667</v>
      </c>
      <c r="C756" s="1" t="str">
        <f t="shared" si="11"/>
        <v>Sep</v>
      </c>
      <c r="D756" s="2">
        <v>0.33819444444444446</v>
      </c>
      <c r="E756" s="2">
        <v>0.34166666666666667</v>
      </c>
      <c r="F756" s="2">
        <v>3.472222222222222E-3</v>
      </c>
      <c r="G756" t="s">
        <v>26</v>
      </c>
      <c r="H756" t="s">
        <v>12</v>
      </c>
      <c r="I756" t="s">
        <v>76</v>
      </c>
      <c r="J756" t="s">
        <v>76</v>
      </c>
      <c r="K756">
        <v>3.6</v>
      </c>
      <c r="L756" t="s">
        <v>16</v>
      </c>
    </row>
    <row r="757" spans="1:12" x14ac:dyDescent="0.25">
      <c r="A757" s="1">
        <v>42625.46875</v>
      </c>
      <c r="B757" s="1">
        <v>42625.474999999999</v>
      </c>
      <c r="C757" s="1" t="str">
        <f t="shared" si="11"/>
        <v>Sep</v>
      </c>
      <c r="D757" s="2">
        <v>0.46875</v>
      </c>
      <c r="E757" s="2">
        <v>0.47499999999999998</v>
      </c>
      <c r="F757" s="2">
        <v>6.2500000000000003E-3</v>
      </c>
      <c r="G757" t="s">
        <v>26</v>
      </c>
      <c r="H757" t="s">
        <v>12</v>
      </c>
      <c r="I757" t="s">
        <v>76</v>
      </c>
      <c r="J757" t="s">
        <v>76</v>
      </c>
      <c r="K757">
        <v>1.7</v>
      </c>
      <c r="L757" t="s">
        <v>16</v>
      </c>
    </row>
    <row r="758" spans="1:12" x14ac:dyDescent="0.25">
      <c r="A758" s="1">
        <v>42625.544444444444</v>
      </c>
      <c r="B758" s="1">
        <v>42625.572222222225</v>
      </c>
      <c r="C758" s="1" t="str">
        <f t="shared" si="11"/>
        <v>Sep</v>
      </c>
      <c r="D758" s="2">
        <v>0.5444444444444444</v>
      </c>
      <c r="E758" s="2">
        <v>0.57222222222222219</v>
      </c>
      <c r="F758" s="2">
        <v>2.7777777777777776E-2</v>
      </c>
      <c r="G758" t="s">
        <v>19</v>
      </c>
      <c r="H758" t="s">
        <v>12</v>
      </c>
      <c r="I758" t="s">
        <v>76</v>
      </c>
      <c r="J758" t="s">
        <v>76</v>
      </c>
      <c r="K758">
        <v>11.5</v>
      </c>
      <c r="L758" t="s">
        <v>16</v>
      </c>
    </row>
    <row r="759" spans="1:12" x14ac:dyDescent="0.25">
      <c r="A759" s="1">
        <v>42626.705555555556</v>
      </c>
      <c r="B759" s="1">
        <v>42626.709722222222</v>
      </c>
      <c r="C759" s="1" t="str">
        <f t="shared" si="11"/>
        <v>Sep</v>
      </c>
      <c r="D759" s="2">
        <v>0.7055555555555556</v>
      </c>
      <c r="E759" s="2">
        <v>0.70972222222222225</v>
      </c>
      <c r="F759" s="2">
        <v>4.1666666666666666E-3</v>
      </c>
      <c r="G759" t="s">
        <v>19</v>
      </c>
      <c r="H759" t="s">
        <v>12</v>
      </c>
      <c r="I759" t="s">
        <v>76</v>
      </c>
      <c r="J759" t="s">
        <v>76</v>
      </c>
      <c r="K759">
        <v>0.7</v>
      </c>
      <c r="L759" t="s">
        <v>16</v>
      </c>
    </row>
    <row r="760" spans="1:12" x14ac:dyDescent="0.25">
      <c r="A760" s="1">
        <v>42627.496527777781</v>
      </c>
      <c r="B760" s="1">
        <v>42627.499305555553</v>
      </c>
      <c r="C760" s="1" t="str">
        <f t="shared" si="11"/>
        <v>Sep</v>
      </c>
      <c r="D760" s="2">
        <v>0.49652777777777779</v>
      </c>
      <c r="E760" s="2">
        <v>0.49930555555555556</v>
      </c>
      <c r="F760" s="2">
        <v>2.7777777777777779E-3</v>
      </c>
      <c r="G760" t="s">
        <v>26</v>
      </c>
      <c r="H760" t="s">
        <v>12</v>
      </c>
      <c r="I760" t="s">
        <v>76</v>
      </c>
      <c r="J760" t="s">
        <v>76</v>
      </c>
      <c r="K760">
        <v>0.7</v>
      </c>
      <c r="L760" t="s">
        <v>16</v>
      </c>
    </row>
    <row r="761" spans="1:12" x14ac:dyDescent="0.25">
      <c r="A761" s="1">
        <v>42628.856249999997</v>
      </c>
      <c r="B761" s="1">
        <v>42628.859722222223</v>
      </c>
      <c r="C761" s="1" t="str">
        <f t="shared" si="11"/>
        <v>Sep</v>
      </c>
      <c r="D761" s="2">
        <v>0.85624999999999996</v>
      </c>
      <c r="E761" s="2">
        <v>0.85972222222222228</v>
      </c>
      <c r="F761" s="2">
        <v>3.472222222222222E-3</v>
      </c>
      <c r="G761" t="s">
        <v>11</v>
      </c>
      <c r="H761" t="s">
        <v>12</v>
      </c>
      <c r="I761" t="s">
        <v>76</v>
      </c>
      <c r="J761" t="s">
        <v>76</v>
      </c>
      <c r="K761">
        <v>0.9</v>
      </c>
      <c r="L761" t="s">
        <v>16</v>
      </c>
    </row>
    <row r="762" spans="1:12" x14ac:dyDescent="0.25">
      <c r="A762" s="1">
        <v>42629.297222222223</v>
      </c>
      <c r="B762" s="1">
        <v>42629.297222222223</v>
      </c>
      <c r="C762" s="1" t="str">
        <f t="shared" si="11"/>
        <v>Sep</v>
      </c>
      <c r="D762" s="2">
        <v>0.29722222222222222</v>
      </c>
      <c r="E762" s="2">
        <v>0.29722222222222222</v>
      </c>
      <c r="F762" s="2">
        <v>0</v>
      </c>
      <c r="G762" t="s">
        <v>26</v>
      </c>
      <c r="H762" t="s">
        <v>12</v>
      </c>
      <c r="I762" t="s">
        <v>76</v>
      </c>
      <c r="J762" t="s">
        <v>76</v>
      </c>
      <c r="K762">
        <v>1.6</v>
      </c>
      <c r="L762" t="s">
        <v>16</v>
      </c>
    </row>
    <row r="763" spans="1:12" x14ac:dyDescent="0.25">
      <c r="A763" s="1">
        <v>42631.754861111112</v>
      </c>
      <c r="B763" s="1">
        <v>42631.757638888892</v>
      </c>
      <c r="C763" s="1" t="str">
        <f t="shared" si="11"/>
        <v>Sep</v>
      </c>
      <c r="D763" s="2">
        <v>0.75486111111111109</v>
      </c>
      <c r="E763" s="2">
        <v>0.75763888888888886</v>
      </c>
      <c r="F763" s="2">
        <v>2.7777777777777779E-3</v>
      </c>
      <c r="G763" t="s">
        <v>11</v>
      </c>
      <c r="H763" t="s">
        <v>12</v>
      </c>
      <c r="I763" t="s">
        <v>76</v>
      </c>
      <c r="J763" t="s">
        <v>76</v>
      </c>
      <c r="K763">
        <v>9.4</v>
      </c>
      <c r="L763" t="s">
        <v>16</v>
      </c>
    </row>
    <row r="764" spans="1:12" x14ac:dyDescent="0.25">
      <c r="A764" s="1">
        <v>42632.262499999997</v>
      </c>
      <c r="B764" s="1">
        <v>42632.28402777778</v>
      </c>
      <c r="C764" s="1" t="str">
        <f t="shared" si="11"/>
        <v>Sep</v>
      </c>
      <c r="D764" s="2">
        <v>0.26250000000000001</v>
      </c>
      <c r="E764" s="2">
        <v>0.28402777777777777</v>
      </c>
      <c r="F764" s="2">
        <v>2.1527777777777778E-2</v>
      </c>
      <c r="G764" t="s">
        <v>26</v>
      </c>
      <c r="H764" t="s">
        <v>12</v>
      </c>
      <c r="I764" t="s">
        <v>80</v>
      </c>
      <c r="J764" t="s">
        <v>76</v>
      </c>
      <c r="K764">
        <v>18.2</v>
      </c>
      <c r="L764" t="s">
        <v>16</v>
      </c>
    </row>
    <row r="765" spans="1:12" x14ac:dyDescent="0.25">
      <c r="A765" s="1">
        <v>42632.611111111109</v>
      </c>
      <c r="B765" s="1">
        <v>42632.62222222222</v>
      </c>
      <c r="C765" s="1" t="str">
        <f t="shared" si="11"/>
        <v>Sep</v>
      </c>
      <c r="D765" s="2">
        <v>0.61111111111111116</v>
      </c>
      <c r="E765" s="2">
        <v>0.62222222222222223</v>
      </c>
      <c r="F765" s="2">
        <v>1.1111111111111112E-2</v>
      </c>
      <c r="G765" t="s">
        <v>19</v>
      </c>
      <c r="H765" t="s">
        <v>12</v>
      </c>
      <c r="I765" t="s">
        <v>76</v>
      </c>
      <c r="J765" t="s">
        <v>79</v>
      </c>
      <c r="K765">
        <v>10.5</v>
      </c>
      <c r="L765" t="s">
        <v>16</v>
      </c>
    </row>
    <row r="766" spans="1:12" x14ac:dyDescent="0.25">
      <c r="A766" s="1">
        <v>42632.682638888888</v>
      </c>
      <c r="B766" s="1">
        <v>42632.688194444447</v>
      </c>
      <c r="C766" s="1" t="str">
        <f t="shared" si="11"/>
        <v>Sep</v>
      </c>
      <c r="D766" s="2">
        <v>0.68263888888888891</v>
      </c>
      <c r="E766" s="2">
        <v>0.68819444444444444</v>
      </c>
      <c r="F766" s="2">
        <v>5.5555555555555558E-3</v>
      </c>
      <c r="G766" t="s">
        <v>19</v>
      </c>
      <c r="H766" t="s">
        <v>12</v>
      </c>
      <c r="I766" t="s">
        <v>79</v>
      </c>
      <c r="J766" t="s">
        <v>76</v>
      </c>
      <c r="K766">
        <v>5.7</v>
      </c>
      <c r="L766" t="s">
        <v>16</v>
      </c>
    </row>
    <row r="767" spans="1:12" x14ac:dyDescent="0.25">
      <c r="A767" s="1">
        <v>42632.73333333333</v>
      </c>
      <c r="B767" s="1">
        <v>42632.763888888891</v>
      </c>
      <c r="C767" s="1" t="str">
        <f t="shared" si="11"/>
        <v>Sep</v>
      </c>
      <c r="D767" s="2">
        <v>0.73333333333333328</v>
      </c>
      <c r="E767" s="2">
        <v>0.76388888888888884</v>
      </c>
      <c r="F767" s="2">
        <v>3.0555555555555555E-2</v>
      </c>
      <c r="G767" t="s">
        <v>11</v>
      </c>
      <c r="H767" t="s">
        <v>12</v>
      </c>
      <c r="I767" t="s">
        <v>76</v>
      </c>
      <c r="J767" t="s">
        <v>76</v>
      </c>
      <c r="K767">
        <v>18</v>
      </c>
      <c r="L767" t="s">
        <v>16</v>
      </c>
    </row>
    <row r="768" spans="1:12" x14ac:dyDescent="0.25">
      <c r="A768" s="1">
        <v>42632.798611111109</v>
      </c>
      <c r="B768" s="1">
        <v>42632.825694444444</v>
      </c>
      <c r="C768" s="1" t="str">
        <f t="shared" si="11"/>
        <v>Sep</v>
      </c>
      <c r="D768" s="2">
        <v>0.79861111111111116</v>
      </c>
      <c r="E768" s="2">
        <v>0.8256944444444444</v>
      </c>
      <c r="F768" s="2">
        <v>2.7083333333333334E-2</v>
      </c>
      <c r="G768" t="s">
        <v>11</v>
      </c>
      <c r="H768" t="s">
        <v>12</v>
      </c>
      <c r="I768" t="s">
        <v>76</v>
      </c>
      <c r="J768" t="s">
        <v>79</v>
      </c>
      <c r="K768">
        <v>18.3</v>
      </c>
      <c r="L768" t="s">
        <v>16</v>
      </c>
    </row>
    <row r="769" spans="1:12" x14ac:dyDescent="0.25">
      <c r="A769" s="1">
        <v>42633.478472222225</v>
      </c>
      <c r="B769" s="1">
        <v>42633.491666666669</v>
      </c>
      <c r="C769" s="1" t="str">
        <f t="shared" si="11"/>
        <v>Sep</v>
      </c>
      <c r="D769" s="2">
        <v>0.47847222222222224</v>
      </c>
      <c r="E769" s="2">
        <v>0.49166666666666664</v>
      </c>
      <c r="F769" s="2">
        <v>1.3194444444444444E-2</v>
      </c>
      <c r="G769" t="s">
        <v>26</v>
      </c>
      <c r="H769" t="s">
        <v>12</v>
      </c>
      <c r="I769" t="s">
        <v>79</v>
      </c>
      <c r="J769" t="s">
        <v>76</v>
      </c>
      <c r="K769">
        <v>16.5</v>
      </c>
      <c r="L769" t="s">
        <v>16</v>
      </c>
    </row>
    <row r="770" spans="1:12" x14ac:dyDescent="0.25">
      <c r="A770" s="1">
        <v>42633.865972222222</v>
      </c>
      <c r="B770" s="1">
        <v>42633.949305555558</v>
      </c>
      <c r="C770" s="1" t="str">
        <f t="shared" si="11"/>
        <v>Sep</v>
      </c>
      <c r="D770" s="2">
        <v>0.86597222222222225</v>
      </c>
      <c r="E770" s="2">
        <v>0.94930555555555551</v>
      </c>
      <c r="F770" s="2">
        <v>8.3333333333333329E-2</v>
      </c>
      <c r="G770" t="s">
        <v>11</v>
      </c>
      <c r="H770" t="s">
        <v>12</v>
      </c>
      <c r="I770" t="s">
        <v>76</v>
      </c>
      <c r="J770" t="s">
        <v>80</v>
      </c>
      <c r="K770">
        <v>9.6</v>
      </c>
      <c r="L770" t="s">
        <v>16</v>
      </c>
    </row>
    <row r="771" spans="1:12" x14ac:dyDescent="0.25">
      <c r="A771" s="1">
        <v>42636.552083333336</v>
      </c>
      <c r="B771" s="1">
        <v>42636.569444444445</v>
      </c>
      <c r="C771" s="1" t="str">
        <f t="shared" ref="C771:C834" si="12">TEXT(A771,"mmm")</f>
        <v>Sep</v>
      </c>
      <c r="D771" s="2">
        <v>0.55208333333333337</v>
      </c>
      <c r="E771" s="2">
        <v>0.56944444444444442</v>
      </c>
      <c r="F771" s="2">
        <v>1.7361111111111112E-2</v>
      </c>
      <c r="G771" t="s">
        <v>19</v>
      </c>
      <c r="H771" t="s">
        <v>12</v>
      </c>
      <c r="I771" t="s">
        <v>199</v>
      </c>
      <c r="J771" t="s">
        <v>199</v>
      </c>
      <c r="K771">
        <v>2.9</v>
      </c>
      <c r="L771" t="s">
        <v>16</v>
      </c>
    </row>
    <row r="772" spans="1:12" x14ac:dyDescent="0.25">
      <c r="A772" s="1">
        <v>42637.606944444444</v>
      </c>
      <c r="B772" s="1">
        <v>42637.635416666664</v>
      </c>
      <c r="C772" s="1" t="str">
        <f t="shared" si="12"/>
        <v>Sep</v>
      </c>
      <c r="D772" s="2">
        <v>0.6069444444444444</v>
      </c>
      <c r="E772" s="2">
        <v>0.63541666666666663</v>
      </c>
      <c r="F772" s="2">
        <v>2.8472222222222222E-2</v>
      </c>
      <c r="G772" t="s">
        <v>19</v>
      </c>
      <c r="H772" t="s">
        <v>12</v>
      </c>
      <c r="I772" t="s">
        <v>199</v>
      </c>
      <c r="J772" t="s">
        <v>76</v>
      </c>
      <c r="K772">
        <v>8.1999999999999993</v>
      </c>
      <c r="L772" t="s">
        <v>16</v>
      </c>
    </row>
    <row r="773" spans="1:12" x14ac:dyDescent="0.25">
      <c r="A773" s="1">
        <v>42637.853472222225</v>
      </c>
      <c r="B773" s="1">
        <v>42637.856249999997</v>
      </c>
      <c r="C773" s="1" t="str">
        <f t="shared" si="12"/>
        <v>Sep</v>
      </c>
      <c r="D773" s="2">
        <v>0.85347222222222219</v>
      </c>
      <c r="E773" s="2">
        <v>0.85624999999999996</v>
      </c>
      <c r="F773" s="2">
        <v>2.7777777777777779E-3</v>
      </c>
      <c r="G773" t="s">
        <v>11</v>
      </c>
      <c r="H773" t="s">
        <v>12</v>
      </c>
      <c r="I773" t="s">
        <v>76</v>
      </c>
      <c r="J773" t="s">
        <v>76</v>
      </c>
      <c r="K773">
        <v>2.4</v>
      </c>
      <c r="L773" t="s">
        <v>16</v>
      </c>
    </row>
    <row r="774" spans="1:12" x14ac:dyDescent="0.25">
      <c r="A774" s="1">
        <v>42640.356249999997</v>
      </c>
      <c r="B774" s="1">
        <v>42640.357638888891</v>
      </c>
      <c r="C774" s="1" t="str">
        <f t="shared" si="12"/>
        <v>Sep</v>
      </c>
      <c r="D774" s="2">
        <v>0.35625000000000001</v>
      </c>
      <c r="E774" s="2">
        <v>0.3576388888888889</v>
      </c>
      <c r="F774" s="2">
        <v>1.3888888888888889E-3</v>
      </c>
      <c r="G774" t="s">
        <v>26</v>
      </c>
      <c r="H774" t="s">
        <v>12</v>
      </c>
      <c r="I774" t="s">
        <v>76</v>
      </c>
      <c r="J774" t="s">
        <v>76</v>
      </c>
      <c r="K774">
        <v>5.8</v>
      </c>
      <c r="L774" t="s">
        <v>16</v>
      </c>
    </row>
    <row r="775" spans="1:12" x14ac:dyDescent="0.25">
      <c r="A775" s="1">
        <v>42640.556250000001</v>
      </c>
      <c r="B775" s="1">
        <v>42640.613194444442</v>
      </c>
      <c r="C775" s="1" t="str">
        <f t="shared" si="12"/>
        <v>Sep</v>
      </c>
      <c r="D775" s="2">
        <v>0.55625000000000002</v>
      </c>
      <c r="E775" s="2">
        <v>0.61319444444444449</v>
      </c>
      <c r="F775" s="2">
        <v>5.6944444444444443E-2</v>
      </c>
      <c r="G775" t="s">
        <v>19</v>
      </c>
      <c r="H775" t="s">
        <v>12</v>
      </c>
      <c r="I775" t="s">
        <v>198</v>
      </c>
      <c r="J775" t="s">
        <v>198</v>
      </c>
      <c r="K775">
        <v>9.8000000000000007</v>
      </c>
      <c r="L775" t="s">
        <v>16</v>
      </c>
    </row>
    <row r="776" spans="1:12" x14ac:dyDescent="0.25">
      <c r="A776" s="1">
        <v>42640.801388888889</v>
      </c>
      <c r="B776" s="1">
        <v>42640.856944444444</v>
      </c>
      <c r="C776" s="1" t="str">
        <f t="shared" si="12"/>
        <v>Sep</v>
      </c>
      <c r="D776" s="2">
        <v>0.80138888888888893</v>
      </c>
      <c r="E776" s="2">
        <v>0.8569444444444444</v>
      </c>
      <c r="F776" s="2">
        <v>5.5555555555555552E-2</v>
      </c>
      <c r="G776" t="s">
        <v>11</v>
      </c>
      <c r="H776" t="s">
        <v>12</v>
      </c>
      <c r="I776" t="s">
        <v>198</v>
      </c>
      <c r="J776" t="s">
        <v>76</v>
      </c>
      <c r="K776">
        <v>7.3</v>
      </c>
      <c r="L776" t="s">
        <v>16</v>
      </c>
    </row>
    <row r="777" spans="1:12" x14ac:dyDescent="0.25">
      <c r="A777" s="1">
        <v>42640.875694444447</v>
      </c>
      <c r="B777" s="1">
        <v>42641.109027777777</v>
      </c>
      <c r="C777" s="1" t="str">
        <f t="shared" si="12"/>
        <v>Sep</v>
      </c>
      <c r="D777" s="2">
        <v>0.87569444444444444</v>
      </c>
      <c r="E777" s="2">
        <v>0.10902777777777778</v>
      </c>
      <c r="F777" s="2">
        <v>0.23333333333333334</v>
      </c>
      <c r="G777" t="s">
        <v>11</v>
      </c>
      <c r="H777" t="s">
        <v>12</v>
      </c>
      <c r="I777" t="s">
        <v>76</v>
      </c>
      <c r="J777" t="s">
        <v>76</v>
      </c>
      <c r="K777">
        <v>195.6</v>
      </c>
      <c r="L777" t="s">
        <v>16</v>
      </c>
    </row>
    <row r="778" spans="1:12" x14ac:dyDescent="0.25">
      <c r="A778" s="1">
        <v>42641.722916666666</v>
      </c>
      <c r="B778" s="1">
        <v>42641.816666666666</v>
      </c>
      <c r="C778" s="1" t="str">
        <f t="shared" si="12"/>
        <v>Sep</v>
      </c>
      <c r="D778" s="2">
        <v>0.72291666666666665</v>
      </c>
      <c r="E778" s="2">
        <v>0.81666666666666665</v>
      </c>
      <c r="F778" s="2">
        <v>9.375E-2</v>
      </c>
      <c r="G778" t="s">
        <v>11</v>
      </c>
      <c r="H778" t="s">
        <v>12</v>
      </c>
      <c r="I778" t="s">
        <v>79</v>
      </c>
      <c r="J778" t="s">
        <v>76</v>
      </c>
      <c r="K778">
        <v>20.5</v>
      </c>
      <c r="L778" t="s">
        <v>16</v>
      </c>
    </row>
    <row r="779" spans="1:12" x14ac:dyDescent="0.25">
      <c r="A779" s="1">
        <v>42642.675694444442</v>
      </c>
      <c r="B779" s="1">
        <v>42642.782638888886</v>
      </c>
      <c r="C779" s="1" t="str">
        <f t="shared" si="12"/>
        <v>Sep</v>
      </c>
      <c r="D779" s="2">
        <v>0.67569444444444449</v>
      </c>
      <c r="E779" s="2">
        <v>0.78263888888888888</v>
      </c>
      <c r="F779" s="2">
        <v>0.10694444444444444</v>
      </c>
      <c r="G779" t="s">
        <v>19</v>
      </c>
      <c r="H779" t="s">
        <v>12</v>
      </c>
      <c r="I779" t="s">
        <v>76</v>
      </c>
      <c r="J779" t="s">
        <v>79</v>
      </c>
      <c r="K779">
        <v>12.6</v>
      </c>
      <c r="L779" t="s">
        <v>16</v>
      </c>
    </row>
    <row r="780" spans="1:12" x14ac:dyDescent="0.25">
      <c r="A780" s="1">
        <v>42643.73541666667</v>
      </c>
      <c r="B780" s="1">
        <v>42643.847222222219</v>
      </c>
      <c r="C780" s="1" t="str">
        <f t="shared" si="12"/>
        <v>Sep</v>
      </c>
      <c r="D780" s="2">
        <v>0.73541666666666672</v>
      </c>
      <c r="E780" s="2">
        <v>0.84722222222222221</v>
      </c>
      <c r="F780" s="2">
        <v>0.11180555555555556</v>
      </c>
      <c r="G780" t="s">
        <v>11</v>
      </c>
      <c r="H780" t="s">
        <v>12</v>
      </c>
      <c r="I780" t="s">
        <v>79</v>
      </c>
      <c r="J780" t="s">
        <v>79</v>
      </c>
      <c r="K780">
        <v>37.700000000000003</v>
      </c>
      <c r="L780" t="s">
        <v>16</v>
      </c>
    </row>
    <row r="781" spans="1:12" x14ac:dyDescent="0.25">
      <c r="A781" s="1">
        <v>42643.874305555553</v>
      </c>
      <c r="B781" s="1">
        <v>42643.94027777778</v>
      </c>
      <c r="C781" s="1" t="str">
        <f t="shared" si="12"/>
        <v>Sep</v>
      </c>
      <c r="D781" s="2">
        <v>0.87430555555555556</v>
      </c>
      <c r="E781" s="2">
        <v>0.94027777777777777</v>
      </c>
      <c r="F781" s="2">
        <v>6.5972222222222224E-2</v>
      </c>
      <c r="G781" t="s">
        <v>11</v>
      </c>
      <c r="H781" t="s">
        <v>12</v>
      </c>
      <c r="I781" t="s">
        <v>79</v>
      </c>
      <c r="J781" t="s">
        <v>76</v>
      </c>
      <c r="K781">
        <v>16.7</v>
      </c>
      <c r="L781" t="s">
        <v>16</v>
      </c>
    </row>
    <row r="782" spans="1:12" x14ac:dyDescent="0.25">
      <c r="A782" s="1">
        <v>42646.714583333334</v>
      </c>
      <c r="B782" s="1">
        <v>42646.716666666667</v>
      </c>
      <c r="C782" s="1" t="str">
        <f t="shared" si="12"/>
        <v>Oct</v>
      </c>
      <c r="D782" s="2">
        <v>0.71458333333333335</v>
      </c>
      <c r="E782" s="2">
        <v>0.71666666666666667</v>
      </c>
      <c r="F782" s="2">
        <v>2.0833333333333333E-3</v>
      </c>
      <c r="G782" t="s">
        <v>11</v>
      </c>
      <c r="H782" t="s">
        <v>12</v>
      </c>
      <c r="I782" t="s">
        <v>76</v>
      </c>
      <c r="J782" t="s">
        <v>79</v>
      </c>
      <c r="K782">
        <v>10.5</v>
      </c>
      <c r="L782" t="s">
        <v>16</v>
      </c>
    </row>
    <row r="783" spans="1:12" x14ac:dyDescent="0.25">
      <c r="A783" s="1">
        <v>42646.761805555558</v>
      </c>
      <c r="B783" s="1">
        <v>42646.773611111108</v>
      </c>
      <c r="C783" s="1" t="str">
        <f t="shared" si="12"/>
        <v>Oct</v>
      </c>
      <c r="D783" s="2">
        <v>0.76180555555555551</v>
      </c>
      <c r="E783" s="2">
        <v>0.77361111111111114</v>
      </c>
      <c r="F783" s="2">
        <v>1.1805555555555555E-2</v>
      </c>
      <c r="G783" t="s">
        <v>11</v>
      </c>
      <c r="H783" t="s">
        <v>12</v>
      </c>
      <c r="I783" t="s">
        <v>79</v>
      </c>
      <c r="J783" t="s">
        <v>79</v>
      </c>
      <c r="K783">
        <v>2.8</v>
      </c>
      <c r="L783" t="s">
        <v>16</v>
      </c>
    </row>
    <row r="784" spans="1:12" x14ac:dyDescent="0.25">
      <c r="A784" s="1">
        <v>42646.785416666666</v>
      </c>
      <c r="B784" s="1">
        <v>42646.792361111111</v>
      </c>
      <c r="C784" s="1" t="str">
        <f t="shared" si="12"/>
        <v>Oct</v>
      </c>
      <c r="D784" s="2">
        <v>0.78541666666666665</v>
      </c>
      <c r="E784" s="2">
        <v>0.79236111111111107</v>
      </c>
      <c r="F784" s="2">
        <v>6.9444444444444441E-3</v>
      </c>
      <c r="G784" t="s">
        <v>11</v>
      </c>
      <c r="H784" t="s">
        <v>12</v>
      </c>
      <c r="I784" t="s">
        <v>79</v>
      </c>
      <c r="J784" t="s">
        <v>79</v>
      </c>
      <c r="K784">
        <v>1.6</v>
      </c>
      <c r="L784" t="s">
        <v>16</v>
      </c>
    </row>
    <row r="785" spans="1:12" x14ac:dyDescent="0.25">
      <c r="A785" s="1">
        <v>42646.919444444444</v>
      </c>
      <c r="B785" s="1">
        <v>42646.939583333333</v>
      </c>
      <c r="C785" s="1" t="str">
        <f t="shared" si="12"/>
        <v>Oct</v>
      </c>
      <c r="D785" s="2">
        <v>0.9194444444444444</v>
      </c>
      <c r="E785" s="2">
        <v>0.93958333333333333</v>
      </c>
      <c r="F785" s="2">
        <v>2.013888888888889E-2</v>
      </c>
      <c r="G785" t="s">
        <v>11</v>
      </c>
      <c r="H785" t="s">
        <v>12</v>
      </c>
      <c r="I785" t="s">
        <v>79</v>
      </c>
      <c r="J785" t="s">
        <v>76</v>
      </c>
      <c r="K785">
        <v>12.7</v>
      </c>
      <c r="L785" t="s">
        <v>16</v>
      </c>
    </row>
    <row r="786" spans="1:12" x14ac:dyDescent="0.25">
      <c r="A786" s="1">
        <v>42647.409722222219</v>
      </c>
      <c r="B786" s="1">
        <v>42647.452777777777</v>
      </c>
      <c r="C786" s="1" t="str">
        <f t="shared" si="12"/>
        <v>Oct</v>
      </c>
      <c r="D786" s="2">
        <v>0.40972222222222221</v>
      </c>
      <c r="E786" s="2">
        <v>0.45277777777777778</v>
      </c>
      <c r="F786" s="2">
        <v>4.3055555555555555E-2</v>
      </c>
      <c r="G786" t="s">
        <v>26</v>
      </c>
      <c r="H786" t="s">
        <v>12</v>
      </c>
      <c r="I786" t="s">
        <v>76</v>
      </c>
      <c r="J786" t="s">
        <v>76</v>
      </c>
      <c r="K786">
        <v>28.6</v>
      </c>
      <c r="L786" t="s">
        <v>16</v>
      </c>
    </row>
    <row r="787" spans="1:12" x14ac:dyDescent="0.25">
      <c r="A787" s="1">
        <v>42647.511805555558</v>
      </c>
      <c r="B787" s="1">
        <v>42647.512499999997</v>
      </c>
      <c r="C787" s="1" t="str">
        <f t="shared" si="12"/>
        <v>Oct</v>
      </c>
      <c r="D787" s="2">
        <v>0.51180555555555551</v>
      </c>
      <c r="E787" s="2">
        <v>0.51249999999999996</v>
      </c>
      <c r="F787" s="2">
        <v>6.9444444444444447E-4</v>
      </c>
      <c r="G787" t="s">
        <v>19</v>
      </c>
      <c r="H787" t="s">
        <v>12</v>
      </c>
      <c r="I787" t="s">
        <v>76</v>
      </c>
      <c r="J787" t="s">
        <v>76</v>
      </c>
      <c r="K787">
        <v>15.1</v>
      </c>
      <c r="L787" t="s">
        <v>16</v>
      </c>
    </row>
    <row r="788" spans="1:12" x14ac:dyDescent="0.25">
      <c r="A788" s="1">
        <v>42649.367361111108</v>
      </c>
      <c r="B788" s="1">
        <v>42649.48333333333</v>
      </c>
      <c r="C788" s="1" t="str">
        <f t="shared" si="12"/>
        <v>Oct</v>
      </c>
      <c r="D788" s="2">
        <v>0.36736111111111114</v>
      </c>
      <c r="E788" s="2">
        <v>0.48333333333333334</v>
      </c>
      <c r="F788" s="2">
        <v>0.11597222222222223</v>
      </c>
      <c r="G788" t="s">
        <v>26</v>
      </c>
      <c r="H788" t="s">
        <v>12</v>
      </c>
      <c r="I788" t="s">
        <v>76</v>
      </c>
      <c r="J788" t="s">
        <v>80</v>
      </c>
      <c r="K788">
        <v>17.899999999999999</v>
      </c>
      <c r="L788" t="s">
        <v>16</v>
      </c>
    </row>
    <row r="789" spans="1:12" x14ac:dyDescent="0.25">
      <c r="A789" s="1">
        <v>42649.724305555559</v>
      </c>
      <c r="B789" s="1">
        <v>42649.736111111109</v>
      </c>
      <c r="C789" s="1" t="str">
        <f t="shared" si="12"/>
        <v>Oct</v>
      </c>
      <c r="D789" s="2">
        <v>0.72430555555555554</v>
      </c>
      <c r="E789" s="2">
        <v>0.73611111111111116</v>
      </c>
      <c r="F789" s="2">
        <v>1.1805555555555555E-2</v>
      </c>
      <c r="G789" t="s">
        <v>11</v>
      </c>
      <c r="H789" t="s">
        <v>12</v>
      </c>
      <c r="I789" t="s">
        <v>80</v>
      </c>
      <c r="J789" t="s">
        <v>76</v>
      </c>
      <c r="K789">
        <v>112.6</v>
      </c>
      <c r="L789" t="s">
        <v>16</v>
      </c>
    </row>
    <row r="790" spans="1:12" x14ac:dyDescent="0.25">
      <c r="A790" s="1">
        <v>42649.775694444441</v>
      </c>
      <c r="B790" s="1">
        <v>42649.777083333334</v>
      </c>
      <c r="C790" s="1" t="str">
        <f t="shared" si="12"/>
        <v>Oct</v>
      </c>
      <c r="D790" s="2">
        <v>0.77569444444444446</v>
      </c>
      <c r="E790" s="2">
        <v>0.77708333333333335</v>
      </c>
      <c r="F790" s="2">
        <v>1.3888888888888889E-3</v>
      </c>
      <c r="G790" t="s">
        <v>11</v>
      </c>
      <c r="H790" t="s">
        <v>12</v>
      </c>
      <c r="I790" t="s">
        <v>76</v>
      </c>
      <c r="J790" t="s">
        <v>76</v>
      </c>
      <c r="K790">
        <v>18.399999999999999</v>
      </c>
      <c r="L790" t="s">
        <v>16</v>
      </c>
    </row>
    <row r="791" spans="1:12" x14ac:dyDescent="0.25">
      <c r="A791" s="1">
        <v>42649.823611111111</v>
      </c>
      <c r="B791" s="1">
        <v>42649.851388888892</v>
      </c>
      <c r="C791" s="1" t="str">
        <f t="shared" si="12"/>
        <v>Oct</v>
      </c>
      <c r="D791" s="2">
        <v>0.82361111111111107</v>
      </c>
      <c r="E791" s="2">
        <v>0.85138888888888886</v>
      </c>
      <c r="F791" s="2">
        <v>2.7777777777777776E-2</v>
      </c>
      <c r="G791" t="s">
        <v>11</v>
      </c>
      <c r="H791" t="s">
        <v>12</v>
      </c>
      <c r="I791" t="s">
        <v>76</v>
      </c>
      <c r="J791" t="s">
        <v>76</v>
      </c>
      <c r="K791">
        <v>13.8</v>
      </c>
      <c r="L791" t="s">
        <v>16</v>
      </c>
    </row>
    <row r="792" spans="1:12" x14ac:dyDescent="0.25">
      <c r="A792" s="1">
        <v>42650.455555555556</v>
      </c>
      <c r="B792" s="1">
        <v>42650.457638888889</v>
      </c>
      <c r="C792" s="1" t="str">
        <f t="shared" si="12"/>
        <v>Oct</v>
      </c>
      <c r="D792" s="2">
        <v>0.45555555555555555</v>
      </c>
      <c r="E792" s="2">
        <v>0.45763888888888887</v>
      </c>
      <c r="F792" s="2">
        <v>2.0833333333333333E-3</v>
      </c>
      <c r="G792" t="s">
        <v>26</v>
      </c>
      <c r="H792" t="s">
        <v>12</v>
      </c>
      <c r="I792" t="s">
        <v>76</v>
      </c>
      <c r="J792" t="s">
        <v>198</v>
      </c>
      <c r="K792">
        <v>33.200000000000003</v>
      </c>
      <c r="L792" t="s">
        <v>16</v>
      </c>
    </row>
    <row r="793" spans="1:12" x14ac:dyDescent="0.25">
      <c r="A793" s="1">
        <v>42650.477083333331</v>
      </c>
      <c r="B793" s="1">
        <v>42650.493055555555</v>
      </c>
      <c r="C793" s="1" t="str">
        <f t="shared" si="12"/>
        <v>Oct</v>
      </c>
      <c r="D793" s="2">
        <v>0.47708333333333336</v>
      </c>
      <c r="E793" s="2">
        <v>0.49305555555555558</v>
      </c>
      <c r="F793" s="2">
        <v>1.5972222222222221E-2</v>
      </c>
      <c r="G793" t="s">
        <v>26</v>
      </c>
      <c r="H793" t="s">
        <v>12</v>
      </c>
      <c r="I793" t="s">
        <v>198</v>
      </c>
      <c r="J793" t="s">
        <v>198</v>
      </c>
      <c r="K793">
        <v>2.6</v>
      </c>
      <c r="L793" t="s">
        <v>16</v>
      </c>
    </row>
    <row r="794" spans="1:12" x14ac:dyDescent="0.25">
      <c r="A794" s="1">
        <v>42650.577777777777</v>
      </c>
      <c r="B794" s="1">
        <v>42650.588888888888</v>
      </c>
      <c r="C794" s="1" t="str">
        <f t="shared" si="12"/>
        <v>Oct</v>
      </c>
      <c r="D794" s="2">
        <v>0.57777777777777772</v>
      </c>
      <c r="E794" s="2">
        <v>0.58888888888888891</v>
      </c>
      <c r="F794" s="2">
        <v>1.1111111111111112E-2</v>
      </c>
      <c r="G794" t="s">
        <v>19</v>
      </c>
      <c r="H794" t="s">
        <v>12</v>
      </c>
      <c r="I794" t="s">
        <v>198</v>
      </c>
      <c r="J794" t="s">
        <v>76</v>
      </c>
      <c r="K794">
        <v>5.8</v>
      </c>
      <c r="L794" t="s">
        <v>16</v>
      </c>
    </row>
    <row r="795" spans="1:12" x14ac:dyDescent="0.25">
      <c r="A795" s="1">
        <v>42650.603472222225</v>
      </c>
      <c r="B795" s="1">
        <v>42650.632638888892</v>
      </c>
      <c r="C795" s="1" t="str">
        <f t="shared" si="12"/>
        <v>Oct</v>
      </c>
      <c r="D795" s="2">
        <v>0.60347222222222219</v>
      </c>
      <c r="E795" s="2">
        <v>0.63263888888888886</v>
      </c>
      <c r="F795" s="2">
        <v>2.9166666666666667E-2</v>
      </c>
      <c r="G795" t="s">
        <v>19</v>
      </c>
      <c r="H795" t="s">
        <v>12</v>
      </c>
      <c r="I795" t="s">
        <v>76</v>
      </c>
      <c r="J795" t="s">
        <v>198</v>
      </c>
      <c r="K795">
        <v>8.3000000000000007</v>
      </c>
      <c r="L795" t="s">
        <v>16</v>
      </c>
    </row>
    <row r="796" spans="1:12" x14ac:dyDescent="0.25">
      <c r="A796" s="1">
        <v>42650.657638888886</v>
      </c>
      <c r="B796" s="1">
        <v>42650.668055555558</v>
      </c>
      <c r="C796" s="1" t="str">
        <f t="shared" si="12"/>
        <v>Oct</v>
      </c>
      <c r="D796" s="2">
        <v>0.65763888888888888</v>
      </c>
      <c r="E796" s="2">
        <v>0.66805555555555551</v>
      </c>
      <c r="F796" s="2">
        <v>1.0416666666666666E-2</v>
      </c>
      <c r="G796" t="s">
        <v>19</v>
      </c>
      <c r="H796" t="s">
        <v>12</v>
      </c>
      <c r="I796" t="s">
        <v>198</v>
      </c>
      <c r="J796" t="s">
        <v>198</v>
      </c>
      <c r="K796">
        <v>2.4</v>
      </c>
      <c r="L796" t="s">
        <v>16</v>
      </c>
    </row>
    <row r="797" spans="1:12" x14ac:dyDescent="0.25">
      <c r="A797" s="1">
        <v>42650.755555555559</v>
      </c>
      <c r="B797" s="1">
        <v>42650.768750000003</v>
      </c>
      <c r="C797" s="1" t="str">
        <f t="shared" si="12"/>
        <v>Oct</v>
      </c>
      <c r="D797" s="2">
        <v>0.75555555555555554</v>
      </c>
      <c r="E797" s="2">
        <v>0.76875000000000004</v>
      </c>
      <c r="F797" s="2">
        <v>1.3194444444444444E-2</v>
      </c>
      <c r="G797" t="s">
        <v>11</v>
      </c>
      <c r="H797" t="s">
        <v>12</v>
      </c>
      <c r="I797" t="s">
        <v>198</v>
      </c>
      <c r="J797" t="s">
        <v>198</v>
      </c>
      <c r="K797">
        <v>3.1</v>
      </c>
      <c r="L797" t="s">
        <v>16</v>
      </c>
    </row>
    <row r="798" spans="1:12" x14ac:dyDescent="0.25">
      <c r="A798" s="1">
        <v>42650.772916666669</v>
      </c>
      <c r="B798" s="1">
        <v>42650.792361111111</v>
      </c>
      <c r="C798" s="1" t="str">
        <f t="shared" si="12"/>
        <v>Oct</v>
      </c>
      <c r="D798" s="2">
        <v>0.7729166666666667</v>
      </c>
      <c r="E798" s="2">
        <v>0.79236111111111107</v>
      </c>
      <c r="F798" s="2">
        <v>1.9444444444444445E-2</v>
      </c>
      <c r="G798" t="s">
        <v>11</v>
      </c>
      <c r="H798" t="s">
        <v>12</v>
      </c>
      <c r="I798" t="s">
        <v>198</v>
      </c>
      <c r="J798" t="s">
        <v>198</v>
      </c>
      <c r="K798">
        <v>6.1</v>
      </c>
      <c r="L798" t="s">
        <v>16</v>
      </c>
    </row>
    <row r="799" spans="1:12" x14ac:dyDescent="0.25">
      <c r="A799" s="1">
        <v>42651.627083333333</v>
      </c>
      <c r="B799" s="1">
        <v>42651.627083333333</v>
      </c>
      <c r="C799" s="1" t="str">
        <f t="shared" si="12"/>
        <v>Oct</v>
      </c>
      <c r="D799" s="2">
        <v>0.62708333333333333</v>
      </c>
      <c r="E799" s="2">
        <v>0.62708333333333333</v>
      </c>
      <c r="F799" s="2">
        <v>0</v>
      </c>
      <c r="G799" t="s">
        <v>19</v>
      </c>
      <c r="H799" t="s">
        <v>12</v>
      </c>
      <c r="I799" t="s">
        <v>199</v>
      </c>
      <c r="J799" t="s">
        <v>199</v>
      </c>
      <c r="K799">
        <v>3.6</v>
      </c>
      <c r="L799" t="s">
        <v>16</v>
      </c>
    </row>
    <row r="800" spans="1:12" x14ac:dyDescent="0.25">
      <c r="A800" s="1">
        <v>42651.760416666664</v>
      </c>
      <c r="B800" s="1">
        <v>42651.762499999997</v>
      </c>
      <c r="C800" s="1" t="str">
        <f t="shared" si="12"/>
        <v>Oct</v>
      </c>
      <c r="D800" s="2">
        <v>0.76041666666666663</v>
      </c>
      <c r="E800" s="2">
        <v>0.76249999999999996</v>
      </c>
      <c r="F800" s="2">
        <v>2.0833333333333333E-3</v>
      </c>
      <c r="G800" t="s">
        <v>11</v>
      </c>
      <c r="H800" t="s">
        <v>12</v>
      </c>
      <c r="I800" t="s">
        <v>199</v>
      </c>
      <c r="J800" t="s">
        <v>76</v>
      </c>
      <c r="K800">
        <v>8</v>
      </c>
      <c r="L800" t="s">
        <v>16</v>
      </c>
    </row>
    <row r="801" spans="1:12" x14ac:dyDescent="0.25">
      <c r="A801" s="1">
        <v>42652.586111111108</v>
      </c>
      <c r="B801" s="1">
        <v>42652.599305555559</v>
      </c>
      <c r="C801" s="1" t="str">
        <f t="shared" si="12"/>
        <v>Oct</v>
      </c>
      <c r="D801" s="2">
        <v>0.58611111111111114</v>
      </c>
      <c r="E801" s="2">
        <v>0.59930555555555554</v>
      </c>
      <c r="F801" s="2">
        <v>1.3194444444444444E-2</v>
      </c>
      <c r="G801" t="s">
        <v>19</v>
      </c>
      <c r="H801" t="s">
        <v>12</v>
      </c>
      <c r="I801" t="s">
        <v>76</v>
      </c>
      <c r="J801" t="s">
        <v>76</v>
      </c>
      <c r="K801">
        <v>7.7</v>
      </c>
      <c r="L801" t="s">
        <v>35</v>
      </c>
    </row>
    <row r="802" spans="1:12" x14ac:dyDescent="0.25">
      <c r="A802" s="1">
        <v>42653.723611111112</v>
      </c>
      <c r="B802" s="1">
        <v>42653.727777777778</v>
      </c>
      <c r="C802" s="1" t="str">
        <f t="shared" si="12"/>
        <v>Oct</v>
      </c>
      <c r="D802" s="2">
        <v>0.72361111111111109</v>
      </c>
      <c r="E802" s="2">
        <v>0.72777777777777775</v>
      </c>
      <c r="F802" s="2">
        <v>4.1666666666666666E-3</v>
      </c>
      <c r="G802" t="s">
        <v>11</v>
      </c>
      <c r="H802" t="s">
        <v>12</v>
      </c>
      <c r="I802" t="s">
        <v>79</v>
      </c>
      <c r="J802" t="s">
        <v>79</v>
      </c>
      <c r="K802">
        <v>1.7</v>
      </c>
      <c r="L802" t="s">
        <v>16</v>
      </c>
    </row>
    <row r="803" spans="1:12" x14ac:dyDescent="0.25">
      <c r="A803" s="1">
        <v>42653.731249999997</v>
      </c>
      <c r="B803" s="1">
        <v>42653.759027777778</v>
      </c>
      <c r="C803" s="1" t="str">
        <f t="shared" si="12"/>
        <v>Oct</v>
      </c>
      <c r="D803" s="2">
        <v>0.73124999999999996</v>
      </c>
      <c r="E803" s="2">
        <v>0.75902777777777775</v>
      </c>
      <c r="F803" s="2">
        <v>2.7777777777777776E-2</v>
      </c>
      <c r="G803" t="s">
        <v>11</v>
      </c>
      <c r="H803" t="s">
        <v>12</v>
      </c>
      <c r="I803" t="s">
        <v>79</v>
      </c>
      <c r="J803" t="s">
        <v>76</v>
      </c>
      <c r="K803">
        <v>9.5</v>
      </c>
      <c r="L803" t="s">
        <v>16</v>
      </c>
    </row>
    <row r="804" spans="1:12" x14ac:dyDescent="0.25">
      <c r="A804" s="1">
        <v>42654.060416666667</v>
      </c>
      <c r="B804" s="1">
        <v>42654.088888888888</v>
      </c>
      <c r="C804" s="1" t="str">
        <f t="shared" si="12"/>
        <v>Oct</v>
      </c>
      <c r="D804" s="2">
        <v>6.0416666666666667E-2</v>
      </c>
      <c r="E804" s="2">
        <v>8.8888888888888892E-2</v>
      </c>
      <c r="F804" s="2">
        <v>2.8472222222222222E-2</v>
      </c>
      <c r="G804" t="s">
        <v>15</v>
      </c>
      <c r="H804" t="s">
        <v>12</v>
      </c>
      <c r="I804" t="s">
        <v>76</v>
      </c>
      <c r="J804" t="s">
        <v>80</v>
      </c>
      <c r="K804">
        <v>17.100000000000001</v>
      </c>
      <c r="L804" t="s">
        <v>18</v>
      </c>
    </row>
    <row r="805" spans="1:12" x14ac:dyDescent="0.25">
      <c r="A805" s="1">
        <v>42655.804166666669</v>
      </c>
      <c r="B805" s="1">
        <v>42655.806250000001</v>
      </c>
      <c r="C805" s="1" t="str">
        <f t="shared" si="12"/>
        <v>Oct</v>
      </c>
      <c r="D805" s="2">
        <v>0.8041666666666667</v>
      </c>
      <c r="E805" s="2">
        <v>0.80625000000000002</v>
      </c>
      <c r="F805" s="2">
        <v>2.0833333333333333E-3</v>
      </c>
      <c r="G805" t="s">
        <v>11</v>
      </c>
      <c r="H805" t="s">
        <v>12</v>
      </c>
      <c r="I805" t="s">
        <v>80</v>
      </c>
      <c r="J805" t="s">
        <v>76</v>
      </c>
      <c r="K805">
        <v>18.399999999999999</v>
      </c>
      <c r="L805" t="s">
        <v>16</v>
      </c>
    </row>
    <row r="806" spans="1:12" x14ac:dyDescent="0.25">
      <c r="A806" s="1">
        <v>42656.472222222219</v>
      </c>
      <c r="B806" s="1">
        <v>42656.498611111114</v>
      </c>
      <c r="C806" s="1" t="str">
        <f t="shared" si="12"/>
        <v>Oct</v>
      </c>
      <c r="D806" s="2">
        <v>0.47222222222222221</v>
      </c>
      <c r="E806" s="2">
        <v>0.49861111111111112</v>
      </c>
      <c r="F806" s="2">
        <v>2.6388888888888889E-2</v>
      </c>
      <c r="G806" t="s">
        <v>26</v>
      </c>
      <c r="H806" t="s">
        <v>12</v>
      </c>
      <c r="I806" t="s">
        <v>76</v>
      </c>
      <c r="J806" t="s">
        <v>79</v>
      </c>
      <c r="K806">
        <v>9.8000000000000007</v>
      </c>
      <c r="L806" t="s">
        <v>16</v>
      </c>
    </row>
    <row r="807" spans="1:12" x14ac:dyDescent="0.25">
      <c r="A807" s="1">
        <v>42656.505555555559</v>
      </c>
      <c r="B807" s="1">
        <v>42656.509722222225</v>
      </c>
      <c r="C807" s="1" t="str">
        <f t="shared" si="12"/>
        <v>Oct</v>
      </c>
      <c r="D807" s="2">
        <v>0.50555555555555554</v>
      </c>
      <c r="E807" s="2">
        <v>0.50972222222222219</v>
      </c>
      <c r="F807" s="2">
        <v>4.1666666666666666E-3</v>
      </c>
      <c r="G807" t="s">
        <v>19</v>
      </c>
      <c r="H807" t="s">
        <v>12</v>
      </c>
      <c r="I807" t="s">
        <v>79</v>
      </c>
      <c r="J807" t="s">
        <v>79</v>
      </c>
      <c r="K807">
        <v>1</v>
      </c>
      <c r="L807" t="s">
        <v>16</v>
      </c>
    </row>
    <row r="808" spans="1:12" x14ac:dyDescent="0.25">
      <c r="A808" s="1">
        <v>42656.543055555558</v>
      </c>
      <c r="B808" s="1">
        <v>42656.543055555558</v>
      </c>
      <c r="C808" s="1" t="str">
        <f t="shared" si="12"/>
        <v>Oct</v>
      </c>
      <c r="D808" s="2">
        <v>0.54305555555555551</v>
      </c>
      <c r="E808" s="2">
        <v>0.54305555555555551</v>
      </c>
      <c r="F808" s="2">
        <v>0</v>
      </c>
      <c r="G808" t="s">
        <v>19</v>
      </c>
      <c r="H808" t="s">
        <v>12</v>
      </c>
      <c r="I808" t="s">
        <v>79</v>
      </c>
      <c r="J808" t="s">
        <v>79</v>
      </c>
      <c r="K808">
        <v>0.7</v>
      </c>
      <c r="L808" t="s">
        <v>16</v>
      </c>
    </row>
    <row r="809" spans="1:12" x14ac:dyDescent="0.25">
      <c r="A809" s="1">
        <v>42656.567361111112</v>
      </c>
      <c r="B809" s="1">
        <v>42656.573611111111</v>
      </c>
      <c r="C809" s="1" t="str">
        <f t="shared" si="12"/>
        <v>Oct</v>
      </c>
      <c r="D809" s="2">
        <v>0.56736111111111109</v>
      </c>
      <c r="E809" s="2">
        <v>0.57361111111111107</v>
      </c>
      <c r="F809" s="2">
        <v>6.2500000000000003E-3</v>
      </c>
      <c r="G809" t="s">
        <v>19</v>
      </c>
      <c r="H809" t="s">
        <v>12</v>
      </c>
      <c r="I809" t="s">
        <v>79</v>
      </c>
      <c r="J809" t="s">
        <v>79</v>
      </c>
      <c r="K809">
        <v>2.2999999999999998</v>
      </c>
      <c r="L809" t="s">
        <v>16</v>
      </c>
    </row>
    <row r="810" spans="1:12" x14ac:dyDescent="0.25">
      <c r="A810" s="1">
        <v>42656.672222222223</v>
      </c>
      <c r="B810" s="1">
        <v>42656.703472222223</v>
      </c>
      <c r="C810" s="1" t="str">
        <f t="shared" si="12"/>
        <v>Oct</v>
      </c>
      <c r="D810" s="2">
        <v>0.67222222222222228</v>
      </c>
      <c r="E810" s="2">
        <v>0.70347222222222228</v>
      </c>
      <c r="F810" s="2">
        <v>3.125E-2</v>
      </c>
      <c r="G810" t="s">
        <v>19</v>
      </c>
      <c r="H810" t="s">
        <v>12</v>
      </c>
      <c r="I810" t="s">
        <v>79</v>
      </c>
      <c r="J810" t="s">
        <v>76</v>
      </c>
      <c r="K810">
        <v>10.9</v>
      </c>
      <c r="L810" t="s">
        <v>16</v>
      </c>
    </row>
    <row r="811" spans="1:12" x14ac:dyDescent="0.25">
      <c r="A811" s="1">
        <v>42657.368055555555</v>
      </c>
      <c r="B811" s="1">
        <v>42657.405555555553</v>
      </c>
      <c r="C811" s="1" t="str">
        <f t="shared" si="12"/>
        <v>Oct</v>
      </c>
      <c r="D811" s="2">
        <v>0.36805555555555558</v>
      </c>
      <c r="E811" s="2">
        <v>0.40555555555555556</v>
      </c>
      <c r="F811" s="2">
        <v>3.7499999999999999E-2</v>
      </c>
      <c r="G811" t="s">
        <v>26</v>
      </c>
      <c r="H811" t="s">
        <v>12</v>
      </c>
      <c r="I811" t="s">
        <v>76</v>
      </c>
      <c r="J811" t="s">
        <v>80</v>
      </c>
      <c r="K811">
        <v>12.7</v>
      </c>
      <c r="L811" t="s">
        <v>16</v>
      </c>
    </row>
    <row r="812" spans="1:12" x14ac:dyDescent="0.25">
      <c r="A812" s="1">
        <v>42657.427777777775</v>
      </c>
      <c r="B812" s="1">
        <v>42657.452777777777</v>
      </c>
      <c r="C812" s="1" t="str">
        <f t="shared" si="12"/>
        <v>Oct</v>
      </c>
      <c r="D812" s="2">
        <v>0.42777777777777776</v>
      </c>
      <c r="E812" s="2">
        <v>0.45277777777777778</v>
      </c>
      <c r="F812" s="2">
        <v>2.5000000000000001E-2</v>
      </c>
      <c r="G812" t="s">
        <v>26</v>
      </c>
      <c r="H812" t="s">
        <v>12</v>
      </c>
      <c r="I812" t="s">
        <v>80</v>
      </c>
      <c r="J812" t="s">
        <v>76</v>
      </c>
      <c r="K812">
        <v>12.4</v>
      </c>
      <c r="L812" t="s">
        <v>16</v>
      </c>
    </row>
    <row r="813" spans="1:12" x14ac:dyDescent="0.25">
      <c r="A813" s="1">
        <v>42657.663888888892</v>
      </c>
      <c r="B813" s="1">
        <v>42657.680555555555</v>
      </c>
      <c r="C813" s="1" t="str">
        <f t="shared" si="12"/>
        <v>Oct</v>
      </c>
      <c r="D813" s="2">
        <v>0.66388888888888886</v>
      </c>
      <c r="E813" s="2">
        <v>0.68055555555555558</v>
      </c>
      <c r="F813" s="2">
        <v>1.6666666666666666E-2</v>
      </c>
      <c r="G813" t="s">
        <v>19</v>
      </c>
      <c r="H813" t="s">
        <v>12</v>
      </c>
      <c r="I813" t="s">
        <v>76</v>
      </c>
      <c r="J813" t="s">
        <v>76</v>
      </c>
      <c r="K813">
        <v>3.8</v>
      </c>
      <c r="L813" t="s">
        <v>16</v>
      </c>
    </row>
    <row r="814" spans="1:12" x14ac:dyDescent="0.25">
      <c r="A814" s="1">
        <v>42657.995833333334</v>
      </c>
      <c r="B814" s="1">
        <v>42658.087500000001</v>
      </c>
      <c r="C814" s="1" t="str">
        <f t="shared" si="12"/>
        <v>Oct</v>
      </c>
      <c r="D814" s="2">
        <v>0.99583333333333335</v>
      </c>
      <c r="E814" s="2">
        <v>8.7499999999999994E-2</v>
      </c>
      <c r="F814" s="2">
        <v>9.166666666666666E-2</v>
      </c>
      <c r="G814" t="s">
        <v>11</v>
      </c>
      <c r="H814" t="s">
        <v>12</v>
      </c>
      <c r="I814" t="s">
        <v>76</v>
      </c>
      <c r="J814" t="s">
        <v>80</v>
      </c>
      <c r="K814">
        <v>17</v>
      </c>
      <c r="L814" t="s">
        <v>18</v>
      </c>
    </row>
    <row r="815" spans="1:12" x14ac:dyDescent="0.25">
      <c r="A815" s="1">
        <v>42658.936111111114</v>
      </c>
      <c r="B815" s="1">
        <v>42658.95</v>
      </c>
      <c r="C815" s="1" t="str">
        <f t="shared" si="12"/>
        <v>Oct</v>
      </c>
      <c r="D815" s="2">
        <v>0.93611111111111112</v>
      </c>
      <c r="E815" s="2">
        <v>0.95</v>
      </c>
      <c r="F815" s="2">
        <v>1.3888888888888888E-2</v>
      </c>
      <c r="G815" t="s">
        <v>11</v>
      </c>
      <c r="H815" t="s">
        <v>12</v>
      </c>
      <c r="I815" t="s">
        <v>27</v>
      </c>
      <c r="J815" t="s">
        <v>27</v>
      </c>
      <c r="K815">
        <v>6.2</v>
      </c>
      <c r="L815" t="s">
        <v>16</v>
      </c>
    </row>
    <row r="816" spans="1:12" x14ac:dyDescent="0.25">
      <c r="A816" s="1">
        <v>42659.000694444447</v>
      </c>
      <c r="B816" s="1">
        <v>42659.009722222225</v>
      </c>
      <c r="C816" s="1" t="str">
        <f t="shared" si="12"/>
        <v>Oct</v>
      </c>
      <c r="D816" s="2">
        <v>6.9444444444444447E-4</v>
      </c>
      <c r="E816" s="2">
        <v>9.7222222222222224E-3</v>
      </c>
      <c r="F816" s="2">
        <v>9.0277777777777769E-3</v>
      </c>
      <c r="G816" t="s">
        <v>15</v>
      </c>
      <c r="H816" t="s">
        <v>12</v>
      </c>
      <c r="I816" t="s">
        <v>27</v>
      </c>
      <c r="J816" t="s">
        <v>25</v>
      </c>
      <c r="K816">
        <v>3.1</v>
      </c>
      <c r="L816" t="s">
        <v>16</v>
      </c>
    </row>
    <row r="817" spans="1:12" x14ac:dyDescent="0.25">
      <c r="A817" s="1">
        <v>42659.536111111112</v>
      </c>
      <c r="B817" s="1">
        <v>42659.549305555556</v>
      </c>
      <c r="C817" s="1" t="str">
        <f t="shared" si="12"/>
        <v>Oct</v>
      </c>
      <c r="D817" s="2">
        <v>0.53611111111111109</v>
      </c>
      <c r="E817" s="2">
        <v>0.5493055555555556</v>
      </c>
      <c r="F817" s="2">
        <v>1.3194444444444444E-2</v>
      </c>
      <c r="G817" t="s">
        <v>19</v>
      </c>
      <c r="H817" t="s">
        <v>12</v>
      </c>
      <c r="I817" t="s">
        <v>25</v>
      </c>
      <c r="J817" t="s">
        <v>47</v>
      </c>
      <c r="K817">
        <v>10.5</v>
      </c>
      <c r="L817" t="s">
        <v>18</v>
      </c>
    </row>
    <row r="818" spans="1:12" x14ac:dyDescent="0.25">
      <c r="A818" s="1">
        <v>42659.611111111109</v>
      </c>
      <c r="B818" s="1">
        <v>42659.625694444447</v>
      </c>
      <c r="C818" s="1" t="str">
        <f t="shared" si="12"/>
        <v>Oct</v>
      </c>
      <c r="D818" s="2">
        <v>0.61111111111111116</v>
      </c>
      <c r="E818" s="2">
        <v>0.62569444444444444</v>
      </c>
      <c r="F818" s="2">
        <v>1.4583333333333334E-2</v>
      </c>
      <c r="G818" t="s">
        <v>19</v>
      </c>
      <c r="H818" t="s">
        <v>12</v>
      </c>
      <c r="I818" t="s">
        <v>47</v>
      </c>
      <c r="J818" t="s">
        <v>27</v>
      </c>
      <c r="K818">
        <v>8.1</v>
      </c>
      <c r="L818" t="s">
        <v>16</v>
      </c>
    </row>
    <row r="819" spans="1:12" x14ac:dyDescent="0.25">
      <c r="A819" s="1">
        <v>42659.631944444445</v>
      </c>
      <c r="B819" s="1">
        <v>42659.638194444444</v>
      </c>
      <c r="C819" s="1" t="str">
        <f t="shared" si="12"/>
        <v>Oct</v>
      </c>
      <c r="D819" s="2">
        <v>0.63194444444444442</v>
      </c>
      <c r="E819" s="2">
        <v>0.6381944444444444</v>
      </c>
      <c r="F819" s="2">
        <v>6.2500000000000003E-3</v>
      </c>
      <c r="G819" t="s">
        <v>19</v>
      </c>
      <c r="H819" t="s">
        <v>12</v>
      </c>
      <c r="I819" t="s">
        <v>27</v>
      </c>
      <c r="J819" t="s">
        <v>25</v>
      </c>
      <c r="K819">
        <v>3.1</v>
      </c>
      <c r="L819" t="s">
        <v>16</v>
      </c>
    </row>
    <row r="820" spans="1:12" x14ac:dyDescent="0.25">
      <c r="A820" s="1">
        <v>42659.810416666667</v>
      </c>
      <c r="B820" s="1">
        <v>42659.814583333333</v>
      </c>
      <c r="C820" s="1" t="str">
        <f t="shared" si="12"/>
        <v>Oct</v>
      </c>
      <c r="D820" s="2">
        <v>0.81041666666666667</v>
      </c>
      <c r="E820" s="2">
        <v>0.81458333333333333</v>
      </c>
      <c r="F820" s="2">
        <v>4.1666666666666666E-3</v>
      </c>
      <c r="G820" t="s">
        <v>11</v>
      </c>
      <c r="H820" t="s">
        <v>12</v>
      </c>
      <c r="I820" t="s">
        <v>49</v>
      </c>
      <c r="J820" t="s">
        <v>126</v>
      </c>
      <c r="K820">
        <v>2.1</v>
      </c>
      <c r="L820" t="s">
        <v>18</v>
      </c>
    </row>
    <row r="821" spans="1:12" x14ac:dyDescent="0.25">
      <c r="A821" s="1">
        <v>42659.854166666664</v>
      </c>
      <c r="B821" s="1">
        <v>42659.86041666667</v>
      </c>
      <c r="C821" s="1" t="str">
        <f t="shared" si="12"/>
        <v>Oct</v>
      </c>
      <c r="D821" s="2">
        <v>0.85416666666666663</v>
      </c>
      <c r="E821" s="2">
        <v>0.86041666666666672</v>
      </c>
      <c r="F821" s="2">
        <v>6.2500000000000003E-3</v>
      </c>
      <c r="G821" t="s">
        <v>11</v>
      </c>
      <c r="H821" t="s">
        <v>12</v>
      </c>
      <c r="I821" t="s">
        <v>25</v>
      </c>
      <c r="J821" t="s">
        <v>27</v>
      </c>
      <c r="K821">
        <v>4.3</v>
      </c>
      <c r="L821" t="s">
        <v>16</v>
      </c>
    </row>
    <row r="822" spans="1:12" x14ac:dyDescent="0.25">
      <c r="A822" s="1">
        <v>42659.898611111108</v>
      </c>
      <c r="B822" s="1">
        <v>42659.90347222222</v>
      </c>
      <c r="C822" s="1" t="str">
        <f t="shared" si="12"/>
        <v>Oct</v>
      </c>
      <c r="D822" s="2">
        <v>0.89861111111111114</v>
      </c>
      <c r="E822" s="2">
        <v>0.90347222222222223</v>
      </c>
      <c r="F822" s="2">
        <v>4.8611111111111112E-3</v>
      </c>
      <c r="G822" t="s">
        <v>11</v>
      </c>
      <c r="H822" t="s">
        <v>12</v>
      </c>
      <c r="I822" t="s">
        <v>27</v>
      </c>
      <c r="J822" t="s">
        <v>25</v>
      </c>
      <c r="K822">
        <v>2.5</v>
      </c>
      <c r="L822" t="s">
        <v>14</v>
      </c>
    </row>
    <row r="823" spans="1:12" x14ac:dyDescent="0.25">
      <c r="A823" s="1">
        <v>42660.638194444444</v>
      </c>
      <c r="B823" s="1">
        <v>42660.664583333331</v>
      </c>
      <c r="C823" s="1" t="str">
        <f t="shared" si="12"/>
        <v>Oct</v>
      </c>
      <c r="D823" s="2">
        <v>0.6381944444444444</v>
      </c>
      <c r="E823" s="2">
        <v>0.6645833333333333</v>
      </c>
      <c r="F823" s="2">
        <v>2.6388888888888889E-2</v>
      </c>
      <c r="G823" t="s">
        <v>19</v>
      </c>
      <c r="H823" t="s">
        <v>12</v>
      </c>
      <c r="I823" t="s">
        <v>25</v>
      </c>
      <c r="J823" t="s">
        <v>51</v>
      </c>
      <c r="K823">
        <v>20.6</v>
      </c>
      <c r="L823" t="s">
        <v>16</v>
      </c>
    </row>
    <row r="824" spans="1:12" x14ac:dyDescent="0.25">
      <c r="A824" s="1">
        <v>42660.686805555553</v>
      </c>
      <c r="B824" s="1">
        <v>42660.71597222222</v>
      </c>
      <c r="C824" s="1" t="str">
        <f t="shared" si="12"/>
        <v>Oct</v>
      </c>
      <c r="D824" s="2">
        <v>0.68680555555555556</v>
      </c>
      <c r="E824" s="2">
        <v>0.71597222222222223</v>
      </c>
      <c r="F824" s="2">
        <v>2.9166666666666667E-2</v>
      </c>
      <c r="G824" t="s">
        <v>19</v>
      </c>
      <c r="H824" t="s">
        <v>12</v>
      </c>
      <c r="I824" t="s">
        <v>51</v>
      </c>
      <c r="J824" t="s">
        <v>25</v>
      </c>
      <c r="K824">
        <v>17.600000000000001</v>
      </c>
      <c r="L824" t="s">
        <v>16</v>
      </c>
    </row>
    <row r="825" spans="1:12" x14ac:dyDescent="0.25">
      <c r="A825" s="1">
        <v>42660.751388888886</v>
      </c>
      <c r="B825" s="1">
        <v>42660.761111111111</v>
      </c>
      <c r="C825" s="1" t="str">
        <f t="shared" si="12"/>
        <v>Oct</v>
      </c>
      <c r="D825" s="2">
        <v>0.75138888888888888</v>
      </c>
      <c r="E825" s="2">
        <v>0.76111111111111107</v>
      </c>
      <c r="F825" s="2">
        <v>9.7222222222222224E-3</v>
      </c>
      <c r="G825" t="s">
        <v>11</v>
      </c>
      <c r="H825" t="s">
        <v>12</v>
      </c>
      <c r="I825" t="s">
        <v>25</v>
      </c>
      <c r="J825" t="s">
        <v>59</v>
      </c>
      <c r="K825">
        <v>5.6</v>
      </c>
      <c r="L825" t="s">
        <v>16</v>
      </c>
    </row>
    <row r="826" spans="1:12" x14ac:dyDescent="0.25">
      <c r="A826" s="1">
        <v>42660.771527777775</v>
      </c>
      <c r="B826" s="1">
        <v>42660.78125</v>
      </c>
      <c r="C826" s="1" t="str">
        <f t="shared" si="12"/>
        <v>Oct</v>
      </c>
      <c r="D826" s="2">
        <v>0.77152777777777781</v>
      </c>
      <c r="E826" s="2">
        <v>0.78125</v>
      </c>
      <c r="F826" s="2">
        <v>9.7222222222222224E-3</v>
      </c>
      <c r="G826" t="s">
        <v>11</v>
      </c>
      <c r="H826" t="s">
        <v>12</v>
      </c>
      <c r="I826" t="s">
        <v>59</v>
      </c>
      <c r="J826" t="s">
        <v>59</v>
      </c>
      <c r="K826">
        <v>3.3</v>
      </c>
      <c r="L826" t="s">
        <v>16</v>
      </c>
    </row>
    <row r="827" spans="1:12" x14ac:dyDescent="0.25">
      <c r="A827" s="1">
        <v>42660.797222222223</v>
      </c>
      <c r="B827" s="1">
        <v>42660.809027777781</v>
      </c>
      <c r="C827" s="1" t="str">
        <f t="shared" si="12"/>
        <v>Oct</v>
      </c>
      <c r="D827" s="2">
        <v>0.79722222222222228</v>
      </c>
      <c r="E827" s="2">
        <v>0.80902777777777779</v>
      </c>
      <c r="F827" s="2">
        <v>1.1805555555555555E-2</v>
      </c>
      <c r="G827" t="s">
        <v>11</v>
      </c>
      <c r="H827" t="s">
        <v>12</v>
      </c>
      <c r="I827" t="s">
        <v>59</v>
      </c>
      <c r="J827" t="s">
        <v>25</v>
      </c>
      <c r="K827">
        <v>5.3</v>
      </c>
      <c r="L827" t="s">
        <v>16</v>
      </c>
    </row>
    <row r="828" spans="1:12" x14ac:dyDescent="0.25">
      <c r="A828" s="1">
        <v>42661.341666666667</v>
      </c>
      <c r="B828" s="1">
        <v>42661.348611111112</v>
      </c>
      <c r="C828" s="1" t="str">
        <f t="shared" si="12"/>
        <v>Oct</v>
      </c>
      <c r="D828" s="2">
        <v>0.34166666666666667</v>
      </c>
      <c r="E828" s="2">
        <v>0.34861111111111109</v>
      </c>
      <c r="F828" s="2">
        <v>6.9444444444444441E-3</v>
      </c>
      <c r="G828" t="s">
        <v>26</v>
      </c>
      <c r="H828" t="s">
        <v>12</v>
      </c>
      <c r="I828" t="s">
        <v>49</v>
      </c>
      <c r="J828" t="s">
        <v>65</v>
      </c>
      <c r="K828">
        <v>3.3</v>
      </c>
      <c r="L828" t="s">
        <v>16</v>
      </c>
    </row>
    <row r="829" spans="1:12" x14ac:dyDescent="0.25">
      <c r="A829" s="1">
        <v>42661.370138888888</v>
      </c>
      <c r="B829" s="1">
        <v>42661.376388888886</v>
      </c>
      <c r="C829" s="1" t="str">
        <f t="shared" si="12"/>
        <v>Oct</v>
      </c>
      <c r="D829" s="2">
        <v>0.37013888888888891</v>
      </c>
      <c r="E829" s="2">
        <v>0.37638888888888888</v>
      </c>
      <c r="F829" s="2">
        <v>6.2500000000000003E-3</v>
      </c>
      <c r="G829" t="s">
        <v>26</v>
      </c>
      <c r="H829" t="s">
        <v>12</v>
      </c>
      <c r="I829" t="s">
        <v>65</v>
      </c>
      <c r="J829" t="s">
        <v>49</v>
      </c>
      <c r="K829">
        <v>3.3</v>
      </c>
      <c r="L829" t="s">
        <v>16</v>
      </c>
    </row>
    <row r="830" spans="1:12" x14ac:dyDescent="0.25">
      <c r="A830" s="1">
        <v>42661.445138888892</v>
      </c>
      <c r="B830" s="1">
        <v>42661.464583333334</v>
      </c>
      <c r="C830" s="1" t="str">
        <f t="shared" si="12"/>
        <v>Oct</v>
      </c>
      <c r="D830" s="2">
        <v>0.44513888888888886</v>
      </c>
      <c r="E830" s="2">
        <v>0.46458333333333335</v>
      </c>
      <c r="F830" s="2">
        <v>1.9444444444444445E-2</v>
      </c>
      <c r="G830" t="s">
        <v>26</v>
      </c>
      <c r="H830" t="s">
        <v>12</v>
      </c>
      <c r="I830" t="s">
        <v>25</v>
      </c>
      <c r="J830" t="s">
        <v>27</v>
      </c>
      <c r="K830">
        <v>7.9</v>
      </c>
      <c r="L830" t="s">
        <v>35</v>
      </c>
    </row>
    <row r="831" spans="1:12" x14ac:dyDescent="0.25">
      <c r="A831" s="1">
        <v>42661.758333333331</v>
      </c>
      <c r="B831" s="1">
        <v>42661.772916666669</v>
      </c>
      <c r="C831" s="1" t="str">
        <f t="shared" si="12"/>
        <v>Oct</v>
      </c>
      <c r="D831" s="2">
        <v>0.7583333333333333</v>
      </c>
      <c r="E831" s="2">
        <v>0.7729166666666667</v>
      </c>
      <c r="F831" s="2">
        <v>1.4583333333333334E-2</v>
      </c>
      <c r="G831" t="s">
        <v>11</v>
      </c>
      <c r="H831" t="s">
        <v>12</v>
      </c>
      <c r="I831" t="s">
        <v>155</v>
      </c>
      <c r="J831" t="s">
        <v>156</v>
      </c>
      <c r="K831">
        <v>13</v>
      </c>
      <c r="L831" t="s">
        <v>16</v>
      </c>
    </row>
    <row r="832" spans="1:12" x14ac:dyDescent="0.25">
      <c r="A832" s="1">
        <v>42661.793749999997</v>
      </c>
      <c r="B832" s="1">
        <v>42661.800694444442</v>
      </c>
      <c r="C832" s="1" t="str">
        <f t="shared" si="12"/>
        <v>Oct</v>
      </c>
      <c r="D832" s="2">
        <v>0.79374999999999996</v>
      </c>
      <c r="E832" s="2">
        <v>0.80069444444444449</v>
      </c>
      <c r="F832" s="2">
        <v>6.9444444444444441E-3</v>
      </c>
      <c r="G832" t="s">
        <v>11</v>
      </c>
      <c r="H832" t="s">
        <v>12</v>
      </c>
      <c r="I832" t="s">
        <v>156</v>
      </c>
      <c r="J832" t="s">
        <v>157</v>
      </c>
      <c r="K832">
        <v>3</v>
      </c>
      <c r="L832" t="s">
        <v>16</v>
      </c>
    </row>
    <row r="833" spans="1:12" x14ac:dyDescent="0.25">
      <c r="A833" s="1">
        <v>42661.854861111111</v>
      </c>
      <c r="B833" s="1">
        <v>42661.859027777777</v>
      </c>
      <c r="C833" s="1" t="str">
        <f t="shared" si="12"/>
        <v>Oct</v>
      </c>
      <c r="D833" s="2">
        <v>0.85486111111111107</v>
      </c>
      <c r="E833" s="2">
        <v>0.85902777777777772</v>
      </c>
      <c r="F833" s="2">
        <v>4.1666666666666666E-3</v>
      </c>
      <c r="G833" t="s">
        <v>11</v>
      </c>
      <c r="H833" t="s">
        <v>12</v>
      </c>
      <c r="I833" t="s">
        <v>157</v>
      </c>
      <c r="J833" t="s">
        <v>156</v>
      </c>
      <c r="K833">
        <v>3</v>
      </c>
      <c r="L833" t="s">
        <v>16</v>
      </c>
    </row>
    <row r="834" spans="1:12" x14ac:dyDescent="0.25">
      <c r="A834" s="1">
        <v>42662.397916666669</v>
      </c>
      <c r="B834" s="1">
        <v>42662.407638888886</v>
      </c>
      <c r="C834" s="1" t="str">
        <f t="shared" si="12"/>
        <v>Oct</v>
      </c>
      <c r="D834" s="2">
        <v>0.39791666666666664</v>
      </c>
      <c r="E834" s="2">
        <v>0.40763888888888888</v>
      </c>
      <c r="F834" s="2">
        <v>9.7222222222222224E-3</v>
      </c>
      <c r="G834" t="s">
        <v>26</v>
      </c>
      <c r="H834" t="s">
        <v>12</v>
      </c>
      <c r="I834" t="s">
        <v>156</v>
      </c>
      <c r="J834" t="s">
        <v>155</v>
      </c>
      <c r="K834">
        <v>3.8</v>
      </c>
      <c r="L834" t="s">
        <v>16</v>
      </c>
    </row>
    <row r="835" spans="1:12" x14ac:dyDescent="0.25">
      <c r="A835" s="1">
        <v>42662.412499999999</v>
      </c>
      <c r="B835" s="1">
        <v>42662.431250000001</v>
      </c>
      <c r="C835" s="1" t="str">
        <f t="shared" ref="C835:C898" si="13">TEXT(A835,"mmm")</f>
        <v>Oct</v>
      </c>
      <c r="D835" s="2">
        <v>0.41249999999999998</v>
      </c>
      <c r="E835" s="2">
        <v>0.43125000000000002</v>
      </c>
      <c r="F835" s="2">
        <v>1.8749999999999999E-2</v>
      </c>
      <c r="G835" t="s">
        <v>26</v>
      </c>
      <c r="H835" t="s">
        <v>12</v>
      </c>
      <c r="I835" t="s">
        <v>155</v>
      </c>
      <c r="J835" t="s">
        <v>133</v>
      </c>
      <c r="K835">
        <v>9.5</v>
      </c>
      <c r="L835" t="s">
        <v>16</v>
      </c>
    </row>
    <row r="836" spans="1:12" x14ac:dyDescent="0.25">
      <c r="A836" s="1">
        <v>42662.572916666664</v>
      </c>
      <c r="B836" s="1">
        <v>42662.580555555556</v>
      </c>
      <c r="C836" s="1" t="str">
        <f t="shared" si="13"/>
        <v>Oct</v>
      </c>
      <c r="D836" s="2">
        <v>0.57291666666666663</v>
      </c>
      <c r="E836" s="2">
        <v>0.5805555555555556</v>
      </c>
      <c r="F836" s="2">
        <v>7.6388888888888886E-3</v>
      </c>
      <c r="G836" t="s">
        <v>19</v>
      </c>
      <c r="H836" t="s">
        <v>12</v>
      </c>
      <c r="I836" t="s">
        <v>200</v>
      </c>
      <c r="J836" t="s">
        <v>201</v>
      </c>
      <c r="K836">
        <v>1.7</v>
      </c>
      <c r="L836" t="s">
        <v>16</v>
      </c>
    </row>
    <row r="837" spans="1:12" x14ac:dyDescent="0.25">
      <c r="A837" s="1">
        <v>42662.584722222222</v>
      </c>
      <c r="B837" s="1">
        <v>42662.604861111111</v>
      </c>
      <c r="C837" s="1" t="str">
        <f t="shared" si="13"/>
        <v>Oct</v>
      </c>
      <c r="D837" s="2">
        <v>0.58472222222222225</v>
      </c>
      <c r="E837" s="2">
        <v>0.60486111111111107</v>
      </c>
      <c r="F837" s="2">
        <v>2.013888888888889E-2</v>
      </c>
      <c r="G837" t="s">
        <v>19</v>
      </c>
      <c r="H837" t="s">
        <v>12</v>
      </c>
      <c r="I837" t="s">
        <v>133</v>
      </c>
      <c r="J837" t="s">
        <v>157</v>
      </c>
      <c r="K837">
        <v>10.8</v>
      </c>
      <c r="L837" t="s">
        <v>16</v>
      </c>
    </row>
    <row r="838" spans="1:12" x14ac:dyDescent="0.25">
      <c r="A838" s="1">
        <v>42662.655555555553</v>
      </c>
      <c r="B838" s="1">
        <v>42662.668055555558</v>
      </c>
      <c r="C838" s="1" t="str">
        <f t="shared" si="13"/>
        <v>Oct</v>
      </c>
      <c r="D838" s="2">
        <v>0.65555555555555556</v>
      </c>
      <c r="E838" s="2">
        <v>0.66805555555555551</v>
      </c>
      <c r="F838" s="2">
        <v>1.2500000000000001E-2</v>
      </c>
      <c r="G838" t="s">
        <v>19</v>
      </c>
      <c r="H838" t="s">
        <v>12</v>
      </c>
      <c r="I838" t="s">
        <v>202</v>
      </c>
      <c r="J838" t="s">
        <v>203</v>
      </c>
      <c r="K838">
        <v>4.0999999999999996</v>
      </c>
      <c r="L838" t="s">
        <v>16</v>
      </c>
    </row>
    <row r="839" spans="1:12" x14ac:dyDescent="0.25">
      <c r="A839" s="1">
        <v>42662.67083333333</v>
      </c>
      <c r="B839" s="1">
        <v>42662.679861111108</v>
      </c>
      <c r="C839" s="1" t="str">
        <f t="shared" si="13"/>
        <v>Oct</v>
      </c>
      <c r="D839" s="2">
        <v>0.67083333333333328</v>
      </c>
      <c r="E839" s="2">
        <v>0.67986111111111114</v>
      </c>
      <c r="F839" s="2">
        <v>9.0277777777777769E-3</v>
      </c>
      <c r="G839" t="s">
        <v>19</v>
      </c>
      <c r="H839" t="s">
        <v>12</v>
      </c>
      <c r="I839" t="s">
        <v>203</v>
      </c>
      <c r="J839" t="s">
        <v>204</v>
      </c>
      <c r="K839">
        <v>2.2000000000000002</v>
      </c>
      <c r="L839" t="s">
        <v>16</v>
      </c>
    </row>
    <row r="840" spans="1:12" x14ac:dyDescent="0.25">
      <c r="A840" s="1">
        <v>42662.689583333333</v>
      </c>
      <c r="B840" s="1">
        <v>42662.709027777775</v>
      </c>
      <c r="C840" s="1" t="str">
        <f t="shared" si="13"/>
        <v>Oct</v>
      </c>
      <c r="D840" s="2">
        <v>0.68958333333333333</v>
      </c>
      <c r="E840" s="2">
        <v>0.70902777777777781</v>
      </c>
      <c r="F840" s="2">
        <v>1.9444444444444445E-2</v>
      </c>
      <c r="G840" t="s">
        <v>19</v>
      </c>
      <c r="H840" t="s">
        <v>12</v>
      </c>
      <c r="I840" t="s">
        <v>157</v>
      </c>
      <c r="J840" t="s">
        <v>156</v>
      </c>
      <c r="K840">
        <v>4.5999999999999996</v>
      </c>
      <c r="L840" t="s">
        <v>16</v>
      </c>
    </row>
    <row r="841" spans="1:12" x14ac:dyDescent="0.25">
      <c r="A841" s="1">
        <v>42663.476388888892</v>
      </c>
      <c r="B841" s="1">
        <v>42663.481944444444</v>
      </c>
      <c r="C841" s="1" t="str">
        <f t="shared" si="13"/>
        <v>Oct</v>
      </c>
      <c r="D841" s="2">
        <v>0.47638888888888886</v>
      </c>
      <c r="E841" s="2">
        <v>0.48194444444444445</v>
      </c>
      <c r="F841" s="2">
        <v>5.5555555555555558E-3</v>
      </c>
      <c r="G841" t="s">
        <v>26</v>
      </c>
      <c r="H841" t="s">
        <v>12</v>
      </c>
      <c r="I841" t="s">
        <v>156</v>
      </c>
      <c r="J841" t="s">
        <v>157</v>
      </c>
      <c r="K841">
        <v>3.1</v>
      </c>
      <c r="L841" t="s">
        <v>16</v>
      </c>
    </row>
    <row r="842" spans="1:12" x14ac:dyDescent="0.25">
      <c r="A842" s="1">
        <v>42663.513194444444</v>
      </c>
      <c r="B842" s="1">
        <v>42663.553472222222</v>
      </c>
      <c r="C842" s="1" t="str">
        <f t="shared" si="13"/>
        <v>Oct</v>
      </c>
      <c r="D842" s="2">
        <v>0.5131944444444444</v>
      </c>
      <c r="E842" s="2">
        <v>0.55347222222222225</v>
      </c>
      <c r="F842" s="2">
        <v>4.027777777777778E-2</v>
      </c>
      <c r="G842" t="s">
        <v>19</v>
      </c>
      <c r="H842" t="s">
        <v>12</v>
      </c>
      <c r="I842" t="s">
        <v>157</v>
      </c>
      <c r="J842" t="s">
        <v>205</v>
      </c>
      <c r="K842">
        <v>47.7</v>
      </c>
      <c r="L842" t="s">
        <v>16</v>
      </c>
    </row>
    <row r="843" spans="1:12" x14ac:dyDescent="0.25">
      <c r="A843" s="1">
        <v>42663.863888888889</v>
      </c>
      <c r="B843" s="1">
        <v>42663.900694444441</v>
      </c>
      <c r="C843" s="1" t="str">
        <f t="shared" si="13"/>
        <v>Oct</v>
      </c>
      <c r="D843" s="2">
        <v>0.86388888888888893</v>
      </c>
      <c r="E843" s="2">
        <v>0.90069444444444446</v>
      </c>
      <c r="F843" s="2">
        <v>3.6805555555555557E-2</v>
      </c>
      <c r="G843" t="s">
        <v>11</v>
      </c>
      <c r="H843" t="s">
        <v>12</v>
      </c>
      <c r="I843" t="s">
        <v>205</v>
      </c>
      <c r="J843" t="s">
        <v>156</v>
      </c>
      <c r="K843">
        <v>44.6</v>
      </c>
      <c r="L843" t="s">
        <v>16</v>
      </c>
    </row>
    <row r="844" spans="1:12" x14ac:dyDescent="0.25">
      <c r="A844" s="1">
        <v>42664.42083333333</v>
      </c>
      <c r="B844" s="1">
        <v>42664.431250000001</v>
      </c>
      <c r="C844" s="1" t="str">
        <f t="shared" si="13"/>
        <v>Oct</v>
      </c>
      <c r="D844" s="2">
        <v>0.42083333333333334</v>
      </c>
      <c r="E844" s="2">
        <v>0.43125000000000002</v>
      </c>
      <c r="F844" s="2">
        <v>1.0416666666666666E-2</v>
      </c>
      <c r="G844" t="s">
        <v>26</v>
      </c>
      <c r="H844" t="s">
        <v>12</v>
      </c>
      <c r="I844" t="s">
        <v>156</v>
      </c>
      <c r="J844" t="s">
        <v>155</v>
      </c>
      <c r="K844">
        <v>13.2</v>
      </c>
      <c r="L844" t="s">
        <v>16</v>
      </c>
    </row>
    <row r="845" spans="1:12" x14ac:dyDescent="0.25">
      <c r="A845" s="1">
        <v>42665.037499999999</v>
      </c>
      <c r="B845" s="1">
        <v>42665.04791666667</v>
      </c>
      <c r="C845" s="1" t="str">
        <f t="shared" si="13"/>
        <v>Oct</v>
      </c>
      <c r="D845" s="2">
        <v>3.7499999999999999E-2</v>
      </c>
      <c r="E845" s="2">
        <v>4.791666666666667E-2</v>
      </c>
      <c r="F845" s="2">
        <v>1.0416666666666666E-2</v>
      </c>
      <c r="G845" t="s">
        <v>15</v>
      </c>
      <c r="H845" t="s">
        <v>12</v>
      </c>
      <c r="I845" t="s">
        <v>27</v>
      </c>
      <c r="J845" t="s">
        <v>25</v>
      </c>
      <c r="K845">
        <v>8.6999999999999993</v>
      </c>
      <c r="L845" t="s">
        <v>16</v>
      </c>
    </row>
    <row r="846" spans="1:12" x14ac:dyDescent="0.25">
      <c r="A846" s="1">
        <v>42665.55972222222</v>
      </c>
      <c r="B846" s="1">
        <v>42665.585416666669</v>
      </c>
      <c r="C846" s="1" t="str">
        <f t="shared" si="13"/>
        <v>Oct</v>
      </c>
      <c r="D846" s="2">
        <v>0.55972222222222223</v>
      </c>
      <c r="E846" s="2">
        <v>0.5854166666666667</v>
      </c>
      <c r="F846" s="2">
        <v>2.5694444444444443E-2</v>
      </c>
      <c r="G846" t="s">
        <v>19</v>
      </c>
      <c r="H846" t="s">
        <v>12</v>
      </c>
      <c r="I846" t="s">
        <v>25</v>
      </c>
      <c r="J846" t="s">
        <v>51</v>
      </c>
      <c r="K846">
        <v>17.2</v>
      </c>
      <c r="L846" t="s">
        <v>16</v>
      </c>
    </row>
    <row r="847" spans="1:12" x14ac:dyDescent="0.25">
      <c r="A847" s="1">
        <v>42665.713888888888</v>
      </c>
      <c r="B847" s="1">
        <v>42665.746527777781</v>
      </c>
      <c r="C847" s="1" t="str">
        <f t="shared" si="13"/>
        <v>Oct</v>
      </c>
      <c r="D847" s="2">
        <v>0.71388888888888891</v>
      </c>
      <c r="E847" s="2">
        <v>0.74652777777777779</v>
      </c>
      <c r="F847" s="2">
        <v>3.2638888888888891E-2</v>
      </c>
      <c r="G847" t="s">
        <v>11</v>
      </c>
      <c r="H847" t="s">
        <v>12</v>
      </c>
      <c r="I847" t="s">
        <v>51</v>
      </c>
      <c r="J847" t="s">
        <v>25</v>
      </c>
      <c r="K847">
        <v>14</v>
      </c>
      <c r="L847" t="s">
        <v>16</v>
      </c>
    </row>
    <row r="848" spans="1:12" x14ac:dyDescent="0.25">
      <c r="A848" s="1">
        <v>42666.39166666667</v>
      </c>
      <c r="B848" s="1">
        <v>42666.420138888891</v>
      </c>
      <c r="C848" s="1" t="str">
        <f t="shared" si="13"/>
        <v>Oct</v>
      </c>
      <c r="D848" s="2">
        <v>0.39166666666666666</v>
      </c>
      <c r="E848" s="2">
        <v>0.4201388888888889</v>
      </c>
      <c r="F848" s="2">
        <v>2.8472222222222222E-2</v>
      </c>
      <c r="G848" t="s">
        <v>26</v>
      </c>
      <c r="H848" t="s">
        <v>12</v>
      </c>
      <c r="I848" t="s">
        <v>25</v>
      </c>
      <c r="J848" t="s">
        <v>51</v>
      </c>
      <c r="K848">
        <v>28.1</v>
      </c>
      <c r="L848" t="s">
        <v>16</v>
      </c>
    </row>
    <row r="849" spans="1:12" x14ac:dyDescent="0.25">
      <c r="A849" s="1">
        <v>42666.511805555558</v>
      </c>
      <c r="B849" s="1">
        <v>42666.540972222225</v>
      </c>
      <c r="C849" s="1" t="str">
        <f t="shared" si="13"/>
        <v>Oct</v>
      </c>
      <c r="D849" s="2">
        <v>0.51180555555555551</v>
      </c>
      <c r="E849" s="2">
        <v>0.54097222222222219</v>
      </c>
      <c r="F849" s="2">
        <v>2.9166666666666667E-2</v>
      </c>
      <c r="G849" t="s">
        <v>19</v>
      </c>
      <c r="H849" t="s">
        <v>12</v>
      </c>
      <c r="I849" t="s">
        <v>51</v>
      </c>
      <c r="J849" t="s">
        <v>25</v>
      </c>
      <c r="K849">
        <v>28.2</v>
      </c>
      <c r="L849" t="s">
        <v>16</v>
      </c>
    </row>
    <row r="850" spans="1:12" x14ac:dyDescent="0.25">
      <c r="A850" s="1">
        <v>42666.794444444444</v>
      </c>
      <c r="B850" s="1">
        <v>42666.801388888889</v>
      </c>
      <c r="C850" s="1" t="str">
        <f t="shared" si="13"/>
        <v>Oct</v>
      </c>
      <c r="D850" s="2">
        <v>0.7944444444444444</v>
      </c>
      <c r="E850" s="2">
        <v>0.80138888888888893</v>
      </c>
      <c r="F850" s="2">
        <v>6.9444444444444441E-3</v>
      </c>
      <c r="G850" t="s">
        <v>11</v>
      </c>
      <c r="H850" t="s">
        <v>12</v>
      </c>
      <c r="I850" t="s">
        <v>25</v>
      </c>
      <c r="J850" t="s">
        <v>27</v>
      </c>
      <c r="K850">
        <v>3.1</v>
      </c>
      <c r="L850" t="s">
        <v>14</v>
      </c>
    </row>
    <row r="851" spans="1:12" x14ac:dyDescent="0.25">
      <c r="A851" s="1">
        <v>42666.881944444445</v>
      </c>
      <c r="B851" s="1">
        <v>42666.892361111109</v>
      </c>
      <c r="C851" s="1" t="str">
        <f t="shared" si="13"/>
        <v>Oct</v>
      </c>
      <c r="D851" s="2">
        <v>0.88194444444444442</v>
      </c>
      <c r="E851" s="2">
        <v>0.89236111111111116</v>
      </c>
      <c r="F851" s="2">
        <v>1.0416666666666666E-2</v>
      </c>
      <c r="G851" t="s">
        <v>11</v>
      </c>
      <c r="H851" t="s">
        <v>12</v>
      </c>
      <c r="I851" t="s">
        <v>27</v>
      </c>
      <c r="J851" t="s">
        <v>25</v>
      </c>
      <c r="K851">
        <v>3.1</v>
      </c>
      <c r="L851" t="s">
        <v>21</v>
      </c>
    </row>
    <row r="852" spans="1:12" x14ac:dyDescent="0.25">
      <c r="A852" s="1">
        <v>42667.622916666667</v>
      </c>
      <c r="B852" s="1">
        <v>42667.643055555556</v>
      </c>
      <c r="C852" s="1" t="str">
        <f t="shared" si="13"/>
        <v>Oct</v>
      </c>
      <c r="D852" s="2">
        <v>0.62291666666666667</v>
      </c>
      <c r="E852" s="2">
        <v>0.6430555555555556</v>
      </c>
      <c r="F852" s="2">
        <v>2.013888888888889E-2</v>
      </c>
      <c r="G852" t="s">
        <v>19</v>
      </c>
      <c r="H852" t="s">
        <v>12</v>
      </c>
      <c r="I852" t="s">
        <v>25</v>
      </c>
      <c r="J852" t="s">
        <v>47</v>
      </c>
      <c r="K852">
        <v>16.399999999999999</v>
      </c>
      <c r="L852" t="s">
        <v>16</v>
      </c>
    </row>
    <row r="853" spans="1:12" x14ac:dyDescent="0.25">
      <c r="A853" s="1">
        <v>42667.647916666669</v>
      </c>
      <c r="B853" s="1">
        <v>42667.675694444442</v>
      </c>
      <c r="C853" s="1" t="str">
        <f t="shared" si="13"/>
        <v>Oct</v>
      </c>
      <c r="D853" s="2">
        <v>0.6479166666666667</v>
      </c>
      <c r="E853" s="2">
        <v>0.67569444444444449</v>
      </c>
      <c r="F853" s="2">
        <v>2.7777777777777776E-2</v>
      </c>
      <c r="G853" t="s">
        <v>19</v>
      </c>
      <c r="H853" t="s">
        <v>12</v>
      </c>
      <c r="I853" t="s">
        <v>47</v>
      </c>
      <c r="J853" t="s">
        <v>27</v>
      </c>
      <c r="K853">
        <v>15.4</v>
      </c>
      <c r="L853" t="s">
        <v>16</v>
      </c>
    </row>
    <row r="854" spans="1:12" x14ac:dyDescent="0.25">
      <c r="A854" s="1">
        <v>42667.69027777778</v>
      </c>
      <c r="B854" s="1">
        <v>42667.695138888892</v>
      </c>
      <c r="C854" s="1" t="str">
        <f t="shared" si="13"/>
        <v>Oct</v>
      </c>
      <c r="D854" s="2">
        <v>0.69027777777777777</v>
      </c>
      <c r="E854" s="2">
        <v>0.69513888888888886</v>
      </c>
      <c r="F854" s="2">
        <v>4.8611111111111112E-3</v>
      </c>
      <c r="G854" t="s">
        <v>19</v>
      </c>
      <c r="H854" t="s">
        <v>12</v>
      </c>
      <c r="I854" t="s">
        <v>27</v>
      </c>
      <c r="J854" t="s">
        <v>25</v>
      </c>
      <c r="K854">
        <v>2.2000000000000002</v>
      </c>
      <c r="L854" t="s">
        <v>16</v>
      </c>
    </row>
    <row r="855" spans="1:12" x14ac:dyDescent="0.25">
      <c r="A855" s="1">
        <v>42668.560416666667</v>
      </c>
      <c r="B855" s="1">
        <v>42668.588888888888</v>
      </c>
      <c r="C855" s="1" t="str">
        <f t="shared" si="13"/>
        <v>Oct</v>
      </c>
      <c r="D855" s="2">
        <v>0.56041666666666667</v>
      </c>
      <c r="E855" s="2">
        <v>0.58888888888888891</v>
      </c>
      <c r="F855" s="2">
        <v>2.8472222222222222E-2</v>
      </c>
      <c r="G855" t="s">
        <v>19</v>
      </c>
      <c r="H855" t="s">
        <v>12</v>
      </c>
      <c r="I855" t="s">
        <v>25</v>
      </c>
      <c r="J855" t="s">
        <v>59</v>
      </c>
      <c r="K855">
        <v>11.2</v>
      </c>
      <c r="L855" t="s">
        <v>16</v>
      </c>
    </row>
    <row r="856" spans="1:12" x14ac:dyDescent="0.25">
      <c r="A856" s="1">
        <v>42668.62777777778</v>
      </c>
      <c r="B856" s="1">
        <v>42668.632638888892</v>
      </c>
      <c r="C856" s="1" t="str">
        <f t="shared" si="13"/>
        <v>Oct</v>
      </c>
      <c r="D856" s="2">
        <v>0.62777777777777777</v>
      </c>
      <c r="E856" s="2">
        <v>0.63263888888888886</v>
      </c>
      <c r="F856" s="2">
        <v>4.8611111111111112E-3</v>
      </c>
      <c r="G856" t="s">
        <v>19</v>
      </c>
      <c r="H856" t="s">
        <v>12</v>
      </c>
      <c r="I856" t="s">
        <v>59</v>
      </c>
      <c r="J856" t="s">
        <v>206</v>
      </c>
      <c r="K856">
        <v>2.2000000000000002</v>
      </c>
      <c r="L856" t="s">
        <v>16</v>
      </c>
    </row>
    <row r="857" spans="1:12" x14ac:dyDescent="0.25">
      <c r="A857" s="1">
        <v>42668.636111111111</v>
      </c>
      <c r="B857" s="1">
        <v>42668.647916666669</v>
      </c>
      <c r="C857" s="1" t="str">
        <f t="shared" si="13"/>
        <v>Oct</v>
      </c>
      <c r="D857" s="2">
        <v>0.63611111111111107</v>
      </c>
      <c r="E857" s="2">
        <v>0.6479166666666667</v>
      </c>
      <c r="F857" s="2">
        <v>1.1805555555555555E-2</v>
      </c>
      <c r="G857" t="s">
        <v>19</v>
      </c>
      <c r="H857" t="s">
        <v>12</v>
      </c>
      <c r="I857" t="s">
        <v>206</v>
      </c>
      <c r="J857" t="s">
        <v>25</v>
      </c>
      <c r="K857">
        <v>3.6</v>
      </c>
      <c r="L857" t="s">
        <v>16</v>
      </c>
    </row>
    <row r="858" spans="1:12" x14ac:dyDescent="0.25">
      <c r="A858" s="1">
        <v>42668.833333333336</v>
      </c>
      <c r="B858" s="1">
        <v>42668.84097222222</v>
      </c>
      <c r="C858" s="1" t="str">
        <f t="shared" si="13"/>
        <v>Oct</v>
      </c>
      <c r="D858" s="2">
        <v>0.83333333333333337</v>
      </c>
      <c r="E858" s="2">
        <v>0.84097222222222223</v>
      </c>
      <c r="F858" s="2">
        <v>7.6388888888888886E-3</v>
      </c>
      <c r="G858" t="s">
        <v>11</v>
      </c>
      <c r="H858" t="s">
        <v>12</v>
      </c>
      <c r="I858" t="s">
        <v>49</v>
      </c>
      <c r="J858" t="s">
        <v>141</v>
      </c>
      <c r="K858">
        <v>3.6</v>
      </c>
      <c r="L858" t="s">
        <v>14</v>
      </c>
    </row>
    <row r="859" spans="1:12" x14ac:dyDescent="0.25">
      <c r="A859" s="1">
        <v>42668.870833333334</v>
      </c>
      <c r="B859" s="1">
        <v>42668.877083333333</v>
      </c>
      <c r="C859" s="1" t="str">
        <f t="shared" si="13"/>
        <v>Oct</v>
      </c>
      <c r="D859" s="2">
        <v>0.87083333333333335</v>
      </c>
      <c r="E859" s="2">
        <v>0.87708333333333333</v>
      </c>
      <c r="F859" s="2">
        <v>6.2500000000000003E-3</v>
      </c>
      <c r="G859" t="s">
        <v>11</v>
      </c>
      <c r="H859" t="s">
        <v>12</v>
      </c>
      <c r="I859" t="s">
        <v>141</v>
      </c>
      <c r="J859" t="s">
        <v>126</v>
      </c>
      <c r="K859">
        <v>4.9000000000000004</v>
      </c>
      <c r="L859" t="s">
        <v>16</v>
      </c>
    </row>
    <row r="860" spans="1:12" x14ac:dyDescent="0.25">
      <c r="A860" s="1">
        <v>42668.933333333334</v>
      </c>
      <c r="B860" s="1">
        <v>42668.947916666664</v>
      </c>
      <c r="C860" s="1" t="str">
        <f t="shared" si="13"/>
        <v>Oct</v>
      </c>
      <c r="D860" s="2">
        <v>0.93333333333333335</v>
      </c>
      <c r="E860" s="2">
        <v>0.94791666666666663</v>
      </c>
      <c r="F860" s="2">
        <v>1.4583333333333334E-2</v>
      </c>
      <c r="G860" t="s">
        <v>11</v>
      </c>
      <c r="H860" t="s">
        <v>12</v>
      </c>
      <c r="I860" t="s">
        <v>126</v>
      </c>
      <c r="J860" t="s">
        <v>49</v>
      </c>
      <c r="K860">
        <v>8.6999999999999993</v>
      </c>
      <c r="L860" t="s">
        <v>17</v>
      </c>
    </row>
    <row r="861" spans="1:12" x14ac:dyDescent="0.25">
      <c r="A861" s="1">
        <v>42669.809027777781</v>
      </c>
      <c r="B861" s="1">
        <v>42669.813194444447</v>
      </c>
      <c r="C861" s="1" t="str">
        <f t="shared" si="13"/>
        <v>Oct</v>
      </c>
      <c r="D861" s="2">
        <v>0.80902777777777779</v>
      </c>
      <c r="E861" s="2">
        <v>0.81319444444444444</v>
      </c>
      <c r="F861" s="2">
        <v>4.1666666666666666E-3</v>
      </c>
      <c r="G861" t="s">
        <v>11</v>
      </c>
      <c r="H861" t="s">
        <v>12</v>
      </c>
      <c r="I861" t="s">
        <v>49</v>
      </c>
      <c r="J861" t="s">
        <v>126</v>
      </c>
      <c r="K861">
        <v>2.1</v>
      </c>
      <c r="L861" t="s">
        <v>18</v>
      </c>
    </row>
    <row r="862" spans="1:12" x14ac:dyDescent="0.25">
      <c r="A862" s="1">
        <v>42669.870138888888</v>
      </c>
      <c r="B862" s="1">
        <v>42669.877083333333</v>
      </c>
      <c r="C862" s="1" t="str">
        <f t="shared" si="13"/>
        <v>Oct</v>
      </c>
      <c r="D862" s="2">
        <v>0.87013888888888891</v>
      </c>
      <c r="E862" s="2">
        <v>0.87708333333333333</v>
      </c>
      <c r="F862" s="2">
        <v>6.9444444444444441E-3</v>
      </c>
      <c r="G862" t="s">
        <v>11</v>
      </c>
      <c r="H862" t="s">
        <v>12</v>
      </c>
      <c r="I862" t="s">
        <v>126</v>
      </c>
      <c r="J862" t="s">
        <v>49</v>
      </c>
      <c r="K862">
        <v>2.1</v>
      </c>
      <c r="L862" t="s">
        <v>16</v>
      </c>
    </row>
    <row r="863" spans="1:12" x14ac:dyDescent="0.25">
      <c r="A863" s="1">
        <v>42670.785416666666</v>
      </c>
      <c r="B863" s="1">
        <v>42670.802777777775</v>
      </c>
      <c r="C863" s="1" t="str">
        <f t="shared" si="13"/>
        <v>Oct</v>
      </c>
      <c r="D863" s="2">
        <v>0.78541666666666665</v>
      </c>
      <c r="E863" s="2">
        <v>0.80277777777777781</v>
      </c>
      <c r="F863" s="2">
        <v>1.7361111111111112E-2</v>
      </c>
      <c r="G863" t="s">
        <v>11</v>
      </c>
      <c r="H863" t="s">
        <v>12</v>
      </c>
      <c r="I863" t="s">
        <v>25</v>
      </c>
      <c r="J863" t="s">
        <v>27</v>
      </c>
      <c r="K863">
        <v>8.4</v>
      </c>
      <c r="L863" t="s">
        <v>18</v>
      </c>
    </row>
    <row r="864" spans="1:12" x14ac:dyDescent="0.25">
      <c r="A864" s="1">
        <v>42670.805555555555</v>
      </c>
      <c r="B864" s="1">
        <v>42670.815972222219</v>
      </c>
      <c r="C864" s="1" t="str">
        <f t="shared" si="13"/>
        <v>Oct</v>
      </c>
      <c r="D864" s="2">
        <v>0.80555555555555558</v>
      </c>
      <c r="E864" s="2">
        <v>0.81597222222222221</v>
      </c>
      <c r="F864" s="2">
        <v>1.0416666666666666E-2</v>
      </c>
      <c r="G864" t="s">
        <v>11</v>
      </c>
      <c r="H864" t="s">
        <v>12</v>
      </c>
      <c r="I864" t="s">
        <v>27</v>
      </c>
      <c r="J864" t="s">
        <v>27</v>
      </c>
      <c r="K864">
        <v>5.9</v>
      </c>
      <c r="L864" t="s">
        <v>16</v>
      </c>
    </row>
    <row r="865" spans="1:12" x14ac:dyDescent="0.25">
      <c r="A865" s="1">
        <v>42670.827777777777</v>
      </c>
      <c r="B865" s="1">
        <v>42670.847916666666</v>
      </c>
      <c r="C865" s="1" t="str">
        <f t="shared" si="13"/>
        <v>Oct</v>
      </c>
      <c r="D865" s="2">
        <v>0.82777777777777772</v>
      </c>
      <c r="E865" s="2">
        <v>0.84791666666666665</v>
      </c>
      <c r="F865" s="2">
        <v>2.013888888888889E-2</v>
      </c>
      <c r="G865" t="s">
        <v>11</v>
      </c>
      <c r="H865" t="s">
        <v>12</v>
      </c>
      <c r="I865" t="s">
        <v>145</v>
      </c>
      <c r="J865" t="s">
        <v>145</v>
      </c>
      <c r="K865">
        <v>12.1</v>
      </c>
      <c r="L865" t="s">
        <v>16</v>
      </c>
    </row>
    <row r="866" spans="1:12" x14ac:dyDescent="0.25">
      <c r="A866" s="1">
        <v>42670.865972222222</v>
      </c>
      <c r="B866" s="1">
        <v>42670.870833333334</v>
      </c>
      <c r="C866" s="1" t="str">
        <f t="shared" si="13"/>
        <v>Oct</v>
      </c>
      <c r="D866" s="2">
        <v>0.86597222222222225</v>
      </c>
      <c r="E866" s="2">
        <v>0.87083333333333335</v>
      </c>
      <c r="F866" s="2">
        <v>4.8611111111111112E-3</v>
      </c>
      <c r="G866" t="s">
        <v>11</v>
      </c>
      <c r="H866" t="s">
        <v>12</v>
      </c>
      <c r="I866" t="s">
        <v>145</v>
      </c>
      <c r="J866" t="s">
        <v>86</v>
      </c>
      <c r="K866">
        <v>3.9</v>
      </c>
      <c r="L866" t="s">
        <v>16</v>
      </c>
    </row>
    <row r="867" spans="1:12" x14ac:dyDescent="0.25">
      <c r="A867" s="1">
        <v>42670.893055555556</v>
      </c>
      <c r="B867" s="1">
        <v>42670.908333333333</v>
      </c>
      <c r="C867" s="1" t="str">
        <f t="shared" si="13"/>
        <v>Oct</v>
      </c>
      <c r="D867" s="2">
        <v>0.8930555555555556</v>
      </c>
      <c r="E867" s="2">
        <v>0.90833333333333333</v>
      </c>
      <c r="F867" s="2">
        <v>1.5277777777777777E-2</v>
      </c>
      <c r="G867" t="s">
        <v>11</v>
      </c>
      <c r="H867" t="s">
        <v>12</v>
      </c>
      <c r="I867" t="s">
        <v>27</v>
      </c>
      <c r="J867" t="s">
        <v>25</v>
      </c>
      <c r="K867">
        <v>6.2</v>
      </c>
      <c r="L867" t="s">
        <v>16</v>
      </c>
    </row>
    <row r="868" spans="1:12" x14ac:dyDescent="0.25">
      <c r="A868" s="1">
        <v>42671.481944444444</v>
      </c>
      <c r="B868" s="1">
        <v>42671.494444444441</v>
      </c>
      <c r="C868" s="1" t="str">
        <f t="shared" si="13"/>
        <v>Oct</v>
      </c>
      <c r="D868" s="2">
        <v>0.48194444444444445</v>
      </c>
      <c r="E868" s="2">
        <v>0.49444444444444446</v>
      </c>
      <c r="F868" s="2">
        <v>1.2500000000000001E-2</v>
      </c>
      <c r="G868" t="s">
        <v>26</v>
      </c>
      <c r="H868" t="s">
        <v>12</v>
      </c>
      <c r="I868" t="s">
        <v>25</v>
      </c>
      <c r="J868" t="s">
        <v>47</v>
      </c>
      <c r="K868">
        <v>10.4</v>
      </c>
      <c r="L868" t="s">
        <v>18</v>
      </c>
    </row>
    <row r="869" spans="1:12" x14ac:dyDescent="0.25">
      <c r="A869" s="1">
        <v>42671.54583333333</v>
      </c>
      <c r="B869" s="1">
        <v>42671.566666666666</v>
      </c>
      <c r="C869" s="1" t="str">
        <f t="shared" si="13"/>
        <v>Oct</v>
      </c>
      <c r="D869" s="2">
        <v>0.54583333333333328</v>
      </c>
      <c r="E869" s="2">
        <v>0.56666666666666665</v>
      </c>
      <c r="F869" s="2">
        <v>2.0833333333333332E-2</v>
      </c>
      <c r="G869" t="s">
        <v>19</v>
      </c>
      <c r="H869" t="s">
        <v>12</v>
      </c>
      <c r="I869" t="s">
        <v>47</v>
      </c>
      <c r="J869" t="s">
        <v>25</v>
      </c>
      <c r="K869">
        <v>9.9</v>
      </c>
      <c r="L869" t="s">
        <v>18</v>
      </c>
    </row>
    <row r="870" spans="1:12" x14ac:dyDescent="0.25">
      <c r="A870" s="1">
        <v>42671.661805555559</v>
      </c>
      <c r="B870" s="1">
        <v>42671.749305555553</v>
      </c>
      <c r="C870" s="1" t="str">
        <f t="shared" si="13"/>
        <v>Oct</v>
      </c>
      <c r="D870" s="2">
        <v>0.66180555555555554</v>
      </c>
      <c r="E870" s="2">
        <v>0.74930555555555556</v>
      </c>
      <c r="F870" s="2">
        <v>8.7499999999999994E-2</v>
      </c>
      <c r="G870" t="s">
        <v>19</v>
      </c>
      <c r="H870" t="s">
        <v>12</v>
      </c>
      <c r="I870" t="s">
        <v>25</v>
      </c>
      <c r="J870" t="s">
        <v>207</v>
      </c>
      <c r="K870">
        <v>107</v>
      </c>
      <c r="L870" t="s">
        <v>18</v>
      </c>
    </row>
    <row r="871" spans="1:12" x14ac:dyDescent="0.25">
      <c r="A871" s="1">
        <v>42671.759027777778</v>
      </c>
      <c r="B871" s="1">
        <v>42671.838194444441</v>
      </c>
      <c r="C871" s="1" t="str">
        <f t="shared" si="13"/>
        <v>Oct</v>
      </c>
      <c r="D871" s="2">
        <v>0.75902777777777775</v>
      </c>
      <c r="E871" s="2">
        <v>0.83819444444444446</v>
      </c>
      <c r="F871" s="2">
        <v>7.9166666666666663E-2</v>
      </c>
      <c r="G871" t="s">
        <v>11</v>
      </c>
      <c r="H871" t="s">
        <v>12</v>
      </c>
      <c r="I871" t="s">
        <v>207</v>
      </c>
      <c r="J871" t="s">
        <v>208</v>
      </c>
      <c r="K871">
        <v>133.6</v>
      </c>
      <c r="L871" t="s">
        <v>18</v>
      </c>
    </row>
    <row r="872" spans="1:12" x14ac:dyDescent="0.25">
      <c r="A872" s="1">
        <v>42671.842361111114</v>
      </c>
      <c r="B872" s="1">
        <v>42671.916666666664</v>
      </c>
      <c r="C872" s="1" t="str">
        <f t="shared" si="13"/>
        <v>Oct</v>
      </c>
      <c r="D872" s="2">
        <v>0.84236111111111112</v>
      </c>
      <c r="E872" s="2">
        <v>0.91666666666666663</v>
      </c>
      <c r="F872" s="2">
        <v>7.4305555555555555E-2</v>
      </c>
      <c r="G872" t="s">
        <v>11</v>
      </c>
      <c r="H872" t="s">
        <v>12</v>
      </c>
      <c r="I872" t="s">
        <v>208</v>
      </c>
      <c r="J872" t="s">
        <v>209</v>
      </c>
      <c r="K872">
        <v>91.8</v>
      </c>
      <c r="L872" t="s">
        <v>18</v>
      </c>
    </row>
    <row r="873" spans="1:12" x14ac:dyDescent="0.25">
      <c r="A873" s="1">
        <v>42672.640277777777</v>
      </c>
      <c r="B873" s="1">
        <v>42672.711805555555</v>
      </c>
      <c r="C873" s="1" t="str">
        <f t="shared" si="13"/>
        <v>Oct</v>
      </c>
      <c r="D873" s="2">
        <v>0.64027777777777772</v>
      </c>
      <c r="E873" s="2">
        <v>0.71180555555555558</v>
      </c>
      <c r="F873" s="2">
        <v>7.1527777777777773E-2</v>
      </c>
      <c r="G873" t="s">
        <v>19</v>
      </c>
      <c r="H873" t="s">
        <v>12</v>
      </c>
      <c r="I873" t="s">
        <v>209</v>
      </c>
      <c r="J873" t="s">
        <v>210</v>
      </c>
      <c r="K873">
        <v>40.700000000000003</v>
      </c>
      <c r="L873" t="s">
        <v>18</v>
      </c>
    </row>
    <row r="874" spans="1:12" x14ac:dyDescent="0.25">
      <c r="A874" s="1">
        <v>42672.717361111114</v>
      </c>
      <c r="B874" s="1">
        <v>42672.804861111108</v>
      </c>
      <c r="C874" s="1" t="str">
        <f t="shared" si="13"/>
        <v>Oct</v>
      </c>
      <c r="D874" s="2">
        <v>0.71736111111111112</v>
      </c>
      <c r="E874" s="2">
        <v>0.80486111111111114</v>
      </c>
      <c r="F874" s="2">
        <v>8.7499999999999994E-2</v>
      </c>
      <c r="G874" t="s">
        <v>11</v>
      </c>
      <c r="H874" t="s">
        <v>12</v>
      </c>
      <c r="I874" t="s">
        <v>210</v>
      </c>
      <c r="J874" t="s">
        <v>209</v>
      </c>
      <c r="K874">
        <v>75.7</v>
      </c>
      <c r="L874" t="s">
        <v>16</v>
      </c>
    </row>
    <row r="875" spans="1:12" x14ac:dyDescent="0.25">
      <c r="A875" s="1">
        <v>42673.325694444444</v>
      </c>
      <c r="B875" s="1">
        <v>42673.354166666664</v>
      </c>
      <c r="C875" s="1" t="str">
        <f t="shared" si="13"/>
        <v>Oct</v>
      </c>
      <c r="D875" s="2">
        <v>0.32569444444444445</v>
      </c>
      <c r="E875" s="2">
        <v>0.35416666666666669</v>
      </c>
      <c r="F875" s="2">
        <v>2.8472222222222222E-2</v>
      </c>
      <c r="G875" t="s">
        <v>26</v>
      </c>
      <c r="H875" t="s">
        <v>12</v>
      </c>
      <c r="I875" t="s">
        <v>209</v>
      </c>
      <c r="J875" t="s">
        <v>211</v>
      </c>
      <c r="K875">
        <v>29.8</v>
      </c>
      <c r="L875" t="s">
        <v>16</v>
      </c>
    </row>
    <row r="876" spans="1:12" x14ac:dyDescent="0.25">
      <c r="A876" s="1">
        <v>42673.379861111112</v>
      </c>
      <c r="B876" s="1">
        <v>42673.42291666667</v>
      </c>
      <c r="C876" s="1" t="str">
        <f t="shared" si="13"/>
        <v>Oct</v>
      </c>
      <c r="D876" s="2">
        <v>0.37986111111111109</v>
      </c>
      <c r="E876" s="2">
        <v>0.42291666666666666</v>
      </c>
      <c r="F876" s="2">
        <v>4.3055555555555555E-2</v>
      </c>
      <c r="G876" t="s">
        <v>26</v>
      </c>
      <c r="H876" t="s">
        <v>12</v>
      </c>
      <c r="I876" t="s">
        <v>211</v>
      </c>
      <c r="J876" t="s">
        <v>211</v>
      </c>
      <c r="K876">
        <v>16.3</v>
      </c>
      <c r="L876" t="s">
        <v>16</v>
      </c>
    </row>
    <row r="877" spans="1:12" x14ac:dyDescent="0.25">
      <c r="A877" s="1">
        <v>42673.424305555556</v>
      </c>
      <c r="B877" s="1">
        <v>42673.443055555559</v>
      </c>
      <c r="C877" s="1" t="str">
        <f t="shared" si="13"/>
        <v>Oct</v>
      </c>
      <c r="D877" s="2">
        <v>0.42430555555555555</v>
      </c>
      <c r="E877" s="2">
        <v>0.44305555555555554</v>
      </c>
      <c r="F877" s="2">
        <v>1.8749999999999999E-2</v>
      </c>
      <c r="G877" t="s">
        <v>26</v>
      </c>
      <c r="H877" t="s">
        <v>12</v>
      </c>
      <c r="I877" t="s">
        <v>211</v>
      </c>
      <c r="J877" t="s">
        <v>211</v>
      </c>
      <c r="K877">
        <v>6.5</v>
      </c>
      <c r="L877" t="s">
        <v>16</v>
      </c>
    </row>
    <row r="878" spans="1:12" x14ac:dyDescent="0.25">
      <c r="A878" s="1">
        <v>42673.45208333333</v>
      </c>
      <c r="B878" s="1">
        <v>42673.472916666666</v>
      </c>
      <c r="C878" s="1" t="str">
        <f t="shared" si="13"/>
        <v>Oct</v>
      </c>
      <c r="D878" s="2">
        <v>0.45208333333333334</v>
      </c>
      <c r="E878" s="2">
        <v>0.47291666666666665</v>
      </c>
      <c r="F878" s="2">
        <v>2.0833333333333332E-2</v>
      </c>
      <c r="G878" t="s">
        <v>26</v>
      </c>
      <c r="H878" t="s">
        <v>12</v>
      </c>
      <c r="I878" t="s">
        <v>211</v>
      </c>
      <c r="J878" t="s">
        <v>211</v>
      </c>
      <c r="K878">
        <v>6.3</v>
      </c>
      <c r="L878" t="s">
        <v>16</v>
      </c>
    </row>
    <row r="879" spans="1:12" x14ac:dyDescent="0.25">
      <c r="A879" s="1">
        <v>42673.51666666667</v>
      </c>
      <c r="B879" s="1">
        <v>42673.524305555555</v>
      </c>
      <c r="C879" s="1" t="str">
        <f t="shared" si="13"/>
        <v>Oct</v>
      </c>
      <c r="D879" s="2">
        <v>0.51666666666666672</v>
      </c>
      <c r="E879" s="2">
        <v>0.52430555555555558</v>
      </c>
      <c r="F879" s="2">
        <v>7.6388888888888886E-3</v>
      </c>
      <c r="G879" t="s">
        <v>19</v>
      </c>
      <c r="H879" t="s">
        <v>12</v>
      </c>
      <c r="I879" t="s">
        <v>211</v>
      </c>
      <c r="J879" t="s">
        <v>212</v>
      </c>
      <c r="K879">
        <v>6.6</v>
      </c>
      <c r="L879" t="s">
        <v>16</v>
      </c>
    </row>
    <row r="880" spans="1:12" x14ac:dyDescent="0.25">
      <c r="A880" s="1">
        <v>42673.540277777778</v>
      </c>
      <c r="B880" s="1">
        <v>42673.554166666669</v>
      </c>
      <c r="C880" s="1" t="str">
        <f t="shared" si="13"/>
        <v>Oct</v>
      </c>
      <c r="D880" s="2">
        <v>0.54027777777777775</v>
      </c>
      <c r="E880" s="2">
        <v>0.5541666666666667</v>
      </c>
      <c r="F880" s="2">
        <v>1.3888888888888888E-2</v>
      </c>
      <c r="G880" t="s">
        <v>19</v>
      </c>
      <c r="H880" t="s">
        <v>12</v>
      </c>
      <c r="I880" t="s">
        <v>212</v>
      </c>
      <c r="J880" t="s">
        <v>211</v>
      </c>
      <c r="K880">
        <v>15.2</v>
      </c>
      <c r="L880" t="s">
        <v>16</v>
      </c>
    </row>
    <row r="881" spans="1:12" x14ac:dyDescent="0.25">
      <c r="A881" s="1">
        <v>42673.558333333334</v>
      </c>
      <c r="B881" s="1">
        <v>42673.609027777777</v>
      </c>
      <c r="C881" s="1" t="str">
        <f t="shared" si="13"/>
        <v>Oct</v>
      </c>
      <c r="D881" s="2">
        <v>0.55833333333333335</v>
      </c>
      <c r="E881" s="2">
        <v>0.60902777777777772</v>
      </c>
      <c r="F881" s="2">
        <v>5.0694444444444445E-2</v>
      </c>
      <c r="G881" t="s">
        <v>19</v>
      </c>
      <c r="H881" t="s">
        <v>12</v>
      </c>
      <c r="I881" t="s">
        <v>211</v>
      </c>
      <c r="J881" t="s">
        <v>208</v>
      </c>
      <c r="K881">
        <v>68.400000000000006</v>
      </c>
      <c r="L881" t="s">
        <v>16</v>
      </c>
    </row>
    <row r="882" spans="1:12" x14ac:dyDescent="0.25">
      <c r="A882" s="1">
        <v>42673.640277777777</v>
      </c>
      <c r="B882" s="1">
        <v>42673.765972222223</v>
      </c>
      <c r="C882" s="1" t="str">
        <f t="shared" si="13"/>
        <v>Oct</v>
      </c>
      <c r="D882" s="2">
        <v>0.64027777777777772</v>
      </c>
      <c r="E882" s="2">
        <v>0.76597222222222228</v>
      </c>
      <c r="F882" s="2">
        <v>0.12569444444444444</v>
      </c>
      <c r="G882" t="s">
        <v>19</v>
      </c>
      <c r="H882" t="s">
        <v>12</v>
      </c>
      <c r="I882" t="s">
        <v>208</v>
      </c>
      <c r="J882" t="s">
        <v>213</v>
      </c>
      <c r="K882">
        <v>195.9</v>
      </c>
      <c r="L882" t="s">
        <v>16</v>
      </c>
    </row>
    <row r="883" spans="1:12" x14ac:dyDescent="0.25">
      <c r="A883" s="1">
        <v>42673.768055555556</v>
      </c>
      <c r="B883" s="1">
        <v>42673.818749999999</v>
      </c>
      <c r="C883" s="1" t="str">
        <f t="shared" si="13"/>
        <v>Oct</v>
      </c>
      <c r="D883" s="2">
        <v>0.7680555555555556</v>
      </c>
      <c r="E883" s="2">
        <v>0.81874999999999998</v>
      </c>
      <c r="F883" s="2">
        <v>5.0694444444444445E-2</v>
      </c>
      <c r="G883" t="s">
        <v>11</v>
      </c>
      <c r="H883" t="s">
        <v>12</v>
      </c>
      <c r="I883" t="s">
        <v>213</v>
      </c>
      <c r="J883" t="s">
        <v>25</v>
      </c>
      <c r="K883">
        <v>45.2</v>
      </c>
      <c r="L883" t="s">
        <v>16</v>
      </c>
    </row>
    <row r="884" spans="1:12" x14ac:dyDescent="0.25">
      <c r="A884" s="1">
        <v>42674.757638888892</v>
      </c>
      <c r="B884" s="1">
        <v>42674.763888888891</v>
      </c>
      <c r="C884" s="1" t="str">
        <f t="shared" si="13"/>
        <v>Oct</v>
      </c>
      <c r="D884" s="2">
        <v>0.75763888888888886</v>
      </c>
      <c r="E884" s="2">
        <v>0.76388888888888884</v>
      </c>
      <c r="F884" s="2">
        <v>6.2500000000000003E-3</v>
      </c>
      <c r="G884" t="s">
        <v>11</v>
      </c>
      <c r="H884" t="s">
        <v>12</v>
      </c>
      <c r="I884" t="s">
        <v>25</v>
      </c>
      <c r="J884" t="s">
        <v>27</v>
      </c>
      <c r="K884">
        <v>3.2</v>
      </c>
      <c r="L884" t="s">
        <v>16</v>
      </c>
    </row>
    <row r="885" spans="1:12" x14ac:dyDescent="0.25">
      <c r="A885" s="1">
        <v>42674.782638888886</v>
      </c>
      <c r="B885" s="1">
        <v>42674.802777777775</v>
      </c>
      <c r="C885" s="1" t="str">
        <f t="shared" si="13"/>
        <v>Oct</v>
      </c>
      <c r="D885" s="2">
        <v>0.78263888888888888</v>
      </c>
      <c r="E885" s="2">
        <v>0.80277777777777781</v>
      </c>
      <c r="F885" s="2">
        <v>2.013888888888889E-2</v>
      </c>
      <c r="G885" t="s">
        <v>11</v>
      </c>
      <c r="H885" t="s">
        <v>12</v>
      </c>
      <c r="I885" t="s">
        <v>27</v>
      </c>
      <c r="J885" t="s">
        <v>51</v>
      </c>
      <c r="K885">
        <v>10.3</v>
      </c>
      <c r="L885" t="s">
        <v>16</v>
      </c>
    </row>
    <row r="886" spans="1:12" x14ac:dyDescent="0.25">
      <c r="A886" s="1">
        <v>42674.845833333333</v>
      </c>
      <c r="B886" s="1">
        <v>42674.863888888889</v>
      </c>
      <c r="C886" s="1" t="str">
        <f t="shared" si="13"/>
        <v>Oct</v>
      </c>
      <c r="D886" s="2">
        <v>0.84583333333333333</v>
      </c>
      <c r="E886" s="2">
        <v>0.86388888888888893</v>
      </c>
      <c r="F886" s="2">
        <v>1.8055555555555554E-2</v>
      </c>
      <c r="G886" t="s">
        <v>11</v>
      </c>
      <c r="H886" t="s">
        <v>12</v>
      </c>
      <c r="I886" t="s">
        <v>51</v>
      </c>
      <c r="J886" t="s">
        <v>25</v>
      </c>
      <c r="K886">
        <v>13.1</v>
      </c>
      <c r="L886" t="s">
        <v>16</v>
      </c>
    </row>
    <row r="887" spans="1:12" x14ac:dyDescent="0.25">
      <c r="A887" s="1">
        <v>42674.90625</v>
      </c>
      <c r="B887" s="1">
        <v>42674.923611111109</v>
      </c>
      <c r="C887" s="1" t="str">
        <f t="shared" si="13"/>
        <v>Oct</v>
      </c>
      <c r="D887" s="2">
        <v>0.90625</v>
      </c>
      <c r="E887" s="2">
        <v>0.92361111111111116</v>
      </c>
      <c r="F887" s="2">
        <v>1.7361111111111112E-2</v>
      </c>
      <c r="G887" t="s">
        <v>11</v>
      </c>
      <c r="H887" t="s">
        <v>12</v>
      </c>
      <c r="I887" t="s">
        <v>141</v>
      </c>
      <c r="J887" t="s">
        <v>49</v>
      </c>
      <c r="K887">
        <v>9.6</v>
      </c>
      <c r="L887" t="s">
        <v>17</v>
      </c>
    </row>
    <row r="888" spans="1:12" x14ac:dyDescent="0.25">
      <c r="A888" s="1">
        <v>42675.493055555555</v>
      </c>
      <c r="B888" s="1">
        <v>42675.518750000003</v>
      </c>
      <c r="C888" s="1" t="str">
        <f t="shared" si="13"/>
        <v>Nov</v>
      </c>
      <c r="D888" s="2">
        <v>0.49305555555555558</v>
      </c>
      <c r="E888" s="2">
        <v>0.51875000000000004</v>
      </c>
      <c r="F888" s="2">
        <v>2.5694444444444443E-2</v>
      </c>
      <c r="G888" t="s">
        <v>26</v>
      </c>
      <c r="H888" t="s">
        <v>12</v>
      </c>
      <c r="I888" t="s">
        <v>25</v>
      </c>
      <c r="J888" t="s">
        <v>47</v>
      </c>
      <c r="K888">
        <v>16.5</v>
      </c>
      <c r="L888" t="s">
        <v>16</v>
      </c>
    </row>
    <row r="889" spans="1:12" x14ac:dyDescent="0.25">
      <c r="A889" s="1">
        <v>42675.686805555553</v>
      </c>
      <c r="B889" s="1">
        <v>42675.709722222222</v>
      </c>
      <c r="C889" s="1" t="str">
        <f t="shared" si="13"/>
        <v>Nov</v>
      </c>
      <c r="D889" s="2">
        <v>0.68680555555555556</v>
      </c>
      <c r="E889" s="2">
        <v>0.70972222222222225</v>
      </c>
      <c r="F889" s="2">
        <v>2.2916666666666665E-2</v>
      </c>
      <c r="G889" t="s">
        <v>19</v>
      </c>
      <c r="H889" t="s">
        <v>12</v>
      </c>
      <c r="I889" t="s">
        <v>47</v>
      </c>
      <c r="J889" t="s">
        <v>25</v>
      </c>
      <c r="K889">
        <v>12.8</v>
      </c>
      <c r="L889" t="s">
        <v>16</v>
      </c>
    </row>
    <row r="890" spans="1:12" x14ac:dyDescent="0.25">
      <c r="A890" s="1">
        <v>42675.732638888891</v>
      </c>
      <c r="B890" s="1">
        <v>42675.737500000003</v>
      </c>
      <c r="C890" s="1" t="str">
        <f t="shared" si="13"/>
        <v>Nov</v>
      </c>
      <c r="D890" s="2">
        <v>0.73263888888888884</v>
      </c>
      <c r="E890" s="2">
        <v>0.73750000000000004</v>
      </c>
      <c r="F890" s="2">
        <v>4.8611111111111112E-3</v>
      </c>
      <c r="G890" t="s">
        <v>11</v>
      </c>
      <c r="H890" t="s">
        <v>12</v>
      </c>
      <c r="I890" t="s">
        <v>49</v>
      </c>
      <c r="J890" t="s">
        <v>49</v>
      </c>
      <c r="K890">
        <v>1.2</v>
      </c>
      <c r="L890" t="s">
        <v>16</v>
      </c>
    </row>
    <row r="891" spans="1:12" x14ac:dyDescent="0.25">
      <c r="A891" s="1">
        <v>42675.801388888889</v>
      </c>
      <c r="B891" s="1">
        <v>42675.805555555555</v>
      </c>
      <c r="C891" s="1" t="str">
        <f t="shared" si="13"/>
        <v>Nov</v>
      </c>
      <c r="D891" s="2">
        <v>0.80138888888888893</v>
      </c>
      <c r="E891" s="2">
        <v>0.80555555555555558</v>
      </c>
      <c r="F891" s="2">
        <v>4.1666666666666666E-3</v>
      </c>
      <c r="G891" t="s">
        <v>11</v>
      </c>
      <c r="H891" t="s">
        <v>12</v>
      </c>
      <c r="I891" t="s">
        <v>49</v>
      </c>
      <c r="J891" t="s">
        <v>49</v>
      </c>
      <c r="K891">
        <v>1</v>
      </c>
      <c r="L891" t="s">
        <v>16</v>
      </c>
    </row>
    <row r="892" spans="1:12" x14ac:dyDescent="0.25">
      <c r="A892" s="1">
        <v>42675.832638888889</v>
      </c>
      <c r="B892" s="1">
        <v>42675.841666666667</v>
      </c>
      <c r="C892" s="1" t="str">
        <f t="shared" si="13"/>
        <v>Nov</v>
      </c>
      <c r="D892" s="2">
        <v>0.83263888888888893</v>
      </c>
      <c r="E892" s="2">
        <v>0.84166666666666667</v>
      </c>
      <c r="F892" s="2">
        <v>9.0277777777777769E-3</v>
      </c>
      <c r="G892" t="s">
        <v>11</v>
      </c>
      <c r="H892" t="s">
        <v>12</v>
      </c>
      <c r="I892" t="s">
        <v>49</v>
      </c>
      <c r="J892" t="s">
        <v>49</v>
      </c>
      <c r="K892">
        <v>4.0999999999999996</v>
      </c>
      <c r="L892" t="s">
        <v>16</v>
      </c>
    </row>
    <row r="893" spans="1:12" x14ac:dyDescent="0.25">
      <c r="A893" s="1">
        <v>42675.861805555556</v>
      </c>
      <c r="B893" s="1">
        <v>42675.871527777781</v>
      </c>
      <c r="C893" s="1" t="str">
        <f t="shared" si="13"/>
        <v>Nov</v>
      </c>
      <c r="D893" s="2">
        <v>0.8618055555555556</v>
      </c>
      <c r="E893" s="2">
        <v>0.87152777777777779</v>
      </c>
      <c r="F893" s="2">
        <v>9.7222222222222224E-3</v>
      </c>
      <c r="G893" t="s">
        <v>11</v>
      </c>
      <c r="H893" t="s">
        <v>12</v>
      </c>
      <c r="I893" t="s">
        <v>49</v>
      </c>
      <c r="J893" t="s">
        <v>49</v>
      </c>
      <c r="K893">
        <v>4.2</v>
      </c>
      <c r="L893" t="s">
        <v>14</v>
      </c>
    </row>
    <row r="894" spans="1:12" x14ac:dyDescent="0.25">
      <c r="A894" s="1">
        <v>42676.631944444445</v>
      </c>
      <c r="B894" s="1">
        <v>42676.637499999997</v>
      </c>
      <c r="C894" s="1" t="str">
        <f t="shared" si="13"/>
        <v>Nov</v>
      </c>
      <c r="D894" s="2">
        <v>0.63194444444444442</v>
      </c>
      <c r="E894" s="2">
        <v>0.63749999999999996</v>
      </c>
      <c r="F894" s="2">
        <v>5.5555555555555558E-3</v>
      </c>
      <c r="G894" t="s">
        <v>19</v>
      </c>
      <c r="H894" t="s">
        <v>12</v>
      </c>
      <c r="I894" t="s">
        <v>49</v>
      </c>
      <c r="J894" t="s">
        <v>55</v>
      </c>
      <c r="K894">
        <v>1.4</v>
      </c>
      <c r="L894" t="s">
        <v>16</v>
      </c>
    </row>
    <row r="895" spans="1:12" x14ac:dyDescent="0.25">
      <c r="A895" s="1">
        <v>42676.65625</v>
      </c>
      <c r="B895" s="1">
        <v>42676.661111111112</v>
      </c>
      <c r="C895" s="1" t="str">
        <f t="shared" si="13"/>
        <v>Nov</v>
      </c>
      <c r="D895" s="2">
        <v>0.65625</v>
      </c>
      <c r="E895" s="2">
        <v>0.66111111111111109</v>
      </c>
      <c r="F895" s="2">
        <v>4.8611111111111112E-3</v>
      </c>
      <c r="G895" t="s">
        <v>19</v>
      </c>
      <c r="H895" t="s">
        <v>12</v>
      </c>
      <c r="I895" t="s">
        <v>55</v>
      </c>
      <c r="J895" t="s">
        <v>49</v>
      </c>
      <c r="K895">
        <v>1.8</v>
      </c>
      <c r="L895" t="s">
        <v>16</v>
      </c>
    </row>
    <row r="896" spans="1:12" x14ac:dyDescent="0.25">
      <c r="A896" s="1">
        <v>42676.698611111111</v>
      </c>
      <c r="B896" s="1">
        <v>42676.71597222222</v>
      </c>
      <c r="C896" s="1" t="str">
        <f t="shared" si="13"/>
        <v>Nov</v>
      </c>
      <c r="D896" s="2">
        <v>0.69861111111111107</v>
      </c>
      <c r="E896" s="2">
        <v>0.71597222222222223</v>
      </c>
      <c r="F896" s="2">
        <v>1.7361111111111112E-2</v>
      </c>
      <c r="G896" t="s">
        <v>19</v>
      </c>
      <c r="H896" t="s">
        <v>12</v>
      </c>
      <c r="I896" t="s">
        <v>25</v>
      </c>
      <c r="J896" t="s">
        <v>27</v>
      </c>
      <c r="K896">
        <v>8.5</v>
      </c>
      <c r="L896" t="s">
        <v>18</v>
      </c>
    </row>
    <row r="897" spans="1:12" x14ac:dyDescent="0.25">
      <c r="A897" s="1">
        <v>42676.731944444444</v>
      </c>
      <c r="B897" s="1">
        <v>42676.742361111108</v>
      </c>
      <c r="C897" s="1" t="str">
        <f t="shared" si="13"/>
        <v>Nov</v>
      </c>
      <c r="D897" s="2">
        <v>0.7319444444444444</v>
      </c>
      <c r="E897" s="2">
        <v>0.74236111111111114</v>
      </c>
      <c r="F897" s="2">
        <v>1.0416666666666666E-2</v>
      </c>
      <c r="G897" t="s">
        <v>11</v>
      </c>
      <c r="H897" t="s">
        <v>12</v>
      </c>
      <c r="I897" t="s">
        <v>27</v>
      </c>
      <c r="J897" t="s">
        <v>27</v>
      </c>
      <c r="K897">
        <v>5</v>
      </c>
      <c r="L897" t="s">
        <v>16</v>
      </c>
    </row>
    <row r="898" spans="1:12" x14ac:dyDescent="0.25">
      <c r="A898" s="1">
        <v>42676.745138888888</v>
      </c>
      <c r="B898" s="1">
        <v>42676.75</v>
      </c>
      <c r="C898" s="1" t="str">
        <f t="shared" si="13"/>
        <v>Nov</v>
      </c>
      <c r="D898" s="2">
        <v>0.74513888888888891</v>
      </c>
      <c r="E898" s="2">
        <v>0.75</v>
      </c>
      <c r="F898" s="2">
        <v>4.8611111111111112E-3</v>
      </c>
      <c r="G898" t="s">
        <v>11</v>
      </c>
      <c r="H898" t="s">
        <v>12</v>
      </c>
      <c r="I898" t="s">
        <v>27</v>
      </c>
      <c r="J898" t="s">
        <v>25</v>
      </c>
      <c r="K898">
        <v>3.8</v>
      </c>
      <c r="L898" t="s">
        <v>16</v>
      </c>
    </row>
    <row r="899" spans="1:12" x14ac:dyDescent="0.25">
      <c r="A899" s="1">
        <v>42677.477777777778</v>
      </c>
      <c r="B899" s="1">
        <v>42677.481944444444</v>
      </c>
      <c r="C899" s="1" t="str">
        <f t="shared" ref="C899:C962" si="14">TEXT(A899,"mmm")</f>
        <v>Nov</v>
      </c>
      <c r="D899" s="2">
        <v>0.4777777777777778</v>
      </c>
      <c r="E899" s="2">
        <v>0.48194444444444445</v>
      </c>
      <c r="F899" s="2">
        <v>4.1666666666666666E-3</v>
      </c>
      <c r="G899" t="s">
        <v>26</v>
      </c>
      <c r="H899" t="s">
        <v>12</v>
      </c>
      <c r="I899" t="s">
        <v>49</v>
      </c>
      <c r="J899" t="s">
        <v>54</v>
      </c>
      <c r="K899">
        <v>2.5</v>
      </c>
      <c r="L899" t="s">
        <v>16</v>
      </c>
    </row>
    <row r="900" spans="1:12" x14ac:dyDescent="0.25">
      <c r="A900" s="1">
        <v>42677.529861111114</v>
      </c>
      <c r="B900" s="1">
        <v>42677.53402777778</v>
      </c>
      <c r="C900" s="1" t="str">
        <f t="shared" si="14"/>
        <v>Nov</v>
      </c>
      <c r="D900" s="2">
        <v>0.52986111111111112</v>
      </c>
      <c r="E900" s="2">
        <v>0.53402777777777777</v>
      </c>
      <c r="F900" s="2">
        <v>4.1666666666666666E-3</v>
      </c>
      <c r="G900" t="s">
        <v>19</v>
      </c>
      <c r="H900" t="s">
        <v>12</v>
      </c>
      <c r="I900" t="s">
        <v>54</v>
      </c>
      <c r="J900" t="s">
        <v>49</v>
      </c>
      <c r="K900">
        <v>2.4</v>
      </c>
      <c r="L900" t="s">
        <v>16</v>
      </c>
    </row>
    <row r="901" spans="1:12" x14ac:dyDescent="0.25">
      <c r="A901" s="1">
        <v>42677.570833333331</v>
      </c>
      <c r="B901" s="1">
        <v>42677.574305555558</v>
      </c>
      <c r="C901" s="1" t="str">
        <f t="shared" si="14"/>
        <v>Nov</v>
      </c>
      <c r="D901" s="2">
        <v>0.5708333333333333</v>
      </c>
      <c r="E901" s="2">
        <v>0.57430555555555551</v>
      </c>
      <c r="F901" s="2">
        <v>3.472222222222222E-3</v>
      </c>
      <c r="G901" t="s">
        <v>19</v>
      </c>
      <c r="H901" t="s">
        <v>12</v>
      </c>
      <c r="I901" t="s">
        <v>49</v>
      </c>
      <c r="J901" t="s">
        <v>55</v>
      </c>
      <c r="K901">
        <v>1.4</v>
      </c>
      <c r="L901" t="s">
        <v>16</v>
      </c>
    </row>
    <row r="902" spans="1:12" x14ac:dyDescent="0.25">
      <c r="A902" s="1">
        <v>42677.592361111114</v>
      </c>
      <c r="B902" s="1">
        <v>42677.601388888892</v>
      </c>
      <c r="C902" s="1" t="str">
        <f t="shared" si="14"/>
        <v>Nov</v>
      </c>
      <c r="D902" s="2">
        <v>0.59236111111111112</v>
      </c>
      <c r="E902" s="2">
        <v>0.60138888888888886</v>
      </c>
      <c r="F902" s="2">
        <v>9.0277777777777769E-3</v>
      </c>
      <c r="G902" t="s">
        <v>19</v>
      </c>
      <c r="H902" t="s">
        <v>12</v>
      </c>
      <c r="I902" t="s">
        <v>55</v>
      </c>
      <c r="J902" t="s">
        <v>49</v>
      </c>
      <c r="K902">
        <v>1.8</v>
      </c>
      <c r="L902" t="s">
        <v>16</v>
      </c>
    </row>
    <row r="903" spans="1:12" x14ac:dyDescent="0.25">
      <c r="A903" s="1">
        <v>42677.785416666666</v>
      </c>
      <c r="B903" s="1">
        <v>42677.797222222223</v>
      </c>
      <c r="C903" s="1" t="str">
        <f t="shared" si="14"/>
        <v>Nov</v>
      </c>
      <c r="D903" s="2">
        <v>0.78541666666666665</v>
      </c>
      <c r="E903" s="2">
        <v>0.79722222222222228</v>
      </c>
      <c r="F903" s="2">
        <v>1.1805555555555555E-2</v>
      </c>
      <c r="G903" t="s">
        <v>11</v>
      </c>
      <c r="H903" t="s">
        <v>12</v>
      </c>
      <c r="I903" t="s">
        <v>25</v>
      </c>
      <c r="J903" t="s">
        <v>27</v>
      </c>
      <c r="K903">
        <v>3.1</v>
      </c>
      <c r="L903" t="s">
        <v>14</v>
      </c>
    </row>
    <row r="904" spans="1:12" x14ac:dyDescent="0.25">
      <c r="A904" s="1">
        <v>42677.948611111111</v>
      </c>
      <c r="B904" s="1">
        <v>42677.956944444442</v>
      </c>
      <c r="C904" s="1" t="str">
        <f t="shared" si="14"/>
        <v>Nov</v>
      </c>
      <c r="D904" s="2">
        <v>0.94861111111111107</v>
      </c>
      <c r="E904" s="2">
        <v>0.95694444444444449</v>
      </c>
      <c r="F904" s="2">
        <v>8.3333333333333332E-3</v>
      </c>
      <c r="G904" t="s">
        <v>11</v>
      </c>
      <c r="H904" t="s">
        <v>12</v>
      </c>
      <c r="I904" t="s">
        <v>27</v>
      </c>
      <c r="J904" t="s">
        <v>25</v>
      </c>
      <c r="K904">
        <v>3.1</v>
      </c>
      <c r="L904" t="s">
        <v>21</v>
      </c>
    </row>
    <row r="905" spans="1:12" x14ac:dyDescent="0.25">
      <c r="A905" s="1">
        <v>42678.418055555558</v>
      </c>
      <c r="B905" s="1">
        <v>42678.429166666669</v>
      </c>
      <c r="C905" s="1" t="str">
        <f t="shared" si="14"/>
        <v>Nov</v>
      </c>
      <c r="D905" s="2">
        <v>0.41805555555555557</v>
      </c>
      <c r="E905" s="2">
        <v>0.42916666666666664</v>
      </c>
      <c r="F905" s="2">
        <v>1.1111111111111112E-2</v>
      </c>
      <c r="G905" t="s">
        <v>26</v>
      </c>
      <c r="H905" t="s">
        <v>12</v>
      </c>
      <c r="I905" t="s">
        <v>25</v>
      </c>
      <c r="J905" t="s">
        <v>27</v>
      </c>
      <c r="K905">
        <v>7.9</v>
      </c>
      <c r="L905" t="s">
        <v>35</v>
      </c>
    </row>
    <row r="906" spans="1:12" x14ac:dyDescent="0.25">
      <c r="A906" s="1">
        <v>42678.759722222225</v>
      </c>
      <c r="B906" s="1">
        <v>42678.76458333333</v>
      </c>
      <c r="C906" s="1" t="str">
        <f t="shared" si="14"/>
        <v>Nov</v>
      </c>
      <c r="D906" s="2">
        <v>0.75972222222222219</v>
      </c>
      <c r="E906" s="2">
        <v>0.76458333333333328</v>
      </c>
      <c r="F906" s="2">
        <v>4.8611111111111112E-3</v>
      </c>
      <c r="G906" t="s">
        <v>11</v>
      </c>
      <c r="H906" t="s">
        <v>12</v>
      </c>
      <c r="I906" t="s">
        <v>205</v>
      </c>
      <c r="J906" t="s">
        <v>214</v>
      </c>
      <c r="K906">
        <v>3.8</v>
      </c>
      <c r="L906" t="s">
        <v>16</v>
      </c>
    </row>
    <row r="907" spans="1:12" x14ac:dyDescent="0.25">
      <c r="A907" s="1">
        <v>42678.87777777778</v>
      </c>
      <c r="B907" s="1">
        <v>42678.888888888891</v>
      </c>
      <c r="C907" s="1" t="str">
        <f t="shared" si="14"/>
        <v>Nov</v>
      </c>
      <c r="D907" s="2">
        <v>0.87777777777777777</v>
      </c>
      <c r="E907" s="2">
        <v>0.88888888888888884</v>
      </c>
      <c r="F907" s="2">
        <v>1.1111111111111112E-2</v>
      </c>
      <c r="G907" t="s">
        <v>11</v>
      </c>
      <c r="H907" t="s">
        <v>12</v>
      </c>
      <c r="I907" t="s">
        <v>215</v>
      </c>
      <c r="J907" t="s">
        <v>216</v>
      </c>
      <c r="K907">
        <v>4.3</v>
      </c>
      <c r="L907" t="s">
        <v>16</v>
      </c>
    </row>
    <row r="908" spans="1:12" x14ac:dyDescent="0.25">
      <c r="A908" s="1">
        <v>42678.925000000003</v>
      </c>
      <c r="B908" s="1">
        <v>42678.934027777781</v>
      </c>
      <c r="C908" s="1" t="str">
        <f t="shared" si="14"/>
        <v>Nov</v>
      </c>
      <c r="D908" s="2">
        <v>0.92500000000000004</v>
      </c>
      <c r="E908" s="2">
        <v>0.93402777777777779</v>
      </c>
      <c r="F908" s="2">
        <v>9.0277777777777769E-3</v>
      </c>
      <c r="G908" t="s">
        <v>11</v>
      </c>
      <c r="H908" t="s">
        <v>12</v>
      </c>
      <c r="I908" t="s">
        <v>216</v>
      </c>
      <c r="J908" t="s">
        <v>215</v>
      </c>
      <c r="K908">
        <v>3.9</v>
      </c>
      <c r="L908" t="s">
        <v>16</v>
      </c>
    </row>
    <row r="909" spans="1:12" x14ac:dyDescent="0.25">
      <c r="A909" s="1">
        <v>42679.356944444444</v>
      </c>
      <c r="B909" s="1">
        <v>42679.363194444442</v>
      </c>
      <c r="C909" s="1" t="str">
        <f t="shared" si="14"/>
        <v>Nov</v>
      </c>
      <c r="D909" s="2">
        <v>0.35694444444444445</v>
      </c>
      <c r="E909" s="2">
        <v>0.36319444444444443</v>
      </c>
      <c r="F909" s="2">
        <v>6.2500000000000003E-3</v>
      </c>
      <c r="G909" t="s">
        <v>26</v>
      </c>
      <c r="H909" t="s">
        <v>12</v>
      </c>
      <c r="I909" t="s">
        <v>215</v>
      </c>
      <c r="J909" t="s">
        <v>217</v>
      </c>
      <c r="K909">
        <v>2.2000000000000002</v>
      </c>
      <c r="L909" t="s">
        <v>16</v>
      </c>
    </row>
    <row r="910" spans="1:12" x14ac:dyDescent="0.25">
      <c r="A910" s="1">
        <v>42679.728472222225</v>
      </c>
      <c r="B910" s="1">
        <v>42679.736111111109</v>
      </c>
      <c r="C910" s="1" t="str">
        <f t="shared" si="14"/>
        <v>Nov</v>
      </c>
      <c r="D910" s="2">
        <v>0.72847222222222219</v>
      </c>
      <c r="E910" s="2">
        <v>0.73611111111111116</v>
      </c>
      <c r="F910" s="2">
        <v>7.6388888888888886E-3</v>
      </c>
      <c r="G910" t="s">
        <v>11</v>
      </c>
      <c r="H910" t="s">
        <v>12</v>
      </c>
      <c r="I910" t="s">
        <v>217</v>
      </c>
      <c r="J910" t="s">
        <v>215</v>
      </c>
      <c r="K910">
        <v>2.8</v>
      </c>
      <c r="L910" t="s">
        <v>16</v>
      </c>
    </row>
    <row r="911" spans="1:12" x14ac:dyDescent="0.25">
      <c r="A911" s="1">
        <v>42679.805555555555</v>
      </c>
      <c r="B911" s="1">
        <v>42679.811111111114</v>
      </c>
      <c r="C911" s="1" t="str">
        <f t="shared" si="14"/>
        <v>Nov</v>
      </c>
      <c r="D911" s="2">
        <v>0.80555555555555558</v>
      </c>
      <c r="E911" s="2">
        <v>0.81111111111111112</v>
      </c>
      <c r="F911" s="2">
        <v>5.5555555555555558E-3</v>
      </c>
      <c r="G911" t="s">
        <v>11</v>
      </c>
      <c r="H911" t="s">
        <v>12</v>
      </c>
      <c r="I911" t="s">
        <v>215</v>
      </c>
      <c r="J911" t="s">
        <v>215</v>
      </c>
      <c r="K911">
        <v>2.2000000000000002</v>
      </c>
      <c r="L911" t="s">
        <v>16</v>
      </c>
    </row>
    <row r="912" spans="1:12" x14ac:dyDescent="0.25">
      <c r="A912" s="1">
        <v>42680.451388888891</v>
      </c>
      <c r="B912" s="1">
        <v>42680.461111111108</v>
      </c>
      <c r="C912" s="1" t="str">
        <f t="shared" si="14"/>
        <v>Nov</v>
      </c>
      <c r="D912" s="2">
        <v>0.4513888888888889</v>
      </c>
      <c r="E912" s="2">
        <v>0.46111111111111114</v>
      </c>
      <c r="F912" s="2">
        <v>9.7222222222222224E-3</v>
      </c>
      <c r="G912" t="s">
        <v>26</v>
      </c>
      <c r="H912" t="s">
        <v>12</v>
      </c>
      <c r="I912" t="s">
        <v>215</v>
      </c>
      <c r="J912" t="s">
        <v>217</v>
      </c>
      <c r="K912">
        <v>2.4</v>
      </c>
      <c r="L912" t="s">
        <v>16</v>
      </c>
    </row>
    <row r="913" spans="1:12" x14ac:dyDescent="0.25">
      <c r="A913" s="1">
        <v>42680.670138888891</v>
      </c>
      <c r="B913" s="1">
        <v>42680.681944444441</v>
      </c>
      <c r="C913" s="1" t="str">
        <f t="shared" si="14"/>
        <v>Nov</v>
      </c>
      <c r="D913" s="2">
        <v>0.67013888888888884</v>
      </c>
      <c r="E913" s="2">
        <v>0.68194444444444446</v>
      </c>
      <c r="F913" s="2">
        <v>1.1805555555555555E-2</v>
      </c>
      <c r="G913" t="s">
        <v>19</v>
      </c>
      <c r="H913" t="s">
        <v>12</v>
      </c>
      <c r="I913" t="s">
        <v>217</v>
      </c>
      <c r="J913" t="s">
        <v>215</v>
      </c>
      <c r="K913">
        <v>2.8</v>
      </c>
      <c r="L913" t="s">
        <v>18</v>
      </c>
    </row>
    <row r="914" spans="1:12" x14ac:dyDescent="0.25">
      <c r="A914" s="1">
        <v>42680.685416666667</v>
      </c>
      <c r="B914" s="1">
        <v>42680.727777777778</v>
      </c>
      <c r="C914" s="1" t="str">
        <f t="shared" si="14"/>
        <v>Nov</v>
      </c>
      <c r="D914" s="2">
        <v>0.68541666666666667</v>
      </c>
      <c r="E914" s="2">
        <v>0.72777777777777775</v>
      </c>
      <c r="F914" s="2">
        <v>4.2361111111111113E-2</v>
      </c>
      <c r="G914" t="s">
        <v>19</v>
      </c>
      <c r="H914" t="s">
        <v>12</v>
      </c>
      <c r="I914" t="s">
        <v>214</v>
      </c>
      <c r="J914" t="s">
        <v>157</v>
      </c>
      <c r="K914">
        <v>43.9</v>
      </c>
      <c r="L914" t="s">
        <v>21</v>
      </c>
    </row>
    <row r="915" spans="1:12" x14ac:dyDescent="0.25">
      <c r="A915" s="1">
        <v>42680.794444444444</v>
      </c>
      <c r="B915" s="1">
        <v>42680.800000000003</v>
      </c>
      <c r="C915" s="1" t="str">
        <f t="shared" si="14"/>
        <v>Nov</v>
      </c>
      <c r="D915" s="2">
        <v>0.7944444444444444</v>
      </c>
      <c r="E915" s="2">
        <v>0.8</v>
      </c>
      <c r="F915" s="2">
        <v>5.5555555555555558E-3</v>
      </c>
      <c r="G915" t="s">
        <v>11</v>
      </c>
      <c r="H915" t="s">
        <v>12</v>
      </c>
      <c r="I915" t="s">
        <v>42</v>
      </c>
      <c r="J915" t="s">
        <v>202</v>
      </c>
      <c r="K915">
        <v>1.8</v>
      </c>
      <c r="L915" t="s">
        <v>16</v>
      </c>
    </row>
    <row r="916" spans="1:12" x14ac:dyDescent="0.25">
      <c r="A916" s="1">
        <v>42680.837500000001</v>
      </c>
      <c r="B916" s="1">
        <v>42680.847916666666</v>
      </c>
      <c r="C916" s="1" t="str">
        <f t="shared" si="14"/>
        <v>Nov</v>
      </c>
      <c r="D916" s="2">
        <v>0.83750000000000002</v>
      </c>
      <c r="E916" s="2">
        <v>0.84791666666666665</v>
      </c>
      <c r="F916" s="2">
        <v>1.0416666666666666E-2</v>
      </c>
      <c r="G916" t="s">
        <v>11</v>
      </c>
      <c r="H916" t="s">
        <v>12</v>
      </c>
      <c r="I916" t="s">
        <v>202</v>
      </c>
      <c r="J916" t="s">
        <v>218</v>
      </c>
      <c r="K916">
        <v>3.3</v>
      </c>
      <c r="L916" t="s">
        <v>16</v>
      </c>
    </row>
    <row r="917" spans="1:12" x14ac:dyDescent="0.25">
      <c r="A917" s="1">
        <v>42681.519444444442</v>
      </c>
      <c r="B917" s="1">
        <v>42681.539583333331</v>
      </c>
      <c r="C917" s="1" t="str">
        <f t="shared" si="14"/>
        <v>Nov</v>
      </c>
      <c r="D917" s="2">
        <v>0.51944444444444449</v>
      </c>
      <c r="E917" s="2">
        <v>0.5395833333333333</v>
      </c>
      <c r="F917" s="2">
        <v>2.013888888888889E-2</v>
      </c>
      <c r="G917" t="s">
        <v>19</v>
      </c>
      <c r="H917" t="s">
        <v>12</v>
      </c>
      <c r="I917" t="s">
        <v>157</v>
      </c>
      <c r="J917" t="s">
        <v>133</v>
      </c>
      <c r="K917">
        <v>11.8</v>
      </c>
      <c r="L917" t="s">
        <v>64</v>
      </c>
    </row>
    <row r="918" spans="1:12" x14ac:dyDescent="0.25">
      <c r="A918" s="1">
        <v>42681.803472222222</v>
      </c>
      <c r="B918" s="1">
        <v>42681.831250000003</v>
      </c>
      <c r="C918" s="1" t="str">
        <f t="shared" si="14"/>
        <v>Nov</v>
      </c>
      <c r="D918" s="2">
        <v>0.80347222222222225</v>
      </c>
      <c r="E918" s="2">
        <v>0.83125000000000004</v>
      </c>
      <c r="F918" s="2">
        <v>2.7777777777777776E-2</v>
      </c>
      <c r="G918" t="s">
        <v>11</v>
      </c>
      <c r="H918" t="s">
        <v>12</v>
      </c>
      <c r="I918" t="s">
        <v>133</v>
      </c>
      <c r="J918" t="s">
        <v>157</v>
      </c>
      <c r="K918">
        <v>13.2</v>
      </c>
      <c r="L918" t="s">
        <v>64</v>
      </c>
    </row>
    <row r="919" spans="1:12" x14ac:dyDescent="0.25">
      <c r="A919" s="1">
        <v>42682.436805555553</v>
      </c>
      <c r="B919" s="1">
        <v>42682.456250000003</v>
      </c>
      <c r="C919" s="1" t="str">
        <f t="shared" si="14"/>
        <v>Nov</v>
      </c>
      <c r="D919" s="2">
        <v>0.43680555555555556</v>
      </c>
      <c r="E919" s="2">
        <v>0.45624999999999999</v>
      </c>
      <c r="F919" s="2">
        <v>1.9444444444444445E-2</v>
      </c>
      <c r="G919" t="s">
        <v>26</v>
      </c>
      <c r="H919" t="s">
        <v>12</v>
      </c>
      <c r="I919" t="s">
        <v>157</v>
      </c>
      <c r="J919" t="s">
        <v>133</v>
      </c>
      <c r="K919">
        <v>12.2</v>
      </c>
      <c r="L919" t="s">
        <v>64</v>
      </c>
    </row>
    <row r="920" spans="1:12" x14ac:dyDescent="0.25">
      <c r="A920" s="1">
        <v>42682.511111111111</v>
      </c>
      <c r="B920" s="1">
        <v>42682.53402777778</v>
      </c>
      <c r="C920" s="1" t="str">
        <f t="shared" si="14"/>
        <v>Nov</v>
      </c>
      <c r="D920" s="2">
        <v>0.51111111111111107</v>
      </c>
      <c r="E920" s="2">
        <v>0.53402777777777777</v>
      </c>
      <c r="F920" s="2">
        <v>2.2916666666666665E-2</v>
      </c>
      <c r="G920" t="s">
        <v>19</v>
      </c>
      <c r="H920" t="s">
        <v>12</v>
      </c>
      <c r="I920" t="s">
        <v>133</v>
      </c>
      <c r="J920" t="s">
        <v>157</v>
      </c>
      <c r="K920">
        <v>11.3</v>
      </c>
      <c r="L920" t="s">
        <v>18</v>
      </c>
    </row>
    <row r="921" spans="1:12" x14ac:dyDescent="0.25">
      <c r="A921" s="1">
        <v>42682.570138888892</v>
      </c>
      <c r="B921" s="1">
        <v>42682.584027777775</v>
      </c>
      <c r="C921" s="1" t="str">
        <f t="shared" si="14"/>
        <v>Nov</v>
      </c>
      <c r="D921" s="2">
        <v>0.57013888888888886</v>
      </c>
      <c r="E921" s="2">
        <v>0.58402777777777781</v>
      </c>
      <c r="F921" s="2">
        <v>1.3888888888888888E-2</v>
      </c>
      <c r="G921" t="s">
        <v>19</v>
      </c>
      <c r="H921" t="s">
        <v>12</v>
      </c>
      <c r="I921" t="s">
        <v>157</v>
      </c>
      <c r="J921" t="s">
        <v>156</v>
      </c>
      <c r="K921">
        <v>3.6</v>
      </c>
      <c r="L921" t="s">
        <v>16</v>
      </c>
    </row>
    <row r="922" spans="1:12" x14ac:dyDescent="0.25">
      <c r="A922" s="1">
        <v>42682.681250000001</v>
      </c>
      <c r="B922" s="1">
        <v>42682.69027777778</v>
      </c>
      <c r="C922" s="1" t="str">
        <f t="shared" si="14"/>
        <v>Nov</v>
      </c>
      <c r="D922" s="2">
        <v>0.68125000000000002</v>
      </c>
      <c r="E922" s="2">
        <v>0.69027777777777777</v>
      </c>
      <c r="F922" s="2">
        <v>9.0277777777777769E-3</v>
      </c>
      <c r="G922" t="s">
        <v>19</v>
      </c>
      <c r="H922" t="s">
        <v>12</v>
      </c>
      <c r="I922" t="s">
        <v>156</v>
      </c>
      <c r="J922" t="s">
        <v>157</v>
      </c>
      <c r="K922">
        <v>3</v>
      </c>
      <c r="L922" t="s">
        <v>16</v>
      </c>
    </row>
    <row r="923" spans="1:12" x14ac:dyDescent="0.25">
      <c r="A923" s="1">
        <v>42683.547222222223</v>
      </c>
      <c r="B923" s="1">
        <v>42683.570138888892</v>
      </c>
      <c r="C923" s="1" t="str">
        <f t="shared" si="14"/>
        <v>Nov</v>
      </c>
      <c r="D923" s="2">
        <v>0.54722222222222228</v>
      </c>
      <c r="E923" s="2">
        <v>0.57013888888888886</v>
      </c>
      <c r="F923" s="2">
        <v>2.2916666666666665E-2</v>
      </c>
      <c r="G923" t="s">
        <v>19</v>
      </c>
      <c r="H923" t="s">
        <v>12</v>
      </c>
      <c r="I923" t="s">
        <v>157</v>
      </c>
      <c r="J923" t="s">
        <v>133</v>
      </c>
      <c r="K923">
        <v>11.4</v>
      </c>
      <c r="L923" t="s">
        <v>16</v>
      </c>
    </row>
    <row r="924" spans="1:12" x14ac:dyDescent="0.25">
      <c r="A924" s="1">
        <v>42683.665277777778</v>
      </c>
      <c r="B924" s="1">
        <v>42683.669444444444</v>
      </c>
      <c r="C924" s="1" t="str">
        <f t="shared" si="14"/>
        <v>Nov</v>
      </c>
      <c r="D924" s="2">
        <v>0.66527777777777775</v>
      </c>
      <c r="E924" s="2">
        <v>0.6694444444444444</v>
      </c>
      <c r="F924" s="2">
        <v>4.1666666666666666E-3</v>
      </c>
      <c r="G924" t="s">
        <v>19</v>
      </c>
      <c r="H924" t="s">
        <v>12</v>
      </c>
      <c r="I924" t="s">
        <v>219</v>
      </c>
      <c r="J924" t="s">
        <v>42</v>
      </c>
      <c r="K924">
        <v>0.9</v>
      </c>
      <c r="L924" t="s">
        <v>16</v>
      </c>
    </row>
    <row r="925" spans="1:12" x14ac:dyDescent="0.25">
      <c r="A925" s="1">
        <v>42683.729861111111</v>
      </c>
      <c r="B925" s="1">
        <v>42683.752083333333</v>
      </c>
      <c r="C925" s="1" t="str">
        <f t="shared" si="14"/>
        <v>Nov</v>
      </c>
      <c r="D925" s="2">
        <v>0.72986111111111107</v>
      </c>
      <c r="E925" s="2">
        <v>0.75208333333333333</v>
      </c>
      <c r="F925" s="2">
        <v>2.2222222222222223E-2</v>
      </c>
      <c r="G925" t="s">
        <v>11</v>
      </c>
      <c r="H925" t="s">
        <v>12</v>
      </c>
      <c r="I925" t="s">
        <v>42</v>
      </c>
      <c r="J925" t="s">
        <v>220</v>
      </c>
      <c r="K925">
        <v>6.2</v>
      </c>
      <c r="L925" t="s">
        <v>16</v>
      </c>
    </row>
    <row r="926" spans="1:12" x14ac:dyDescent="0.25">
      <c r="A926" s="1">
        <v>42683.756249999999</v>
      </c>
      <c r="B926" s="1">
        <v>42683.759722222225</v>
      </c>
      <c r="C926" s="1" t="str">
        <f t="shared" si="14"/>
        <v>Nov</v>
      </c>
      <c r="D926" s="2">
        <v>0.75624999999999998</v>
      </c>
      <c r="E926" s="2">
        <v>0.75972222222222219</v>
      </c>
      <c r="F926" s="2">
        <v>3.472222222222222E-3</v>
      </c>
      <c r="G926" t="s">
        <v>11</v>
      </c>
      <c r="H926" t="s">
        <v>12</v>
      </c>
      <c r="I926" t="s">
        <v>220</v>
      </c>
      <c r="J926" t="s">
        <v>221</v>
      </c>
      <c r="K926">
        <v>0.7</v>
      </c>
      <c r="L926" t="s">
        <v>16</v>
      </c>
    </row>
    <row r="927" spans="1:12" x14ac:dyDescent="0.25">
      <c r="A927" s="1">
        <v>42683.76458333333</v>
      </c>
      <c r="B927" s="1">
        <v>42683.774305555555</v>
      </c>
      <c r="C927" s="1" t="str">
        <f t="shared" si="14"/>
        <v>Nov</v>
      </c>
      <c r="D927" s="2">
        <v>0.76458333333333328</v>
      </c>
      <c r="E927" s="2">
        <v>0.77430555555555558</v>
      </c>
      <c r="F927" s="2">
        <v>9.7222222222222224E-3</v>
      </c>
      <c r="G927" t="s">
        <v>11</v>
      </c>
      <c r="H927" t="s">
        <v>12</v>
      </c>
      <c r="I927" t="s">
        <v>221</v>
      </c>
      <c r="J927" t="s">
        <v>222</v>
      </c>
      <c r="K927">
        <v>5.5</v>
      </c>
      <c r="L927" t="s">
        <v>18</v>
      </c>
    </row>
    <row r="928" spans="1:12" x14ac:dyDescent="0.25">
      <c r="A928" s="1">
        <v>42683.777777777781</v>
      </c>
      <c r="B928" s="1">
        <v>42683.803472222222</v>
      </c>
      <c r="C928" s="1" t="str">
        <f t="shared" si="14"/>
        <v>Nov</v>
      </c>
      <c r="D928" s="2">
        <v>0.77777777777777779</v>
      </c>
      <c r="E928" s="2">
        <v>0.80347222222222225</v>
      </c>
      <c r="F928" s="2">
        <v>2.5694444444444443E-2</v>
      </c>
      <c r="G928" t="s">
        <v>11</v>
      </c>
      <c r="H928" t="s">
        <v>12</v>
      </c>
      <c r="I928" t="s">
        <v>133</v>
      </c>
      <c r="J928" t="s">
        <v>155</v>
      </c>
      <c r="K928">
        <v>12.7</v>
      </c>
      <c r="L928" t="s">
        <v>21</v>
      </c>
    </row>
    <row r="929" spans="1:12" x14ac:dyDescent="0.25">
      <c r="A929" s="1">
        <v>42683.869444444441</v>
      </c>
      <c r="B929" s="1">
        <v>42683.876388888886</v>
      </c>
      <c r="C929" s="1" t="str">
        <f t="shared" si="14"/>
        <v>Nov</v>
      </c>
      <c r="D929" s="2">
        <v>0.86944444444444446</v>
      </c>
      <c r="E929" s="2">
        <v>0.87638888888888888</v>
      </c>
      <c r="F929" s="2">
        <v>6.9444444444444441E-3</v>
      </c>
      <c r="G929" t="s">
        <v>11</v>
      </c>
      <c r="H929" t="s">
        <v>12</v>
      </c>
      <c r="I929" t="s">
        <v>155</v>
      </c>
      <c r="J929" t="s">
        <v>157</v>
      </c>
      <c r="K929">
        <v>2.6</v>
      </c>
      <c r="L929" t="s">
        <v>16</v>
      </c>
    </row>
    <row r="930" spans="1:12" x14ac:dyDescent="0.25">
      <c r="A930" s="1">
        <v>42683.913888888892</v>
      </c>
      <c r="B930" s="1">
        <v>42683.918055555558</v>
      </c>
      <c r="C930" s="1" t="str">
        <f t="shared" si="14"/>
        <v>Nov</v>
      </c>
      <c r="D930" s="2">
        <v>0.91388888888888886</v>
      </c>
      <c r="E930" s="2">
        <v>0.91805555555555551</v>
      </c>
      <c r="F930" s="2">
        <v>4.1666666666666666E-3</v>
      </c>
      <c r="G930" t="s">
        <v>11</v>
      </c>
      <c r="H930" t="s">
        <v>12</v>
      </c>
      <c r="I930" t="s">
        <v>218</v>
      </c>
      <c r="J930" t="s">
        <v>218</v>
      </c>
      <c r="K930">
        <v>1.1000000000000001</v>
      </c>
      <c r="L930" t="s">
        <v>16</v>
      </c>
    </row>
    <row r="931" spans="1:12" x14ac:dyDescent="0.25">
      <c r="A931" s="1">
        <v>42684.406944444447</v>
      </c>
      <c r="B931" s="1">
        <v>42684.427083333336</v>
      </c>
      <c r="C931" s="1" t="str">
        <f t="shared" si="14"/>
        <v>Nov</v>
      </c>
      <c r="D931" s="2">
        <v>0.40694444444444444</v>
      </c>
      <c r="E931" s="2">
        <v>0.42708333333333331</v>
      </c>
      <c r="F931" s="2">
        <v>2.013888888888889E-2</v>
      </c>
      <c r="G931" t="s">
        <v>26</v>
      </c>
      <c r="H931" t="s">
        <v>12</v>
      </c>
      <c r="I931" t="s">
        <v>157</v>
      </c>
      <c r="J931" t="s">
        <v>133</v>
      </c>
      <c r="K931">
        <v>12.6</v>
      </c>
      <c r="L931" t="s">
        <v>35</v>
      </c>
    </row>
    <row r="932" spans="1:12" x14ac:dyDescent="0.25">
      <c r="A932" s="1">
        <v>42684.430555555555</v>
      </c>
      <c r="B932" s="1">
        <v>42684.438194444447</v>
      </c>
      <c r="C932" s="1" t="str">
        <f t="shared" si="14"/>
        <v>Nov</v>
      </c>
      <c r="D932" s="2">
        <v>0.43055555555555558</v>
      </c>
      <c r="E932" s="2">
        <v>0.43819444444444444</v>
      </c>
      <c r="F932" s="2">
        <v>7.6388888888888886E-3</v>
      </c>
      <c r="G932" t="s">
        <v>26</v>
      </c>
      <c r="H932" t="s">
        <v>12</v>
      </c>
      <c r="I932" t="s">
        <v>223</v>
      </c>
      <c r="J932" t="s">
        <v>200</v>
      </c>
      <c r="K932">
        <v>1.2</v>
      </c>
      <c r="L932" t="s">
        <v>16</v>
      </c>
    </row>
    <row r="933" spans="1:12" x14ac:dyDescent="0.25">
      <c r="A933" s="1">
        <v>42684.622916666667</v>
      </c>
      <c r="B933" s="1">
        <v>42684.629861111112</v>
      </c>
      <c r="C933" s="1" t="str">
        <f t="shared" si="14"/>
        <v>Nov</v>
      </c>
      <c r="D933" s="2">
        <v>0.62291666666666667</v>
      </c>
      <c r="E933" s="2">
        <v>0.62986111111111109</v>
      </c>
      <c r="F933" s="2">
        <v>6.9444444444444441E-3</v>
      </c>
      <c r="G933" t="s">
        <v>19</v>
      </c>
      <c r="H933" t="s">
        <v>12</v>
      </c>
      <c r="I933" t="s">
        <v>200</v>
      </c>
      <c r="J933" t="s">
        <v>223</v>
      </c>
      <c r="K933">
        <v>1.1000000000000001</v>
      </c>
      <c r="L933" t="s">
        <v>16</v>
      </c>
    </row>
    <row r="934" spans="1:12" x14ac:dyDescent="0.25">
      <c r="A934" s="1">
        <v>42684.636805555558</v>
      </c>
      <c r="B934" s="1">
        <v>42684.640277777777</v>
      </c>
      <c r="C934" s="1" t="str">
        <f t="shared" si="14"/>
        <v>Nov</v>
      </c>
      <c r="D934" s="2">
        <v>0.63680555555555551</v>
      </c>
      <c r="E934" s="2">
        <v>0.64027777777777772</v>
      </c>
      <c r="F934" s="2">
        <v>3.472222222222222E-3</v>
      </c>
      <c r="G934" t="s">
        <v>19</v>
      </c>
      <c r="H934" t="s">
        <v>12</v>
      </c>
      <c r="I934" t="s">
        <v>133</v>
      </c>
      <c r="J934" t="s">
        <v>155</v>
      </c>
      <c r="K934">
        <v>9.9</v>
      </c>
      <c r="L934" t="s">
        <v>35</v>
      </c>
    </row>
    <row r="935" spans="1:12" x14ac:dyDescent="0.25">
      <c r="A935" s="1">
        <v>42684.645833333336</v>
      </c>
      <c r="B935" s="1">
        <v>42684.661805555559</v>
      </c>
      <c r="C935" s="1" t="str">
        <f t="shared" si="14"/>
        <v>Nov</v>
      </c>
      <c r="D935" s="2">
        <v>0.64583333333333337</v>
      </c>
      <c r="E935" s="2">
        <v>0.66180555555555554</v>
      </c>
      <c r="F935" s="2">
        <v>1.5972222222222221E-2</v>
      </c>
      <c r="G935" t="s">
        <v>19</v>
      </c>
      <c r="H935" t="s">
        <v>12</v>
      </c>
      <c r="I935" t="s">
        <v>155</v>
      </c>
      <c r="J935" t="s">
        <v>157</v>
      </c>
      <c r="K935">
        <v>6</v>
      </c>
      <c r="L935" t="s">
        <v>18</v>
      </c>
    </row>
    <row r="936" spans="1:12" x14ac:dyDescent="0.25">
      <c r="A936" s="1">
        <v>42684.804166666669</v>
      </c>
      <c r="B936" s="1">
        <v>42684.806250000001</v>
      </c>
      <c r="C936" s="1" t="str">
        <f t="shared" si="14"/>
        <v>Nov</v>
      </c>
      <c r="D936" s="2">
        <v>0.8041666666666667</v>
      </c>
      <c r="E936" s="2">
        <v>0.80625000000000002</v>
      </c>
      <c r="F936" s="2">
        <v>2.0833333333333333E-3</v>
      </c>
      <c r="G936" t="s">
        <v>11</v>
      </c>
      <c r="H936" t="s">
        <v>12</v>
      </c>
      <c r="I936" t="s">
        <v>202</v>
      </c>
      <c r="J936" t="s">
        <v>218</v>
      </c>
      <c r="K936">
        <v>0.8</v>
      </c>
      <c r="L936" t="s">
        <v>16</v>
      </c>
    </row>
    <row r="937" spans="1:12" x14ac:dyDescent="0.25">
      <c r="A937" s="1">
        <v>42685.399305555555</v>
      </c>
      <c r="B937" s="1">
        <v>42685.432638888888</v>
      </c>
      <c r="C937" s="1" t="str">
        <f t="shared" si="14"/>
        <v>Nov</v>
      </c>
      <c r="D937" s="2">
        <v>0.39930555555555558</v>
      </c>
      <c r="E937" s="2">
        <v>0.43263888888888891</v>
      </c>
      <c r="F937" s="2">
        <v>3.3333333333333333E-2</v>
      </c>
      <c r="G937" t="s">
        <v>26</v>
      </c>
      <c r="H937" t="s">
        <v>12</v>
      </c>
      <c r="I937" t="s">
        <v>157</v>
      </c>
      <c r="J937" t="s">
        <v>137</v>
      </c>
      <c r="K937">
        <v>45.9</v>
      </c>
      <c r="L937" t="s">
        <v>21</v>
      </c>
    </row>
    <row r="938" spans="1:12" x14ac:dyDescent="0.25">
      <c r="A938" s="1">
        <v>42685.540277777778</v>
      </c>
      <c r="B938" s="1">
        <v>42685.550694444442</v>
      </c>
      <c r="C938" s="1" t="str">
        <f t="shared" si="14"/>
        <v>Nov</v>
      </c>
      <c r="D938" s="2">
        <v>0.54027777777777775</v>
      </c>
      <c r="E938" s="2">
        <v>0.55069444444444449</v>
      </c>
      <c r="F938" s="2">
        <v>1.0416666666666666E-2</v>
      </c>
      <c r="G938" t="s">
        <v>19</v>
      </c>
      <c r="H938" t="s">
        <v>12</v>
      </c>
      <c r="I938" t="s">
        <v>137</v>
      </c>
      <c r="J938" t="s">
        <v>134</v>
      </c>
      <c r="K938">
        <v>4</v>
      </c>
      <c r="L938" t="s">
        <v>16</v>
      </c>
    </row>
    <row r="939" spans="1:12" x14ac:dyDescent="0.25">
      <c r="A939" s="1">
        <v>42685.597222222219</v>
      </c>
      <c r="B939" s="1">
        <v>42685.605555555558</v>
      </c>
      <c r="C939" s="1" t="str">
        <f t="shared" si="14"/>
        <v>Nov</v>
      </c>
      <c r="D939" s="2">
        <v>0.59722222222222221</v>
      </c>
      <c r="E939" s="2">
        <v>0.60555555555555551</v>
      </c>
      <c r="F939" s="2">
        <v>8.3333333333333332E-3</v>
      </c>
      <c r="G939" t="s">
        <v>19</v>
      </c>
      <c r="H939" t="s">
        <v>12</v>
      </c>
      <c r="I939" t="s">
        <v>134</v>
      </c>
      <c r="J939" t="s">
        <v>137</v>
      </c>
      <c r="K939">
        <v>2.5</v>
      </c>
      <c r="L939" t="s">
        <v>16</v>
      </c>
    </row>
    <row r="940" spans="1:12" x14ac:dyDescent="0.25">
      <c r="A940" s="1">
        <v>42685.61041666667</v>
      </c>
      <c r="B940" s="1">
        <v>42685.656944444447</v>
      </c>
      <c r="C940" s="1" t="str">
        <f t="shared" si="14"/>
        <v>Nov</v>
      </c>
      <c r="D940" s="2">
        <v>0.61041666666666672</v>
      </c>
      <c r="E940" s="2">
        <v>0.65694444444444444</v>
      </c>
      <c r="F940" s="2">
        <v>4.6527777777777779E-2</v>
      </c>
      <c r="G940" t="s">
        <v>19</v>
      </c>
      <c r="H940" t="s">
        <v>12</v>
      </c>
      <c r="I940" t="s">
        <v>137</v>
      </c>
      <c r="J940" t="s">
        <v>157</v>
      </c>
      <c r="K940">
        <v>36.6</v>
      </c>
      <c r="L940" t="s">
        <v>21</v>
      </c>
    </row>
    <row r="941" spans="1:12" x14ac:dyDescent="0.25">
      <c r="A941" s="1">
        <v>42685.770833333336</v>
      </c>
      <c r="B941" s="1">
        <v>42685.779861111114</v>
      </c>
      <c r="C941" s="1" t="str">
        <f t="shared" si="14"/>
        <v>Nov</v>
      </c>
      <c r="D941" s="2">
        <v>0.77083333333333337</v>
      </c>
      <c r="E941" s="2">
        <v>0.77986111111111112</v>
      </c>
      <c r="F941" s="2">
        <v>9.0277777777777769E-3</v>
      </c>
      <c r="G941" t="s">
        <v>11</v>
      </c>
      <c r="H941" t="s">
        <v>12</v>
      </c>
      <c r="I941" t="s">
        <v>218</v>
      </c>
      <c r="J941" t="s">
        <v>224</v>
      </c>
      <c r="K941">
        <v>2.9</v>
      </c>
      <c r="L941" t="s">
        <v>16</v>
      </c>
    </row>
    <row r="942" spans="1:12" x14ac:dyDescent="0.25">
      <c r="A942" s="1">
        <v>42685.880555555559</v>
      </c>
      <c r="B942" s="1">
        <v>42685.887499999997</v>
      </c>
      <c r="C942" s="1" t="str">
        <f t="shared" si="14"/>
        <v>Nov</v>
      </c>
      <c r="D942" s="2">
        <v>0.88055555555555554</v>
      </c>
      <c r="E942" s="2">
        <v>0.88749999999999996</v>
      </c>
      <c r="F942" s="2">
        <v>6.9444444444444441E-3</v>
      </c>
      <c r="G942" t="s">
        <v>11</v>
      </c>
      <c r="H942" t="s">
        <v>12</v>
      </c>
      <c r="I942" t="s">
        <v>224</v>
      </c>
      <c r="J942" t="s">
        <v>218</v>
      </c>
      <c r="K942">
        <v>2.6</v>
      </c>
      <c r="L942" t="s">
        <v>16</v>
      </c>
    </row>
    <row r="943" spans="1:12" x14ac:dyDescent="0.25">
      <c r="A943" s="1">
        <v>42686.438888888886</v>
      </c>
      <c r="B943" s="1">
        <v>42686.452777777777</v>
      </c>
      <c r="C943" s="1" t="str">
        <f t="shared" si="14"/>
        <v>Nov</v>
      </c>
      <c r="D943" s="2">
        <v>0.43888888888888888</v>
      </c>
      <c r="E943" s="2">
        <v>0.45277777777777778</v>
      </c>
      <c r="F943" s="2">
        <v>1.3888888888888888E-2</v>
      </c>
      <c r="G943" t="s">
        <v>26</v>
      </c>
      <c r="H943" t="s">
        <v>12</v>
      </c>
      <c r="I943" t="s">
        <v>218</v>
      </c>
      <c r="J943" t="s">
        <v>225</v>
      </c>
      <c r="K943">
        <v>2.2999999999999998</v>
      </c>
      <c r="L943" t="s">
        <v>16</v>
      </c>
    </row>
    <row r="944" spans="1:12" x14ac:dyDescent="0.25">
      <c r="A944" s="1">
        <v>42686.454861111109</v>
      </c>
      <c r="B944" s="1">
        <v>42686.475694444445</v>
      </c>
      <c r="C944" s="1" t="str">
        <f t="shared" si="14"/>
        <v>Nov</v>
      </c>
      <c r="D944" s="2">
        <v>0.4548611111111111</v>
      </c>
      <c r="E944" s="2">
        <v>0.47569444444444442</v>
      </c>
      <c r="F944" s="2">
        <v>2.0833333333333332E-2</v>
      </c>
      <c r="G944" t="s">
        <v>26</v>
      </c>
      <c r="H944" t="s">
        <v>12</v>
      </c>
      <c r="I944" t="s">
        <v>225</v>
      </c>
      <c r="J944" t="s">
        <v>42</v>
      </c>
      <c r="K944">
        <v>6.4</v>
      </c>
      <c r="L944" t="s">
        <v>16</v>
      </c>
    </row>
    <row r="945" spans="1:12" x14ac:dyDescent="0.25">
      <c r="A945" s="1">
        <v>42686.546527777777</v>
      </c>
      <c r="B945" s="1">
        <v>42686.552083333336</v>
      </c>
      <c r="C945" s="1" t="str">
        <f t="shared" si="14"/>
        <v>Nov</v>
      </c>
      <c r="D945" s="2">
        <v>0.54652777777777772</v>
      </c>
      <c r="E945" s="2">
        <v>0.55208333333333337</v>
      </c>
      <c r="F945" s="2">
        <v>5.5555555555555558E-3</v>
      </c>
      <c r="G945" t="s">
        <v>19</v>
      </c>
      <c r="H945" t="s">
        <v>12</v>
      </c>
      <c r="I945" t="s">
        <v>42</v>
      </c>
      <c r="J945" t="s">
        <v>218</v>
      </c>
      <c r="K945">
        <v>1.4</v>
      </c>
      <c r="L945" t="s">
        <v>16</v>
      </c>
    </row>
    <row r="946" spans="1:12" x14ac:dyDescent="0.25">
      <c r="A946" s="1">
        <v>42686.573611111111</v>
      </c>
      <c r="B946" s="1">
        <v>42686.576388888891</v>
      </c>
      <c r="C946" s="1" t="str">
        <f t="shared" si="14"/>
        <v>Nov</v>
      </c>
      <c r="D946" s="2">
        <v>0.57361111111111107</v>
      </c>
      <c r="E946" s="2">
        <v>0.57638888888888884</v>
      </c>
      <c r="F946" s="2">
        <v>2.7777777777777779E-3</v>
      </c>
      <c r="G946" t="s">
        <v>19</v>
      </c>
      <c r="H946" t="s">
        <v>12</v>
      </c>
      <c r="I946" t="s">
        <v>218</v>
      </c>
      <c r="J946" t="s">
        <v>202</v>
      </c>
      <c r="K946">
        <v>0.6</v>
      </c>
      <c r="L946" t="s">
        <v>16</v>
      </c>
    </row>
    <row r="947" spans="1:12" x14ac:dyDescent="0.25">
      <c r="A947" s="1">
        <v>42686.598611111112</v>
      </c>
      <c r="B947" s="1">
        <v>42686.620138888888</v>
      </c>
      <c r="C947" s="1" t="str">
        <f t="shared" si="14"/>
        <v>Nov</v>
      </c>
      <c r="D947" s="2">
        <v>0.59861111111111109</v>
      </c>
      <c r="E947" s="2">
        <v>0.62013888888888891</v>
      </c>
      <c r="F947" s="2">
        <v>2.1527777777777778E-2</v>
      </c>
      <c r="G947" t="s">
        <v>19</v>
      </c>
      <c r="H947" t="s">
        <v>12</v>
      </c>
      <c r="I947" t="s">
        <v>202</v>
      </c>
      <c r="J947" t="s">
        <v>225</v>
      </c>
      <c r="K947">
        <v>5.9</v>
      </c>
      <c r="L947" t="s">
        <v>18</v>
      </c>
    </row>
    <row r="948" spans="1:12" x14ac:dyDescent="0.25">
      <c r="A948" s="1">
        <v>42686.634722222225</v>
      </c>
      <c r="B948" s="1">
        <v>42686.63958333333</v>
      </c>
      <c r="C948" s="1" t="str">
        <f t="shared" si="14"/>
        <v>Nov</v>
      </c>
      <c r="D948" s="2">
        <v>0.63472222222222219</v>
      </c>
      <c r="E948" s="2">
        <v>0.63958333333333328</v>
      </c>
      <c r="F948" s="2">
        <v>4.8611111111111112E-3</v>
      </c>
      <c r="G948" t="s">
        <v>19</v>
      </c>
      <c r="H948" t="s">
        <v>12</v>
      </c>
      <c r="I948" t="s">
        <v>225</v>
      </c>
      <c r="J948" t="s">
        <v>226</v>
      </c>
      <c r="K948">
        <v>0.8</v>
      </c>
      <c r="L948" t="s">
        <v>16</v>
      </c>
    </row>
    <row r="949" spans="1:12" x14ac:dyDescent="0.25">
      <c r="A949" s="1">
        <v>42686.642361111109</v>
      </c>
      <c r="B949" s="1">
        <v>42686.65</v>
      </c>
      <c r="C949" s="1" t="str">
        <f t="shared" si="14"/>
        <v>Nov</v>
      </c>
      <c r="D949" s="2">
        <v>0.64236111111111116</v>
      </c>
      <c r="E949" s="2">
        <v>0.65</v>
      </c>
      <c r="F949" s="2">
        <v>7.6388888888888886E-3</v>
      </c>
      <c r="G949" t="s">
        <v>19</v>
      </c>
      <c r="H949" t="s">
        <v>12</v>
      </c>
      <c r="I949" t="s">
        <v>157</v>
      </c>
      <c r="J949" t="s">
        <v>156</v>
      </c>
      <c r="K949">
        <v>1.3</v>
      </c>
      <c r="L949" t="s">
        <v>16</v>
      </c>
    </row>
    <row r="950" spans="1:12" x14ac:dyDescent="0.25">
      <c r="A950" s="1">
        <v>42686.652777777781</v>
      </c>
      <c r="B950" s="1">
        <v>42686.665972222225</v>
      </c>
      <c r="C950" s="1" t="str">
        <f t="shared" si="14"/>
        <v>Nov</v>
      </c>
      <c r="D950" s="2">
        <v>0.65277777777777779</v>
      </c>
      <c r="E950" s="2">
        <v>0.66597222222222219</v>
      </c>
      <c r="F950" s="2">
        <v>1.3194444444444444E-2</v>
      </c>
      <c r="G950" t="s">
        <v>19</v>
      </c>
      <c r="H950" t="s">
        <v>12</v>
      </c>
      <c r="I950" t="s">
        <v>156</v>
      </c>
      <c r="J950" t="s">
        <v>157</v>
      </c>
      <c r="K950">
        <v>3.7</v>
      </c>
      <c r="L950" t="s">
        <v>17</v>
      </c>
    </row>
    <row r="951" spans="1:12" x14ac:dyDescent="0.25">
      <c r="A951" s="1">
        <v>42687.370833333334</v>
      </c>
      <c r="B951" s="1">
        <v>42687.376388888886</v>
      </c>
      <c r="C951" s="1" t="str">
        <f t="shared" si="14"/>
        <v>Nov</v>
      </c>
      <c r="D951" s="2">
        <v>0.37083333333333335</v>
      </c>
      <c r="E951" s="2">
        <v>0.37638888888888888</v>
      </c>
      <c r="F951" s="2">
        <v>5.5555555555555558E-3</v>
      </c>
      <c r="G951" t="s">
        <v>26</v>
      </c>
      <c r="H951" t="s">
        <v>12</v>
      </c>
      <c r="I951" t="s">
        <v>218</v>
      </c>
      <c r="J951" t="s">
        <v>218</v>
      </c>
      <c r="K951">
        <v>2.2999999999999998</v>
      </c>
      <c r="L951" t="s">
        <v>16</v>
      </c>
    </row>
    <row r="952" spans="1:12" x14ac:dyDescent="0.25">
      <c r="A952" s="1">
        <v>42687.393750000003</v>
      </c>
      <c r="B952" s="1">
        <v>42687.411805555559</v>
      </c>
      <c r="C952" s="1" t="str">
        <f t="shared" si="14"/>
        <v>Nov</v>
      </c>
      <c r="D952" s="2">
        <v>0.39374999999999999</v>
      </c>
      <c r="E952" s="2">
        <v>0.41180555555555554</v>
      </c>
      <c r="F952" s="2">
        <v>1.8055555555555554E-2</v>
      </c>
      <c r="G952" t="s">
        <v>26</v>
      </c>
      <c r="H952" t="s">
        <v>12</v>
      </c>
      <c r="I952" t="s">
        <v>218</v>
      </c>
      <c r="J952" t="s">
        <v>218</v>
      </c>
      <c r="K952">
        <v>2.6</v>
      </c>
      <c r="L952" t="s">
        <v>16</v>
      </c>
    </row>
    <row r="953" spans="1:12" x14ac:dyDescent="0.25">
      <c r="A953" s="1">
        <v>42687.438194444447</v>
      </c>
      <c r="B953" s="1">
        <v>42687.442361111112</v>
      </c>
      <c r="C953" s="1" t="str">
        <f t="shared" si="14"/>
        <v>Nov</v>
      </c>
      <c r="D953" s="2">
        <v>0.43819444444444444</v>
      </c>
      <c r="E953" s="2">
        <v>0.44236111111111109</v>
      </c>
      <c r="F953" s="2">
        <v>4.1666666666666666E-3</v>
      </c>
      <c r="G953" t="s">
        <v>26</v>
      </c>
      <c r="H953" t="s">
        <v>12</v>
      </c>
      <c r="I953" t="s">
        <v>218</v>
      </c>
      <c r="J953" t="s">
        <v>204</v>
      </c>
      <c r="K953">
        <v>1.9</v>
      </c>
      <c r="L953" t="s">
        <v>16</v>
      </c>
    </row>
    <row r="954" spans="1:12" x14ac:dyDescent="0.25">
      <c r="A954" s="1">
        <v>42687.461111111108</v>
      </c>
      <c r="B954" s="1">
        <v>42687.469444444447</v>
      </c>
      <c r="C954" s="1" t="str">
        <f t="shared" si="14"/>
        <v>Nov</v>
      </c>
      <c r="D954" s="2">
        <v>0.46111111111111114</v>
      </c>
      <c r="E954" s="2">
        <v>0.46944444444444444</v>
      </c>
      <c r="F954" s="2">
        <v>8.3333333333333332E-3</v>
      </c>
      <c r="G954" t="s">
        <v>26</v>
      </c>
      <c r="H954" t="s">
        <v>12</v>
      </c>
      <c r="I954" t="s">
        <v>204</v>
      </c>
      <c r="J954" t="s">
        <v>202</v>
      </c>
      <c r="K954">
        <v>2.1</v>
      </c>
      <c r="L954" t="s">
        <v>16</v>
      </c>
    </row>
    <row r="955" spans="1:12" x14ac:dyDescent="0.25">
      <c r="A955" s="1">
        <v>42687.515277777777</v>
      </c>
      <c r="B955" s="1">
        <v>42687.535416666666</v>
      </c>
      <c r="C955" s="1" t="str">
        <f t="shared" si="14"/>
        <v>Nov</v>
      </c>
      <c r="D955" s="2">
        <v>0.51527777777777772</v>
      </c>
      <c r="E955" s="2">
        <v>0.53541666666666665</v>
      </c>
      <c r="F955" s="2">
        <v>2.013888888888889E-2</v>
      </c>
      <c r="G955" t="s">
        <v>19</v>
      </c>
      <c r="H955" t="s">
        <v>12</v>
      </c>
      <c r="I955" t="s">
        <v>202</v>
      </c>
      <c r="J955" t="s">
        <v>204</v>
      </c>
      <c r="K955">
        <v>4</v>
      </c>
      <c r="L955" t="s">
        <v>18</v>
      </c>
    </row>
    <row r="956" spans="1:12" x14ac:dyDescent="0.25">
      <c r="A956" s="1">
        <v>42687.545138888891</v>
      </c>
      <c r="B956" s="1">
        <v>42687.549305555556</v>
      </c>
      <c r="C956" s="1" t="str">
        <f t="shared" si="14"/>
        <v>Nov</v>
      </c>
      <c r="D956" s="2">
        <v>0.54513888888888884</v>
      </c>
      <c r="E956" s="2">
        <v>0.5493055555555556</v>
      </c>
      <c r="F956" s="2">
        <v>4.1666666666666666E-3</v>
      </c>
      <c r="G956" t="s">
        <v>19</v>
      </c>
      <c r="H956" t="s">
        <v>12</v>
      </c>
      <c r="I956" t="s">
        <v>204</v>
      </c>
      <c r="J956" t="s">
        <v>227</v>
      </c>
      <c r="K956">
        <v>0.9</v>
      </c>
      <c r="L956" t="s">
        <v>16</v>
      </c>
    </row>
    <row r="957" spans="1:12" x14ac:dyDescent="0.25">
      <c r="A957" s="1">
        <v>42687.551388888889</v>
      </c>
      <c r="B957" s="1">
        <v>42687.554166666669</v>
      </c>
      <c r="C957" s="1" t="str">
        <f t="shared" si="14"/>
        <v>Nov</v>
      </c>
      <c r="D957" s="2">
        <v>0.55138888888888893</v>
      </c>
      <c r="E957" s="2">
        <v>0.5541666666666667</v>
      </c>
      <c r="F957" s="2">
        <v>2.7777777777777779E-3</v>
      </c>
      <c r="G957" t="s">
        <v>19</v>
      </c>
      <c r="H957" t="s">
        <v>12</v>
      </c>
      <c r="I957" t="s">
        <v>227</v>
      </c>
      <c r="J957" t="s">
        <v>204</v>
      </c>
      <c r="K957">
        <v>0.9</v>
      </c>
      <c r="L957" t="s">
        <v>16</v>
      </c>
    </row>
    <row r="958" spans="1:12" x14ac:dyDescent="0.25">
      <c r="A958" s="1">
        <v>42687.607638888891</v>
      </c>
      <c r="B958" s="1">
        <v>42687.615277777775</v>
      </c>
      <c r="C958" s="1" t="str">
        <f t="shared" si="14"/>
        <v>Nov</v>
      </c>
      <c r="D958" s="2">
        <v>0.60763888888888884</v>
      </c>
      <c r="E958" s="2">
        <v>0.61527777777777781</v>
      </c>
      <c r="F958" s="2">
        <v>7.6388888888888886E-3</v>
      </c>
      <c r="G958" t="s">
        <v>19</v>
      </c>
      <c r="H958" t="s">
        <v>12</v>
      </c>
      <c r="I958" t="s">
        <v>204</v>
      </c>
      <c r="J958" t="s">
        <v>218</v>
      </c>
      <c r="K958">
        <v>2.4</v>
      </c>
      <c r="L958" t="s">
        <v>16</v>
      </c>
    </row>
    <row r="959" spans="1:12" x14ac:dyDescent="0.25">
      <c r="A959" s="1">
        <v>42687.634722222225</v>
      </c>
      <c r="B959" s="1">
        <v>42687.64166666667</v>
      </c>
      <c r="C959" s="1" t="str">
        <f t="shared" si="14"/>
        <v>Nov</v>
      </c>
      <c r="D959" s="2">
        <v>0.63472222222222219</v>
      </c>
      <c r="E959" s="2">
        <v>0.64166666666666672</v>
      </c>
      <c r="F959" s="2">
        <v>6.9444444444444441E-3</v>
      </c>
      <c r="G959" t="s">
        <v>19</v>
      </c>
      <c r="H959" t="s">
        <v>12</v>
      </c>
      <c r="I959" t="s">
        <v>218</v>
      </c>
      <c r="J959" t="s">
        <v>204</v>
      </c>
      <c r="K959">
        <v>1.9</v>
      </c>
      <c r="L959" t="s">
        <v>16</v>
      </c>
    </row>
    <row r="960" spans="1:12" x14ac:dyDescent="0.25">
      <c r="A960" s="1">
        <v>42687.657638888886</v>
      </c>
      <c r="B960" s="1">
        <v>42687.665972222225</v>
      </c>
      <c r="C960" s="1" t="str">
        <f t="shared" si="14"/>
        <v>Nov</v>
      </c>
      <c r="D960" s="2">
        <v>0.65763888888888888</v>
      </c>
      <c r="E960" s="2">
        <v>0.66597222222222219</v>
      </c>
      <c r="F960" s="2">
        <v>8.3333333333333332E-3</v>
      </c>
      <c r="G960" t="s">
        <v>19</v>
      </c>
      <c r="H960" t="s">
        <v>12</v>
      </c>
      <c r="I960" t="s">
        <v>204</v>
      </c>
      <c r="J960" t="s">
        <v>218</v>
      </c>
      <c r="K960">
        <v>1.9</v>
      </c>
      <c r="L960" t="s">
        <v>16</v>
      </c>
    </row>
    <row r="961" spans="1:12" x14ac:dyDescent="0.25">
      <c r="A961" s="1">
        <v>42688.474999999999</v>
      </c>
      <c r="B961" s="1">
        <v>42688.509027777778</v>
      </c>
      <c r="C961" s="1" t="str">
        <f t="shared" si="14"/>
        <v>Nov</v>
      </c>
      <c r="D961" s="2">
        <v>0.47499999999999998</v>
      </c>
      <c r="E961" s="2">
        <v>0.50902777777777775</v>
      </c>
      <c r="F961" s="2">
        <v>3.4027777777777775E-2</v>
      </c>
      <c r="G961" t="s">
        <v>26</v>
      </c>
      <c r="H961" t="s">
        <v>12</v>
      </c>
      <c r="I961" t="s">
        <v>157</v>
      </c>
      <c r="J961" t="s">
        <v>228</v>
      </c>
      <c r="K961">
        <v>44.6</v>
      </c>
      <c r="L961" t="s">
        <v>21</v>
      </c>
    </row>
    <row r="962" spans="1:12" x14ac:dyDescent="0.25">
      <c r="A962" s="1">
        <v>42688.569444444445</v>
      </c>
      <c r="B962" s="1">
        <v>42688.606249999997</v>
      </c>
      <c r="C962" s="1" t="str">
        <f t="shared" si="14"/>
        <v>Nov</v>
      </c>
      <c r="D962" s="2">
        <v>0.56944444444444442</v>
      </c>
      <c r="E962" s="2">
        <v>0.60624999999999996</v>
      </c>
      <c r="F962" s="2">
        <v>3.6805555555555557E-2</v>
      </c>
      <c r="G962" t="s">
        <v>19</v>
      </c>
      <c r="H962" t="s">
        <v>12</v>
      </c>
      <c r="I962" t="s">
        <v>228</v>
      </c>
      <c r="J962" t="s">
        <v>157</v>
      </c>
      <c r="K962">
        <v>43.6</v>
      </c>
      <c r="L962" t="s">
        <v>21</v>
      </c>
    </row>
    <row r="963" spans="1:12" x14ac:dyDescent="0.25">
      <c r="A963" s="1">
        <v>42688.643750000003</v>
      </c>
      <c r="B963" s="1">
        <v>42688.65</v>
      </c>
      <c r="C963" s="1" t="str">
        <f t="shared" ref="C963:C1026" si="15">TEXT(A963,"mmm")</f>
        <v>Nov</v>
      </c>
      <c r="D963" s="2">
        <v>0.64375000000000004</v>
      </c>
      <c r="E963" s="2">
        <v>0.65</v>
      </c>
      <c r="F963" s="2">
        <v>6.2500000000000003E-3</v>
      </c>
      <c r="G963" t="s">
        <v>19</v>
      </c>
      <c r="H963" t="s">
        <v>12</v>
      </c>
      <c r="I963" t="s">
        <v>157</v>
      </c>
      <c r="J963" t="s">
        <v>156</v>
      </c>
      <c r="K963">
        <v>2.5</v>
      </c>
      <c r="L963" t="s">
        <v>16</v>
      </c>
    </row>
    <row r="964" spans="1:12" x14ac:dyDescent="0.25">
      <c r="A964" s="1">
        <v>42688.84652777778</v>
      </c>
      <c r="B964" s="1">
        <v>42688.854166666664</v>
      </c>
      <c r="C964" s="1" t="str">
        <f t="shared" si="15"/>
        <v>Nov</v>
      </c>
      <c r="D964" s="2">
        <v>0.84652777777777777</v>
      </c>
      <c r="E964" s="2">
        <v>0.85416666666666663</v>
      </c>
      <c r="F964" s="2">
        <v>7.6388888888888886E-3</v>
      </c>
      <c r="G964" t="s">
        <v>11</v>
      </c>
      <c r="H964" t="s">
        <v>12</v>
      </c>
      <c r="I964" t="s">
        <v>156</v>
      </c>
      <c r="J964" t="s">
        <v>157</v>
      </c>
      <c r="K964">
        <v>3.7</v>
      </c>
      <c r="L964" t="s">
        <v>17</v>
      </c>
    </row>
    <row r="965" spans="1:12" x14ac:dyDescent="0.25">
      <c r="A965" s="1">
        <v>42689.582638888889</v>
      </c>
      <c r="B965" s="1">
        <v>42689.587500000001</v>
      </c>
      <c r="C965" s="1" t="str">
        <f t="shared" si="15"/>
        <v>Nov</v>
      </c>
      <c r="D965" s="2">
        <v>0.58263888888888893</v>
      </c>
      <c r="E965" s="2">
        <v>0.58750000000000002</v>
      </c>
      <c r="F965" s="2">
        <v>4.8611111111111112E-3</v>
      </c>
      <c r="G965" t="s">
        <v>19</v>
      </c>
      <c r="H965" t="s">
        <v>12</v>
      </c>
      <c r="I965" t="s">
        <v>157</v>
      </c>
      <c r="J965" t="s">
        <v>155</v>
      </c>
      <c r="K965">
        <v>5.0999999999999996</v>
      </c>
      <c r="L965" t="s">
        <v>16</v>
      </c>
    </row>
    <row r="966" spans="1:12" x14ac:dyDescent="0.25">
      <c r="A966" s="1">
        <v>42689.589583333334</v>
      </c>
      <c r="B966" s="1">
        <v>42689.601388888892</v>
      </c>
      <c r="C966" s="1" t="str">
        <f t="shared" si="15"/>
        <v>Nov</v>
      </c>
      <c r="D966" s="2">
        <v>0.58958333333333335</v>
      </c>
      <c r="E966" s="2">
        <v>0.60138888888888886</v>
      </c>
      <c r="F966" s="2">
        <v>1.1805555555555555E-2</v>
      </c>
      <c r="G966" t="s">
        <v>19</v>
      </c>
      <c r="H966" t="s">
        <v>12</v>
      </c>
      <c r="I966" t="s">
        <v>155</v>
      </c>
      <c r="J966" t="s">
        <v>133</v>
      </c>
      <c r="K966">
        <v>9.6999999999999993</v>
      </c>
      <c r="L966" t="s">
        <v>35</v>
      </c>
    </row>
    <row r="967" spans="1:12" x14ac:dyDescent="0.25">
      <c r="A967" s="1">
        <v>42689.863888888889</v>
      </c>
      <c r="B967" s="1">
        <v>42689.875</v>
      </c>
      <c r="C967" s="1" t="str">
        <f t="shared" si="15"/>
        <v>Nov</v>
      </c>
      <c r="D967" s="2">
        <v>0.86388888888888893</v>
      </c>
      <c r="E967" s="2">
        <v>0.875</v>
      </c>
      <c r="F967" s="2">
        <v>1.1111111111111112E-2</v>
      </c>
      <c r="G967" t="s">
        <v>11</v>
      </c>
      <c r="H967" t="s">
        <v>12</v>
      </c>
      <c r="I967" t="s">
        <v>133</v>
      </c>
      <c r="J967" t="s">
        <v>157</v>
      </c>
      <c r="K967">
        <v>11.8</v>
      </c>
      <c r="L967" t="s">
        <v>35</v>
      </c>
    </row>
    <row r="968" spans="1:12" x14ac:dyDescent="0.25">
      <c r="A968" s="1">
        <v>42690.847916666666</v>
      </c>
      <c r="B968" s="1">
        <v>42690.852083333331</v>
      </c>
      <c r="C968" s="1" t="str">
        <f t="shared" si="15"/>
        <v>Nov</v>
      </c>
      <c r="D968" s="2">
        <v>0.84791666666666665</v>
      </c>
      <c r="E968" s="2">
        <v>0.8520833333333333</v>
      </c>
      <c r="F968" s="2">
        <v>4.1666666666666666E-3</v>
      </c>
      <c r="G968" t="s">
        <v>11</v>
      </c>
      <c r="H968" t="s">
        <v>12</v>
      </c>
      <c r="I968" t="s">
        <v>157</v>
      </c>
      <c r="J968" t="s">
        <v>229</v>
      </c>
      <c r="K968">
        <v>2.2999999999999998</v>
      </c>
      <c r="L968" t="s">
        <v>35</v>
      </c>
    </row>
    <row r="969" spans="1:12" x14ac:dyDescent="0.25">
      <c r="A969" s="1">
        <v>42690.952777777777</v>
      </c>
      <c r="B969" s="1">
        <v>42690.959722222222</v>
      </c>
      <c r="C969" s="1" t="str">
        <f t="shared" si="15"/>
        <v>Nov</v>
      </c>
      <c r="D969" s="2">
        <v>0.95277777777777772</v>
      </c>
      <c r="E969" s="2">
        <v>0.95972222222222225</v>
      </c>
      <c r="F969" s="2">
        <v>6.9444444444444441E-3</v>
      </c>
      <c r="G969" t="s">
        <v>11</v>
      </c>
      <c r="H969" t="s">
        <v>12</v>
      </c>
      <c r="I969" t="s">
        <v>229</v>
      </c>
      <c r="J969" t="s">
        <v>157</v>
      </c>
      <c r="K969">
        <v>3.1</v>
      </c>
      <c r="L969" t="s">
        <v>14</v>
      </c>
    </row>
    <row r="970" spans="1:12" x14ac:dyDescent="0.25">
      <c r="A970" s="1">
        <v>42691.425694444442</v>
      </c>
      <c r="B970" s="1">
        <v>42691.447222222225</v>
      </c>
      <c r="C970" s="1" t="str">
        <f t="shared" si="15"/>
        <v>Nov</v>
      </c>
      <c r="D970" s="2">
        <v>0.42569444444444443</v>
      </c>
      <c r="E970" s="2">
        <v>0.44722222222222224</v>
      </c>
      <c r="F970" s="2">
        <v>2.1527777777777778E-2</v>
      </c>
      <c r="G970" t="s">
        <v>26</v>
      </c>
      <c r="H970" t="s">
        <v>12</v>
      </c>
      <c r="I970" t="s">
        <v>157</v>
      </c>
      <c r="J970" t="s">
        <v>155</v>
      </c>
      <c r="K970">
        <v>16.3</v>
      </c>
      <c r="L970" t="s">
        <v>21</v>
      </c>
    </row>
    <row r="971" spans="1:12" x14ac:dyDescent="0.25">
      <c r="A971" s="1">
        <v>42692.839583333334</v>
      </c>
      <c r="B971" s="1">
        <v>42692.84652777778</v>
      </c>
      <c r="C971" s="1" t="str">
        <f t="shared" si="15"/>
        <v>Nov</v>
      </c>
      <c r="D971" s="2">
        <v>0.83958333333333335</v>
      </c>
      <c r="E971" s="2">
        <v>0.84652777777777777</v>
      </c>
      <c r="F971" s="2">
        <v>6.9444444444444441E-3</v>
      </c>
      <c r="G971" t="s">
        <v>11</v>
      </c>
      <c r="H971" t="s">
        <v>12</v>
      </c>
      <c r="I971" t="s">
        <v>25</v>
      </c>
      <c r="J971" t="s">
        <v>27</v>
      </c>
      <c r="K971">
        <v>3.1</v>
      </c>
      <c r="L971" t="s">
        <v>14</v>
      </c>
    </row>
    <row r="972" spans="1:12" x14ac:dyDescent="0.25">
      <c r="A972" s="1">
        <v>42692.890972222223</v>
      </c>
      <c r="B972" s="1">
        <v>42692.898611111108</v>
      </c>
      <c r="C972" s="1" t="str">
        <f t="shared" si="15"/>
        <v>Nov</v>
      </c>
      <c r="D972" s="2">
        <v>0.89097222222222228</v>
      </c>
      <c r="E972" s="2">
        <v>0.89861111111111114</v>
      </c>
      <c r="F972" s="2">
        <v>7.6388888888888886E-3</v>
      </c>
      <c r="G972" t="s">
        <v>11</v>
      </c>
      <c r="H972" t="s">
        <v>12</v>
      </c>
      <c r="I972" t="s">
        <v>27</v>
      </c>
      <c r="J972" t="s">
        <v>25</v>
      </c>
      <c r="K972">
        <v>5.2</v>
      </c>
      <c r="L972" t="s">
        <v>14</v>
      </c>
    </row>
    <row r="973" spans="1:12" x14ac:dyDescent="0.25">
      <c r="A973" s="1">
        <v>42692.913888888892</v>
      </c>
      <c r="B973" s="1">
        <v>42692.931250000001</v>
      </c>
      <c r="C973" s="1" t="str">
        <f t="shared" si="15"/>
        <v>Nov</v>
      </c>
      <c r="D973" s="2">
        <v>0.91388888888888886</v>
      </c>
      <c r="E973" s="2">
        <v>0.93125000000000002</v>
      </c>
      <c r="F973" s="2">
        <v>1.7361111111111112E-2</v>
      </c>
      <c r="G973" t="s">
        <v>11</v>
      </c>
      <c r="H973" t="s">
        <v>12</v>
      </c>
      <c r="I973" t="s">
        <v>230</v>
      </c>
      <c r="J973" t="s">
        <v>49</v>
      </c>
      <c r="K973">
        <v>6.1</v>
      </c>
      <c r="L973" t="s">
        <v>18</v>
      </c>
    </row>
    <row r="974" spans="1:12" x14ac:dyDescent="0.25">
      <c r="A974" s="1">
        <v>42693.57708333333</v>
      </c>
      <c r="B974" s="1">
        <v>42693.590277777781</v>
      </c>
      <c r="C974" s="1" t="str">
        <f t="shared" si="15"/>
        <v>Nov</v>
      </c>
      <c r="D974" s="2">
        <v>0.57708333333333328</v>
      </c>
      <c r="E974" s="2">
        <v>0.59027777777777779</v>
      </c>
      <c r="F974" s="2">
        <v>1.3194444444444444E-2</v>
      </c>
      <c r="G974" t="s">
        <v>19</v>
      </c>
      <c r="H974" t="s">
        <v>12</v>
      </c>
      <c r="I974" t="s">
        <v>25</v>
      </c>
      <c r="J974" t="s">
        <v>47</v>
      </c>
      <c r="K974">
        <v>10.3</v>
      </c>
      <c r="L974" t="s">
        <v>18</v>
      </c>
    </row>
    <row r="975" spans="1:12" x14ac:dyDescent="0.25">
      <c r="A975" s="1">
        <v>42693.604166666664</v>
      </c>
      <c r="B975" s="1">
        <v>42693.618750000001</v>
      </c>
      <c r="C975" s="1" t="str">
        <f t="shared" si="15"/>
        <v>Nov</v>
      </c>
      <c r="D975" s="2">
        <v>0.60416666666666663</v>
      </c>
      <c r="E975" s="2">
        <v>0.61875000000000002</v>
      </c>
      <c r="F975" s="2">
        <v>1.4583333333333334E-2</v>
      </c>
      <c r="G975" t="s">
        <v>19</v>
      </c>
      <c r="H975" t="s">
        <v>12</v>
      </c>
      <c r="I975" t="s">
        <v>47</v>
      </c>
      <c r="J975" t="s">
        <v>25</v>
      </c>
      <c r="K975">
        <v>10.5</v>
      </c>
      <c r="L975" t="s">
        <v>18</v>
      </c>
    </row>
    <row r="976" spans="1:12" x14ac:dyDescent="0.25">
      <c r="A976" s="1">
        <v>42693.667361111111</v>
      </c>
      <c r="B976" s="1">
        <v>42693.67083333333</v>
      </c>
      <c r="C976" s="1" t="str">
        <f t="shared" si="15"/>
        <v>Nov</v>
      </c>
      <c r="D976" s="2">
        <v>0.66736111111111107</v>
      </c>
      <c r="E976" s="2">
        <v>0.67083333333333328</v>
      </c>
      <c r="F976" s="2">
        <v>3.472222222222222E-3</v>
      </c>
      <c r="G976" t="s">
        <v>19</v>
      </c>
      <c r="H976" t="s">
        <v>12</v>
      </c>
      <c r="I976" t="s">
        <v>25</v>
      </c>
      <c r="J976" t="s">
        <v>25</v>
      </c>
      <c r="K976">
        <v>1.5</v>
      </c>
      <c r="L976" t="s">
        <v>16</v>
      </c>
    </row>
    <row r="977" spans="1:12" x14ac:dyDescent="0.25">
      <c r="A977" s="1">
        <v>42693.685416666667</v>
      </c>
      <c r="B977" s="1">
        <v>42693.695138888892</v>
      </c>
      <c r="C977" s="1" t="str">
        <f t="shared" si="15"/>
        <v>Nov</v>
      </c>
      <c r="D977" s="2">
        <v>0.68541666666666667</v>
      </c>
      <c r="E977" s="2">
        <v>0.69513888888888886</v>
      </c>
      <c r="F977" s="2">
        <v>9.7222222222222224E-3</v>
      </c>
      <c r="G977" t="s">
        <v>19</v>
      </c>
      <c r="H977" t="s">
        <v>12</v>
      </c>
      <c r="I977" t="s">
        <v>25</v>
      </c>
      <c r="J977" t="s">
        <v>25</v>
      </c>
      <c r="K977">
        <v>1.8</v>
      </c>
      <c r="L977" t="s">
        <v>16</v>
      </c>
    </row>
    <row r="978" spans="1:12" x14ac:dyDescent="0.25">
      <c r="A978" s="1">
        <v>42693.736805555556</v>
      </c>
      <c r="B978" s="1">
        <v>42693.745833333334</v>
      </c>
      <c r="C978" s="1" t="str">
        <f t="shared" si="15"/>
        <v>Nov</v>
      </c>
      <c r="D978" s="2">
        <v>0.7368055555555556</v>
      </c>
      <c r="E978" s="2">
        <v>0.74583333333333335</v>
      </c>
      <c r="F978" s="2">
        <v>9.0277777777777769E-3</v>
      </c>
      <c r="G978" t="s">
        <v>11</v>
      </c>
      <c r="H978" t="s">
        <v>12</v>
      </c>
      <c r="I978" t="s">
        <v>25</v>
      </c>
      <c r="J978" t="s">
        <v>59</v>
      </c>
      <c r="K978">
        <v>5.4</v>
      </c>
      <c r="L978" t="s">
        <v>17</v>
      </c>
    </row>
    <row r="979" spans="1:12" x14ac:dyDescent="0.25">
      <c r="A979" s="1">
        <v>42693.884722222225</v>
      </c>
      <c r="B979" s="1">
        <v>42693.899305555555</v>
      </c>
      <c r="C979" s="1" t="str">
        <f t="shared" si="15"/>
        <v>Nov</v>
      </c>
      <c r="D979" s="2">
        <v>0.88472222222222219</v>
      </c>
      <c r="E979" s="2">
        <v>0.89930555555555558</v>
      </c>
      <c r="F979" s="2">
        <v>1.4583333333333334E-2</v>
      </c>
      <c r="G979" t="s">
        <v>11</v>
      </c>
      <c r="H979" t="s">
        <v>12</v>
      </c>
      <c r="I979" t="s">
        <v>59</v>
      </c>
      <c r="J979" t="s">
        <v>25</v>
      </c>
      <c r="K979">
        <v>5.4</v>
      </c>
      <c r="L979" t="s">
        <v>21</v>
      </c>
    </row>
    <row r="980" spans="1:12" x14ac:dyDescent="0.25">
      <c r="A980" s="1">
        <v>42694.435416666667</v>
      </c>
      <c r="B980" s="1">
        <v>42694.480555555558</v>
      </c>
      <c r="C980" s="1" t="str">
        <f t="shared" si="15"/>
        <v>Nov</v>
      </c>
      <c r="D980" s="2">
        <v>0.43541666666666667</v>
      </c>
      <c r="E980" s="2">
        <v>0.48055555555555557</v>
      </c>
      <c r="F980" s="2">
        <v>4.5138888888888888E-2</v>
      </c>
      <c r="G980" t="s">
        <v>26</v>
      </c>
      <c r="H980" t="s">
        <v>12</v>
      </c>
      <c r="I980" t="s">
        <v>25</v>
      </c>
      <c r="J980" t="s">
        <v>25</v>
      </c>
      <c r="K980">
        <v>39.200000000000003</v>
      </c>
      <c r="L980" t="s">
        <v>64</v>
      </c>
    </row>
    <row r="981" spans="1:12" x14ac:dyDescent="0.25">
      <c r="A981" s="1">
        <v>42694.498611111114</v>
      </c>
      <c r="B981" s="1">
        <v>42694.519444444442</v>
      </c>
      <c r="C981" s="1" t="str">
        <f t="shared" si="15"/>
        <v>Nov</v>
      </c>
      <c r="D981" s="2">
        <v>0.49861111111111112</v>
      </c>
      <c r="E981" s="2">
        <v>0.51944444444444449</v>
      </c>
      <c r="F981" s="2">
        <v>2.0833333333333332E-2</v>
      </c>
      <c r="G981" t="s">
        <v>26</v>
      </c>
      <c r="H981" t="s">
        <v>12</v>
      </c>
      <c r="I981" t="s">
        <v>25</v>
      </c>
      <c r="J981" t="s">
        <v>25</v>
      </c>
      <c r="K981">
        <v>6.4</v>
      </c>
      <c r="L981" t="s">
        <v>21</v>
      </c>
    </row>
    <row r="982" spans="1:12" x14ac:dyDescent="0.25">
      <c r="A982" s="1">
        <v>42694.623611111114</v>
      </c>
      <c r="B982" s="1">
        <v>42694.629861111112</v>
      </c>
      <c r="C982" s="1" t="str">
        <f t="shared" si="15"/>
        <v>Nov</v>
      </c>
      <c r="D982" s="2">
        <v>0.62361111111111112</v>
      </c>
      <c r="E982" s="2">
        <v>0.62986111111111109</v>
      </c>
      <c r="F982" s="2">
        <v>6.2500000000000003E-3</v>
      </c>
      <c r="G982" t="s">
        <v>19</v>
      </c>
      <c r="H982" t="s">
        <v>12</v>
      </c>
      <c r="I982" t="s">
        <v>25</v>
      </c>
      <c r="J982" t="s">
        <v>25</v>
      </c>
      <c r="K982">
        <v>2.7</v>
      </c>
      <c r="L982" t="s">
        <v>18</v>
      </c>
    </row>
    <row r="983" spans="1:12" x14ac:dyDescent="0.25">
      <c r="A983" s="1">
        <v>42694.739583333336</v>
      </c>
      <c r="B983" s="1">
        <v>42694.775694444441</v>
      </c>
      <c r="C983" s="1" t="str">
        <f t="shared" si="15"/>
        <v>Nov</v>
      </c>
      <c r="D983" s="2">
        <v>0.73958333333333337</v>
      </c>
      <c r="E983" s="2">
        <v>0.77569444444444446</v>
      </c>
      <c r="F983" s="2">
        <v>3.6111111111111108E-2</v>
      </c>
      <c r="G983" t="s">
        <v>11</v>
      </c>
      <c r="H983" t="s">
        <v>12</v>
      </c>
      <c r="I983" t="s">
        <v>25</v>
      </c>
      <c r="J983" t="s">
        <v>25</v>
      </c>
      <c r="K983">
        <v>18.5</v>
      </c>
      <c r="L983" t="s">
        <v>17</v>
      </c>
    </row>
    <row r="984" spans="1:12" x14ac:dyDescent="0.25">
      <c r="A984" s="1">
        <v>42695.567361111112</v>
      </c>
      <c r="B984" s="1">
        <v>42695.575694444444</v>
      </c>
      <c r="C984" s="1" t="str">
        <f t="shared" si="15"/>
        <v>Nov</v>
      </c>
      <c r="D984" s="2">
        <v>0.56736111111111109</v>
      </c>
      <c r="E984" s="2">
        <v>0.5756944444444444</v>
      </c>
      <c r="F984" s="2">
        <v>8.3333333333333332E-3</v>
      </c>
      <c r="G984" t="s">
        <v>19</v>
      </c>
      <c r="H984" t="s">
        <v>12</v>
      </c>
      <c r="I984" t="s">
        <v>25</v>
      </c>
      <c r="J984" t="s">
        <v>25</v>
      </c>
      <c r="K984">
        <v>2.5</v>
      </c>
      <c r="L984" t="s">
        <v>14</v>
      </c>
    </row>
    <row r="985" spans="1:12" x14ac:dyDescent="0.25">
      <c r="A985" s="1">
        <v>42695.606944444444</v>
      </c>
      <c r="B985" s="1">
        <v>42695.613888888889</v>
      </c>
      <c r="C985" s="1" t="str">
        <f t="shared" si="15"/>
        <v>Nov</v>
      </c>
      <c r="D985" s="2">
        <v>0.6069444444444444</v>
      </c>
      <c r="E985" s="2">
        <v>0.61388888888888893</v>
      </c>
      <c r="F985" s="2">
        <v>6.9444444444444441E-3</v>
      </c>
      <c r="G985" t="s">
        <v>19</v>
      </c>
      <c r="H985" t="s">
        <v>12</v>
      </c>
      <c r="I985" t="s">
        <v>25</v>
      </c>
      <c r="J985" t="s">
        <v>25</v>
      </c>
      <c r="K985">
        <v>2.1</v>
      </c>
      <c r="L985" t="s">
        <v>14</v>
      </c>
    </row>
    <row r="986" spans="1:12" x14ac:dyDescent="0.25">
      <c r="A986" s="1">
        <v>42695.743055555555</v>
      </c>
      <c r="B986" s="1">
        <v>42695.75277777778</v>
      </c>
      <c r="C986" s="1" t="str">
        <f t="shared" si="15"/>
        <v>Nov</v>
      </c>
      <c r="D986" s="2">
        <v>0.74305555555555558</v>
      </c>
      <c r="E986" s="2">
        <v>0.75277777777777777</v>
      </c>
      <c r="F986" s="2">
        <v>9.7222222222222224E-3</v>
      </c>
      <c r="G986" t="s">
        <v>11</v>
      </c>
      <c r="H986" t="s">
        <v>12</v>
      </c>
      <c r="I986" t="s">
        <v>25</v>
      </c>
      <c r="J986" t="s">
        <v>76</v>
      </c>
      <c r="K986">
        <v>6.7</v>
      </c>
      <c r="L986" t="s">
        <v>17</v>
      </c>
    </row>
    <row r="987" spans="1:12" x14ac:dyDescent="0.25">
      <c r="A987" s="1">
        <v>42695.762499999997</v>
      </c>
      <c r="B987" s="1">
        <v>42695.768750000003</v>
      </c>
      <c r="C987" s="1" t="str">
        <f t="shared" si="15"/>
        <v>Nov</v>
      </c>
      <c r="D987" s="2">
        <v>0.76249999999999996</v>
      </c>
      <c r="E987" s="2">
        <v>0.76875000000000004</v>
      </c>
      <c r="F987" s="2">
        <v>6.2500000000000003E-3</v>
      </c>
      <c r="G987" t="s">
        <v>11</v>
      </c>
      <c r="H987" t="s">
        <v>12</v>
      </c>
      <c r="I987" t="s">
        <v>76</v>
      </c>
      <c r="J987" t="s">
        <v>27</v>
      </c>
      <c r="K987">
        <v>3.5</v>
      </c>
      <c r="L987" t="s">
        <v>14</v>
      </c>
    </row>
    <row r="988" spans="1:12" x14ac:dyDescent="0.25">
      <c r="A988" s="1">
        <v>42695.779861111114</v>
      </c>
      <c r="B988" s="1">
        <v>42695.785416666666</v>
      </c>
      <c r="C988" s="1" t="str">
        <f t="shared" si="15"/>
        <v>Nov</v>
      </c>
      <c r="D988" s="2">
        <v>0.77986111111111112</v>
      </c>
      <c r="E988" s="2">
        <v>0.78541666666666665</v>
      </c>
      <c r="F988" s="2">
        <v>5.5555555555555558E-3</v>
      </c>
      <c r="G988" t="s">
        <v>11</v>
      </c>
      <c r="H988" t="s">
        <v>12</v>
      </c>
      <c r="I988" t="s">
        <v>27</v>
      </c>
      <c r="J988" t="s">
        <v>25</v>
      </c>
      <c r="K988">
        <v>3.4</v>
      </c>
      <c r="L988" t="s">
        <v>17</v>
      </c>
    </row>
    <row r="989" spans="1:12" x14ac:dyDescent="0.25">
      <c r="A989" s="1">
        <v>42696.633333333331</v>
      </c>
      <c r="B989" s="1">
        <v>42696.643750000003</v>
      </c>
      <c r="C989" s="1" t="str">
        <f t="shared" si="15"/>
        <v>Nov</v>
      </c>
      <c r="D989" s="2">
        <v>0.6333333333333333</v>
      </c>
      <c r="E989" s="2">
        <v>0.64375000000000004</v>
      </c>
      <c r="F989" s="2">
        <v>1.0416666666666666E-2</v>
      </c>
      <c r="G989" t="s">
        <v>19</v>
      </c>
      <c r="H989" t="s">
        <v>12</v>
      </c>
      <c r="I989" t="s">
        <v>25</v>
      </c>
      <c r="J989" t="s">
        <v>25</v>
      </c>
      <c r="K989">
        <v>5.5</v>
      </c>
      <c r="L989" t="s">
        <v>18</v>
      </c>
    </row>
    <row r="990" spans="1:12" x14ac:dyDescent="0.25">
      <c r="A990" s="1">
        <v>42696.646527777775</v>
      </c>
      <c r="B990" s="1">
        <v>42696.655555555553</v>
      </c>
      <c r="C990" s="1" t="str">
        <f t="shared" si="15"/>
        <v>Nov</v>
      </c>
      <c r="D990" s="2">
        <v>0.64652777777777781</v>
      </c>
      <c r="E990" s="2">
        <v>0.65555555555555556</v>
      </c>
      <c r="F990" s="2">
        <v>9.0277777777777769E-3</v>
      </c>
      <c r="G990" t="s">
        <v>19</v>
      </c>
      <c r="H990" t="s">
        <v>12</v>
      </c>
      <c r="I990" t="s">
        <v>25</v>
      </c>
      <c r="J990" t="s">
        <v>25</v>
      </c>
      <c r="K990">
        <v>4.0999999999999996</v>
      </c>
      <c r="L990" t="s">
        <v>18</v>
      </c>
    </row>
    <row r="991" spans="1:12" x14ac:dyDescent="0.25">
      <c r="A991" s="1">
        <v>42696.660416666666</v>
      </c>
      <c r="B991" s="1">
        <v>42696.696527777778</v>
      </c>
      <c r="C991" s="1" t="str">
        <f t="shared" si="15"/>
        <v>Nov</v>
      </c>
      <c r="D991" s="2">
        <v>0.66041666666666665</v>
      </c>
      <c r="E991" s="2">
        <v>0.69652777777777775</v>
      </c>
      <c r="F991" s="2">
        <v>3.6111111111111108E-2</v>
      </c>
      <c r="G991" t="s">
        <v>19</v>
      </c>
      <c r="H991" t="s">
        <v>12</v>
      </c>
      <c r="I991" t="s">
        <v>25</v>
      </c>
      <c r="J991" t="s">
        <v>25</v>
      </c>
      <c r="K991">
        <v>12.7</v>
      </c>
      <c r="L991" t="s">
        <v>21</v>
      </c>
    </row>
    <row r="992" spans="1:12" x14ac:dyDescent="0.25">
      <c r="A992" s="1">
        <v>42696.762499999997</v>
      </c>
      <c r="B992" s="1">
        <v>42696.769444444442</v>
      </c>
      <c r="C992" s="1" t="str">
        <f t="shared" si="15"/>
        <v>Nov</v>
      </c>
      <c r="D992" s="2">
        <v>0.76249999999999996</v>
      </c>
      <c r="E992" s="2">
        <v>0.76944444444444449</v>
      </c>
      <c r="F992" s="2">
        <v>6.9444444444444441E-3</v>
      </c>
      <c r="G992" t="s">
        <v>11</v>
      </c>
      <c r="H992" t="s">
        <v>12</v>
      </c>
      <c r="I992" t="s">
        <v>25</v>
      </c>
      <c r="J992" t="s">
        <v>27</v>
      </c>
      <c r="K992">
        <v>3</v>
      </c>
      <c r="L992" t="s">
        <v>14</v>
      </c>
    </row>
    <row r="993" spans="1:12" x14ac:dyDescent="0.25">
      <c r="A993" s="1">
        <v>42696.876388888886</v>
      </c>
      <c r="B993" s="1">
        <v>42696.884722222225</v>
      </c>
      <c r="C993" s="1" t="str">
        <f t="shared" si="15"/>
        <v>Nov</v>
      </c>
      <c r="D993" s="2">
        <v>0.87638888888888888</v>
      </c>
      <c r="E993" s="2">
        <v>0.88472222222222219</v>
      </c>
      <c r="F993" s="2">
        <v>8.3333333333333332E-3</v>
      </c>
      <c r="G993" t="s">
        <v>11</v>
      </c>
      <c r="H993" t="s">
        <v>12</v>
      </c>
      <c r="I993" t="s">
        <v>27</v>
      </c>
      <c r="J993" t="s">
        <v>25</v>
      </c>
      <c r="K993">
        <v>3.5</v>
      </c>
      <c r="L993" t="s">
        <v>21</v>
      </c>
    </row>
    <row r="994" spans="1:12" x14ac:dyDescent="0.25">
      <c r="A994" s="1">
        <v>42697.648611111108</v>
      </c>
      <c r="B994" s="1">
        <v>42697.659722222219</v>
      </c>
      <c r="C994" s="1" t="str">
        <f t="shared" si="15"/>
        <v>Nov</v>
      </c>
      <c r="D994" s="2">
        <v>0.64861111111111114</v>
      </c>
      <c r="E994" s="2">
        <v>0.65972222222222221</v>
      </c>
      <c r="F994" s="2">
        <v>1.1111111111111112E-2</v>
      </c>
      <c r="G994" t="s">
        <v>19</v>
      </c>
      <c r="H994" t="s">
        <v>12</v>
      </c>
      <c r="I994" t="s">
        <v>25</v>
      </c>
      <c r="J994" t="s">
        <v>25</v>
      </c>
      <c r="K994">
        <v>5.9</v>
      </c>
      <c r="L994" t="s">
        <v>14</v>
      </c>
    </row>
    <row r="995" spans="1:12" x14ac:dyDescent="0.25">
      <c r="A995" s="1">
        <v>42697.679166666669</v>
      </c>
      <c r="B995" s="1">
        <v>42697.686805555553</v>
      </c>
      <c r="C995" s="1" t="str">
        <f t="shared" si="15"/>
        <v>Nov</v>
      </c>
      <c r="D995" s="2">
        <v>0.6791666666666667</v>
      </c>
      <c r="E995" s="2">
        <v>0.68680555555555556</v>
      </c>
      <c r="F995" s="2">
        <v>7.6388888888888886E-3</v>
      </c>
      <c r="G995" t="s">
        <v>19</v>
      </c>
      <c r="H995" t="s">
        <v>12</v>
      </c>
      <c r="I995" t="s">
        <v>25</v>
      </c>
      <c r="J995" t="s">
        <v>25</v>
      </c>
      <c r="K995">
        <v>1.9</v>
      </c>
      <c r="L995" t="s">
        <v>16</v>
      </c>
    </row>
    <row r="996" spans="1:12" x14ac:dyDescent="0.25">
      <c r="A996" s="1">
        <v>42697.700694444444</v>
      </c>
      <c r="B996" s="1">
        <v>42697.708333333336</v>
      </c>
      <c r="C996" s="1" t="str">
        <f t="shared" si="15"/>
        <v>Nov</v>
      </c>
      <c r="D996" s="2">
        <v>0.7006944444444444</v>
      </c>
      <c r="E996" s="2">
        <v>0.70833333333333337</v>
      </c>
      <c r="F996" s="2">
        <v>7.6388888888888886E-3</v>
      </c>
      <c r="G996" t="s">
        <v>19</v>
      </c>
      <c r="H996" t="s">
        <v>12</v>
      </c>
      <c r="I996" t="s">
        <v>25</v>
      </c>
      <c r="J996" t="s">
        <v>25</v>
      </c>
      <c r="K996">
        <v>3.3</v>
      </c>
      <c r="L996" t="s">
        <v>16</v>
      </c>
    </row>
    <row r="997" spans="1:12" x14ac:dyDescent="0.25">
      <c r="A997" s="1">
        <v>42697.775694444441</v>
      </c>
      <c r="B997" s="1">
        <v>42697.782638888886</v>
      </c>
      <c r="C997" s="1" t="str">
        <f t="shared" si="15"/>
        <v>Nov</v>
      </c>
      <c r="D997" s="2">
        <v>0.77569444444444446</v>
      </c>
      <c r="E997" s="2">
        <v>0.78263888888888888</v>
      </c>
      <c r="F997" s="2">
        <v>6.9444444444444441E-3</v>
      </c>
      <c r="G997" t="s">
        <v>11</v>
      </c>
      <c r="H997" t="s">
        <v>12</v>
      </c>
      <c r="I997" t="s">
        <v>25</v>
      </c>
      <c r="J997" t="s">
        <v>25</v>
      </c>
      <c r="K997">
        <v>1.3</v>
      </c>
      <c r="L997" t="s">
        <v>16</v>
      </c>
    </row>
    <row r="998" spans="1:12" x14ac:dyDescent="0.25">
      <c r="A998" s="1">
        <v>42699.490972222222</v>
      </c>
      <c r="B998" s="1">
        <v>42699.50277777778</v>
      </c>
      <c r="C998" s="1" t="str">
        <f t="shared" si="15"/>
        <v>Nov</v>
      </c>
      <c r="D998" s="2">
        <v>0.4909722222222222</v>
      </c>
      <c r="E998" s="2">
        <v>0.50277777777777777</v>
      </c>
      <c r="F998" s="2">
        <v>1.1805555555555555E-2</v>
      </c>
      <c r="G998" t="s">
        <v>26</v>
      </c>
      <c r="H998" t="s">
        <v>12</v>
      </c>
      <c r="I998" t="s">
        <v>25</v>
      </c>
      <c r="J998" t="s">
        <v>47</v>
      </c>
      <c r="K998">
        <v>10.3</v>
      </c>
      <c r="L998" t="s">
        <v>18</v>
      </c>
    </row>
    <row r="999" spans="1:12" x14ac:dyDescent="0.25">
      <c r="A999" s="1">
        <v>42699.550694444442</v>
      </c>
      <c r="B999" s="1">
        <v>42699.563194444447</v>
      </c>
      <c r="C999" s="1" t="str">
        <f t="shared" si="15"/>
        <v>Nov</v>
      </c>
      <c r="D999" s="2">
        <v>0.55069444444444449</v>
      </c>
      <c r="E999" s="2">
        <v>0.56319444444444444</v>
      </c>
      <c r="F999" s="2">
        <v>1.2500000000000001E-2</v>
      </c>
      <c r="G999" t="s">
        <v>19</v>
      </c>
      <c r="H999" t="s">
        <v>12</v>
      </c>
      <c r="I999" t="s">
        <v>47</v>
      </c>
      <c r="J999" t="s">
        <v>25</v>
      </c>
      <c r="K999">
        <v>11.1</v>
      </c>
      <c r="L999" t="s">
        <v>18</v>
      </c>
    </row>
    <row r="1000" spans="1:12" x14ac:dyDescent="0.25">
      <c r="A1000" s="1">
        <v>42700.662499999999</v>
      </c>
      <c r="B1000" s="1">
        <v>42700.665972222225</v>
      </c>
      <c r="C1000" s="1" t="str">
        <f t="shared" si="15"/>
        <v>Nov</v>
      </c>
      <c r="D1000" s="2">
        <v>0.66249999999999998</v>
      </c>
      <c r="E1000" s="2">
        <v>0.66597222222222219</v>
      </c>
      <c r="F1000" s="2">
        <v>3.472222222222222E-3</v>
      </c>
      <c r="G1000" t="s">
        <v>19</v>
      </c>
      <c r="H1000" t="s">
        <v>12</v>
      </c>
      <c r="I1000" t="s">
        <v>25</v>
      </c>
      <c r="J1000" t="s">
        <v>25</v>
      </c>
      <c r="K1000">
        <v>1.4</v>
      </c>
      <c r="L1000" t="s">
        <v>16</v>
      </c>
    </row>
    <row r="1001" spans="1:12" x14ac:dyDescent="0.25">
      <c r="A1001" s="1">
        <v>42700.708333333336</v>
      </c>
      <c r="B1001" s="1">
        <v>42700.716666666667</v>
      </c>
      <c r="C1001" s="1" t="str">
        <f t="shared" si="15"/>
        <v>Nov</v>
      </c>
      <c r="D1001" s="2">
        <v>0.70833333333333337</v>
      </c>
      <c r="E1001" s="2">
        <v>0.71666666666666667</v>
      </c>
      <c r="F1001" s="2">
        <v>8.3333333333333332E-3</v>
      </c>
      <c r="G1001" t="s">
        <v>11</v>
      </c>
      <c r="H1001" t="s">
        <v>12</v>
      </c>
      <c r="I1001" t="s">
        <v>25</v>
      </c>
      <c r="J1001" t="s">
        <v>59</v>
      </c>
      <c r="K1001">
        <v>5.0999999999999996</v>
      </c>
      <c r="L1001" t="s">
        <v>18</v>
      </c>
    </row>
    <row r="1002" spans="1:12" x14ac:dyDescent="0.25">
      <c r="A1002" s="1">
        <v>42700.73333333333</v>
      </c>
      <c r="B1002" s="1">
        <v>42700.74722222222</v>
      </c>
      <c r="C1002" s="1" t="str">
        <f t="shared" si="15"/>
        <v>Nov</v>
      </c>
      <c r="D1002" s="2">
        <v>0.73333333333333328</v>
      </c>
      <c r="E1002" s="2">
        <v>0.74722222222222223</v>
      </c>
      <c r="F1002" s="2">
        <v>1.3888888888888888E-2</v>
      </c>
      <c r="G1002" t="s">
        <v>11</v>
      </c>
      <c r="H1002" t="s">
        <v>12</v>
      </c>
      <c r="I1002" t="s">
        <v>59</v>
      </c>
      <c r="J1002" t="s">
        <v>122</v>
      </c>
      <c r="K1002">
        <v>9</v>
      </c>
      <c r="L1002" t="s">
        <v>18</v>
      </c>
    </row>
    <row r="1003" spans="1:12" x14ac:dyDescent="0.25">
      <c r="A1003" s="1">
        <v>42700.770138888889</v>
      </c>
      <c r="B1003" s="1">
        <v>42700.794444444444</v>
      </c>
      <c r="C1003" s="1" t="str">
        <f t="shared" si="15"/>
        <v>Nov</v>
      </c>
      <c r="D1003" s="2">
        <v>0.77013888888888893</v>
      </c>
      <c r="E1003" s="2">
        <v>0.7944444444444444</v>
      </c>
      <c r="F1003" s="2">
        <v>2.4305555555555556E-2</v>
      </c>
      <c r="G1003" t="s">
        <v>11</v>
      </c>
      <c r="H1003" t="s">
        <v>12</v>
      </c>
      <c r="I1003" t="s">
        <v>122</v>
      </c>
      <c r="J1003" t="s">
        <v>25</v>
      </c>
      <c r="K1003">
        <v>13.3</v>
      </c>
      <c r="L1003" t="s">
        <v>64</v>
      </c>
    </row>
    <row r="1004" spans="1:12" x14ac:dyDescent="0.25">
      <c r="A1004" s="1">
        <v>42700.824305555558</v>
      </c>
      <c r="B1004" s="1">
        <v>42700.82916666667</v>
      </c>
      <c r="C1004" s="1" t="str">
        <f t="shared" si="15"/>
        <v>Nov</v>
      </c>
      <c r="D1004" s="2">
        <v>0.82430555555555551</v>
      </c>
      <c r="E1004" s="2">
        <v>0.82916666666666672</v>
      </c>
      <c r="F1004" s="2">
        <v>4.8611111111111112E-3</v>
      </c>
      <c r="G1004" t="s">
        <v>11</v>
      </c>
      <c r="H1004" t="s">
        <v>12</v>
      </c>
      <c r="I1004" t="s">
        <v>25</v>
      </c>
      <c r="J1004" t="s">
        <v>25</v>
      </c>
      <c r="K1004">
        <v>2.5</v>
      </c>
      <c r="L1004" t="s">
        <v>17</v>
      </c>
    </row>
    <row r="1005" spans="1:12" x14ac:dyDescent="0.25">
      <c r="A1005" s="1">
        <v>42701.665972222225</v>
      </c>
      <c r="B1005" s="1">
        <v>42701.67083333333</v>
      </c>
      <c r="C1005" s="1" t="str">
        <f t="shared" si="15"/>
        <v>Nov</v>
      </c>
      <c r="D1005" s="2">
        <v>0.66597222222222219</v>
      </c>
      <c r="E1005" s="2">
        <v>0.67083333333333328</v>
      </c>
      <c r="F1005" s="2">
        <v>4.8611111111111112E-3</v>
      </c>
      <c r="G1005" t="s">
        <v>19</v>
      </c>
      <c r="H1005" t="s">
        <v>12</v>
      </c>
      <c r="I1005" t="s">
        <v>25</v>
      </c>
      <c r="J1005" t="s">
        <v>27</v>
      </c>
      <c r="K1005">
        <v>3.3</v>
      </c>
      <c r="L1005" t="s">
        <v>14</v>
      </c>
    </row>
    <row r="1006" spans="1:12" x14ac:dyDescent="0.25">
      <c r="A1006" s="1">
        <v>42701.788194444445</v>
      </c>
      <c r="B1006" s="1">
        <v>42701.79791666667</v>
      </c>
      <c r="C1006" s="1" t="str">
        <f t="shared" si="15"/>
        <v>Nov</v>
      </c>
      <c r="D1006" s="2">
        <v>0.78819444444444442</v>
      </c>
      <c r="E1006" s="2">
        <v>0.79791666666666672</v>
      </c>
      <c r="F1006" s="2">
        <v>9.7222222222222224E-3</v>
      </c>
      <c r="G1006" t="s">
        <v>11</v>
      </c>
      <c r="H1006" t="s">
        <v>12</v>
      </c>
      <c r="I1006" t="s">
        <v>27</v>
      </c>
      <c r="J1006" t="s">
        <v>25</v>
      </c>
      <c r="K1006">
        <v>2.9</v>
      </c>
      <c r="L1006" t="s">
        <v>16</v>
      </c>
    </row>
    <row r="1007" spans="1:12" x14ac:dyDescent="0.25">
      <c r="A1007" s="1">
        <v>42704.460416666669</v>
      </c>
      <c r="B1007" s="1">
        <v>42704.481944444444</v>
      </c>
      <c r="C1007" s="1" t="str">
        <f t="shared" si="15"/>
        <v>Nov</v>
      </c>
      <c r="D1007" s="2">
        <v>0.46041666666666664</v>
      </c>
      <c r="E1007" s="2">
        <v>0.48194444444444445</v>
      </c>
      <c r="F1007" s="2">
        <v>2.1527777777777778E-2</v>
      </c>
      <c r="G1007" t="s">
        <v>26</v>
      </c>
      <c r="H1007" t="s">
        <v>12</v>
      </c>
      <c r="I1007" t="s">
        <v>25</v>
      </c>
      <c r="J1007" t="s">
        <v>51</v>
      </c>
      <c r="K1007">
        <v>8.5</v>
      </c>
      <c r="L1007" t="s">
        <v>21</v>
      </c>
    </row>
    <row r="1008" spans="1:12" x14ac:dyDescent="0.25">
      <c r="A1008" s="1">
        <v>42704.495138888888</v>
      </c>
      <c r="B1008" s="1">
        <v>42704.524305555555</v>
      </c>
      <c r="C1008" s="1" t="str">
        <f t="shared" si="15"/>
        <v>Nov</v>
      </c>
      <c r="D1008" s="2">
        <v>0.49513888888888891</v>
      </c>
      <c r="E1008" s="2">
        <v>0.52430555555555558</v>
      </c>
      <c r="F1008" s="2">
        <v>2.9166666666666667E-2</v>
      </c>
      <c r="G1008" t="s">
        <v>26</v>
      </c>
      <c r="H1008" t="s">
        <v>12</v>
      </c>
      <c r="I1008" t="s">
        <v>51</v>
      </c>
      <c r="J1008" t="s">
        <v>27</v>
      </c>
      <c r="K1008">
        <v>6.7</v>
      </c>
      <c r="L1008" t="s">
        <v>35</v>
      </c>
    </row>
    <row r="1009" spans="1:12" x14ac:dyDescent="0.25">
      <c r="A1009" s="1">
        <v>42704.529861111114</v>
      </c>
      <c r="B1009" s="1">
        <v>42704.536805555559</v>
      </c>
      <c r="C1009" s="1" t="str">
        <f t="shared" si="15"/>
        <v>Nov</v>
      </c>
      <c r="D1009" s="2">
        <v>0.52986111111111112</v>
      </c>
      <c r="E1009" s="2">
        <v>0.53680555555555554</v>
      </c>
      <c r="F1009" s="2">
        <v>6.9444444444444441E-3</v>
      </c>
      <c r="G1009" t="s">
        <v>19</v>
      </c>
      <c r="H1009" t="s">
        <v>12</v>
      </c>
      <c r="I1009" t="s">
        <v>27</v>
      </c>
      <c r="J1009" t="s">
        <v>25</v>
      </c>
      <c r="K1009">
        <v>3.1</v>
      </c>
      <c r="L1009" t="s">
        <v>16</v>
      </c>
    </row>
    <row r="1010" spans="1:12" x14ac:dyDescent="0.25">
      <c r="A1010" s="1">
        <v>42705.322222222225</v>
      </c>
      <c r="B1010" s="1">
        <v>42705.332638888889</v>
      </c>
      <c r="C1010" s="1" t="str">
        <f t="shared" si="15"/>
        <v>Dec</v>
      </c>
      <c r="D1010" s="2">
        <v>0.32222222222222224</v>
      </c>
      <c r="E1010" s="2">
        <v>0.33263888888888887</v>
      </c>
      <c r="F1010" s="2">
        <v>1.0416666666666666E-2</v>
      </c>
      <c r="G1010" t="s">
        <v>26</v>
      </c>
      <c r="H1010" t="s">
        <v>12</v>
      </c>
      <c r="I1010" t="s">
        <v>25</v>
      </c>
      <c r="J1010" t="s">
        <v>25</v>
      </c>
      <c r="K1010">
        <v>5.5</v>
      </c>
      <c r="L1010" t="s">
        <v>18</v>
      </c>
    </row>
    <row r="1011" spans="1:12" x14ac:dyDescent="0.25">
      <c r="A1011" s="1">
        <v>42705.359027777777</v>
      </c>
      <c r="B1011" s="1">
        <v>42705.370138888888</v>
      </c>
      <c r="C1011" s="1" t="str">
        <f t="shared" si="15"/>
        <v>Dec</v>
      </c>
      <c r="D1011" s="2">
        <v>0.35902777777777778</v>
      </c>
      <c r="E1011" s="2">
        <v>0.37013888888888891</v>
      </c>
      <c r="F1011" s="2">
        <v>1.1111111111111112E-2</v>
      </c>
      <c r="G1011" t="s">
        <v>26</v>
      </c>
      <c r="H1011" t="s">
        <v>12</v>
      </c>
      <c r="I1011" t="s">
        <v>25</v>
      </c>
      <c r="J1011" t="s">
        <v>25</v>
      </c>
      <c r="K1011">
        <v>5.5</v>
      </c>
      <c r="L1011" t="s">
        <v>17</v>
      </c>
    </row>
    <row r="1012" spans="1:12" x14ac:dyDescent="0.25">
      <c r="A1012" s="1">
        <v>42705.75</v>
      </c>
      <c r="B1012" s="1">
        <v>42705.758333333331</v>
      </c>
      <c r="C1012" s="1" t="str">
        <f t="shared" si="15"/>
        <v>Dec</v>
      </c>
      <c r="D1012" s="2">
        <v>0.75</v>
      </c>
      <c r="E1012" s="2">
        <v>0.7583333333333333</v>
      </c>
      <c r="F1012" s="2">
        <v>8.3333333333333332E-3</v>
      </c>
      <c r="G1012" t="s">
        <v>11</v>
      </c>
      <c r="H1012" t="s">
        <v>12</v>
      </c>
      <c r="I1012" t="s">
        <v>25</v>
      </c>
      <c r="J1012" t="s">
        <v>27</v>
      </c>
      <c r="K1012">
        <v>2.9</v>
      </c>
      <c r="L1012" t="s">
        <v>14</v>
      </c>
    </row>
    <row r="1013" spans="1:12" x14ac:dyDescent="0.25">
      <c r="A1013" s="1">
        <v>42705.85833333333</v>
      </c>
      <c r="B1013" s="1">
        <v>42705.865277777775</v>
      </c>
      <c r="C1013" s="1" t="str">
        <f t="shared" si="15"/>
        <v>Dec</v>
      </c>
      <c r="D1013" s="2">
        <v>0.85833333333333328</v>
      </c>
      <c r="E1013" s="2">
        <v>0.86527777777777781</v>
      </c>
      <c r="F1013" s="2">
        <v>6.9444444444444441E-3</v>
      </c>
      <c r="G1013" t="s">
        <v>11</v>
      </c>
      <c r="H1013" t="s">
        <v>12</v>
      </c>
      <c r="I1013" t="s">
        <v>27</v>
      </c>
      <c r="J1013" t="s">
        <v>25</v>
      </c>
      <c r="K1013">
        <v>2.9</v>
      </c>
      <c r="L1013" t="s">
        <v>21</v>
      </c>
    </row>
    <row r="1014" spans="1:12" x14ac:dyDescent="0.25">
      <c r="A1014" s="1">
        <v>42706.508333333331</v>
      </c>
      <c r="B1014" s="1">
        <v>42706.515972222223</v>
      </c>
      <c r="C1014" s="1" t="str">
        <f t="shared" si="15"/>
        <v>Dec</v>
      </c>
      <c r="D1014" s="2">
        <v>0.5083333333333333</v>
      </c>
      <c r="E1014" s="2">
        <v>0.51597222222222228</v>
      </c>
      <c r="F1014" s="2">
        <v>7.6388888888888886E-3</v>
      </c>
      <c r="G1014" t="s">
        <v>19</v>
      </c>
      <c r="H1014" t="s">
        <v>12</v>
      </c>
      <c r="I1014" t="s">
        <v>25</v>
      </c>
      <c r="J1014" t="s">
        <v>59</v>
      </c>
      <c r="K1014">
        <v>5.0999999999999996</v>
      </c>
      <c r="L1014" t="s">
        <v>14</v>
      </c>
    </row>
    <row r="1015" spans="1:12" x14ac:dyDescent="0.25">
      <c r="A1015" s="1">
        <v>42706.546527777777</v>
      </c>
      <c r="B1015" s="1">
        <v>42706.556944444441</v>
      </c>
      <c r="C1015" s="1" t="str">
        <f t="shared" si="15"/>
        <v>Dec</v>
      </c>
      <c r="D1015" s="2">
        <v>0.54652777777777772</v>
      </c>
      <c r="E1015" s="2">
        <v>0.55694444444444446</v>
      </c>
      <c r="F1015" s="2">
        <v>1.0416666666666666E-2</v>
      </c>
      <c r="G1015" t="s">
        <v>19</v>
      </c>
      <c r="H1015" t="s">
        <v>12</v>
      </c>
      <c r="I1015" t="s">
        <v>59</v>
      </c>
      <c r="J1015" t="s">
        <v>25</v>
      </c>
      <c r="K1015">
        <v>5.3</v>
      </c>
      <c r="L1015" t="s">
        <v>21</v>
      </c>
    </row>
    <row r="1016" spans="1:12" x14ac:dyDescent="0.25">
      <c r="A1016" s="1">
        <v>42706.861805555556</v>
      </c>
      <c r="B1016" s="1">
        <v>42706.866666666669</v>
      </c>
      <c r="C1016" s="1" t="str">
        <f t="shared" si="15"/>
        <v>Dec</v>
      </c>
      <c r="D1016" s="2">
        <v>0.8618055555555556</v>
      </c>
      <c r="E1016" s="2">
        <v>0.8666666666666667</v>
      </c>
      <c r="F1016" s="2">
        <v>4.8611111111111112E-3</v>
      </c>
      <c r="G1016" t="s">
        <v>11</v>
      </c>
      <c r="H1016" t="s">
        <v>12</v>
      </c>
      <c r="I1016" t="s">
        <v>25</v>
      </c>
      <c r="J1016" t="s">
        <v>27</v>
      </c>
      <c r="K1016">
        <v>3.3</v>
      </c>
      <c r="L1016" t="s">
        <v>14</v>
      </c>
    </row>
    <row r="1017" spans="1:12" x14ac:dyDescent="0.25">
      <c r="A1017" s="1">
        <v>42706.957638888889</v>
      </c>
      <c r="B1017" s="1">
        <v>42706.963194444441</v>
      </c>
      <c r="C1017" s="1" t="str">
        <f t="shared" si="15"/>
        <v>Dec</v>
      </c>
      <c r="D1017" s="2">
        <v>0.95763888888888893</v>
      </c>
      <c r="E1017" s="2">
        <v>0.96319444444444446</v>
      </c>
      <c r="F1017" s="2">
        <v>5.5555555555555558E-3</v>
      </c>
      <c r="G1017" t="s">
        <v>11</v>
      </c>
      <c r="H1017" t="s">
        <v>12</v>
      </c>
      <c r="I1017" t="s">
        <v>27</v>
      </c>
      <c r="J1017" t="s">
        <v>25</v>
      </c>
      <c r="K1017">
        <v>3</v>
      </c>
      <c r="L1017" t="s">
        <v>21</v>
      </c>
    </row>
    <row r="1018" spans="1:12" x14ac:dyDescent="0.25">
      <c r="A1018" s="1">
        <v>42707.774305555555</v>
      </c>
      <c r="B1018" s="1">
        <v>42707.788888888892</v>
      </c>
      <c r="C1018" s="1" t="str">
        <f t="shared" si="15"/>
        <v>Dec</v>
      </c>
      <c r="D1018" s="2">
        <v>0.77430555555555558</v>
      </c>
      <c r="E1018" s="2">
        <v>0.78888888888888886</v>
      </c>
      <c r="F1018" s="2">
        <v>1.4583333333333334E-2</v>
      </c>
      <c r="G1018" t="s">
        <v>11</v>
      </c>
      <c r="H1018" t="s">
        <v>12</v>
      </c>
      <c r="I1018" t="s">
        <v>25</v>
      </c>
      <c r="J1018" t="s">
        <v>231</v>
      </c>
      <c r="K1018">
        <v>6.6</v>
      </c>
      <c r="L1018" t="s">
        <v>17</v>
      </c>
    </row>
    <row r="1019" spans="1:12" x14ac:dyDescent="0.25">
      <c r="A1019" s="1">
        <v>42707.797222222223</v>
      </c>
      <c r="B1019" s="1">
        <v>42707.802083333336</v>
      </c>
      <c r="C1019" s="1" t="str">
        <f t="shared" si="15"/>
        <v>Dec</v>
      </c>
      <c r="D1019" s="2">
        <v>0.79722222222222228</v>
      </c>
      <c r="E1019" s="2">
        <v>0.80208333333333337</v>
      </c>
      <c r="F1019" s="2">
        <v>4.8611111111111112E-3</v>
      </c>
      <c r="G1019" t="s">
        <v>11</v>
      </c>
      <c r="H1019" t="s">
        <v>12</v>
      </c>
      <c r="I1019" t="s">
        <v>231</v>
      </c>
      <c r="J1019" t="s">
        <v>27</v>
      </c>
      <c r="K1019">
        <v>1.8</v>
      </c>
      <c r="L1019" t="s">
        <v>16</v>
      </c>
    </row>
    <row r="1020" spans="1:12" x14ac:dyDescent="0.25">
      <c r="A1020" s="1">
        <v>42707.854861111111</v>
      </c>
      <c r="B1020" s="1">
        <v>42707.861805555556</v>
      </c>
      <c r="C1020" s="1" t="str">
        <f t="shared" si="15"/>
        <v>Dec</v>
      </c>
      <c r="D1020" s="2">
        <v>0.85486111111111107</v>
      </c>
      <c r="E1020" s="2">
        <v>0.8618055555555556</v>
      </c>
      <c r="F1020" s="2">
        <v>6.9444444444444441E-3</v>
      </c>
      <c r="G1020" t="s">
        <v>11</v>
      </c>
      <c r="H1020" t="s">
        <v>12</v>
      </c>
      <c r="I1020" t="s">
        <v>27</v>
      </c>
      <c r="J1020" t="s">
        <v>25</v>
      </c>
      <c r="K1020">
        <v>3</v>
      </c>
      <c r="L1020" t="s">
        <v>21</v>
      </c>
    </row>
    <row r="1021" spans="1:12" x14ac:dyDescent="0.25">
      <c r="A1021" s="1">
        <v>42708.788888888892</v>
      </c>
      <c r="B1021" s="1">
        <v>42708.793749999997</v>
      </c>
      <c r="C1021" s="1" t="str">
        <f t="shared" si="15"/>
        <v>Dec</v>
      </c>
      <c r="D1021" s="2">
        <v>0.78888888888888886</v>
      </c>
      <c r="E1021" s="2">
        <v>0.79374999999999996</v>
      </c>
      <c r="F1021" s="2">
        <v>4.8611111111111112E-3</v>
      </c>
      <c r="G1021" t="s">
        <v>11</v>
      </c>
      <c r="H1021" t="s">
        <v>12</v>
      </c>
      <c r="I1021" t="s">
        <v>25</v>
      </c>
      <c r="J1021" t="s">
        <v>27</v>
      </c>
      <c r="K1021">
        <v>2.9</v>
      </c>
      <c r="L1021" t="s">
        <v>14</v>
      </c>
    </row>
    <row r="1022" spans="1:12" x14ac:dyDescent="0.25">
      <c r="A1022" s="1">
        <v>42708.849305555559</v>
      </c>
      <c r="B1022" s="1">
        <v>42708.856944444444</v>
      </c>
      <c r="C1022" s="1" t="str">
        <f t="shared" si="15"/>
        <v>Dec</v>
      </c>
      <c r="D1022" s="2">
        <v>0.84930555555555554</v>
      </c>
      <c r="E1022" s="2">
        <v>0.8569444444444444</v>
      </c>
      <c r="F1022" s="2">
        <v>7.6388888888888886E-3</v>
      </c>
      <c r="G1022" t="s">
        <v>11</v>
      </c>
      <c r="H1022" t="s">
        <v>12</v>
      </c>
      <c r="I1022" t="s">
        <v>27</v>
      </c>
      <c r="J1022" t="s">
        <v>25</v>
      </c>
      <c r="K1022">
        <v>3.4</v>
      </c>
      <c r="L1022" t="s">
        <v>21</v>
      </c>
    </row>
    <row r="1023" spans="1:12" x14ac:dyDescent="0.25">
      <c r="A1023" s="1">
        <v>42709.75277777778</v>
      </c>
      <c r="B1023" s="1">
        <v>42709.761805555558</v>
      </c>
      <c r="C1023" s="1" t="str">
        <f t="shared" si="15"/>
        <v>Dec</v>
      </c>
      <c r="D1023" s="2">
        <v>0.75277777777777777</v>
      </c>
      <c r="E1023" s="2">
        <v>0.76180555555555551</v>
      </c>
      <c r="F1023" s="2">
        <v>9.0277777777777769E-3</v>
      </c>
      <c r="G1023" t="s">
        <v>11</v>
      </c>
      <c r="H1023" t="s">
        <v>12</v>
      </c>
      <c r="I1023" t="s">
        <v>25</v>
      </c>
      <c r="J1023" t="s">
        <v>25</v>
      </c>
      <c r="K1023">
        <v>4.0999999999999996</v>
      </c>
      <c r="L1023" t="s">
        <v>16</v>
      </c>
    </row>
    <row r="1024" spans="1:12" x14ac:dyDescent="0.25">
      <c r="A1024" s="1">
        <v>42709.806944444441</v>
      </c>
      <c r="B1024" s="1">
        <v>42709.817361111112</v>
      </c>
      <c r="C1024" s="1" t="str">
        <f t="shared" si="15"/>
        <v>Dec</v>
      </c>
      <c r="D1024" s="2">
        <v>0.80694444444444446</v>
      </c>
      <c r="E1024" s="2">
        <v>0.81736111111111109</v>
      </c>
      <c r="F1024" s="2">
        <v>1.0416666666666666E-2</v>
      </c>
      <c r="G1024" t="s">
        <v>11</v>
      </c>
      <c r="H1024" t="s">
        <v>12</v>
      </c>
      <c r="I1024" t="s">
        <v>25</v>
      </c>
      <c r="J1024" t="s">
        <v>25</v>
      </c>
      <c r="K1024">
        <v>3.8</v>
      </c>
      <c r="L1024" t="s">
        <v>14</v>
      </c>
    </row>
    <row r="1025" spans="1:12" x14ac:dyDescent="0.25">
      <c r="A1025" s="1">
        <v>42711.502083333333</v>
      </c>
      <c r="B1025" s="1">
        <v>42711.522222222222</v>
      </c>
      <c r="C1025" s="1" t="str">
        <f t="shared" si="15"/>
        <v>Dec</v>
      </c>
      <c r="D1025" s="2">
        <v>0.50208333333333333</v>
      </c>
      <c r="E1025" s="2">
        <v>0.52222222222222225</v>
      </c>
      <c r="F1025" s="2">
        <v>2.013888888888889E-2</v>
      </c>
      <c r="G1025" t="s">
        <v>19</v>
      </c>
      <c r="H1025" t="s">
        <v>12</v>
      </c>
      <c r="I1025" t="s">
        <v>25</v>
      </c>
      <c r="J1025" t="s">
        <v>25</v>
      </c>
      <c r="K1025">
        <v>6.6</v>
      </c>
      <c r="L1025" t="s">
        <v>18</v>
      </c>
    </row>
    <row r="1026" spans="1:12" x14ac:dyDescent="0.25">
      <c r="A1026" s="1">
        <v>42711.524305555555</v>
      </c>
      <c r="B1026" s="1">
        <v>42711.531944444447</v>
      </c>
      <c r="C1026" s="1" t="str">
        <f t="shared" si="15"/>
        <v>Dec</v>
      </c>
      <c r="D1026" s="2">
        <v>0.52430555555555558</v>
      </c>
      <c r="E1026" s="2">
        <v>0.53194444444444444</v>
      </c>
      <c r="F1026" s="2">
        <v>7.6388888888888886E-3</v>
      </c>
      <c r="G1026" t="s">
        <v>19</v>
      </c>
      <c r="H1026" t="s">
        <v>12</v>
      </c>
      <c r="I1026" t="s">
        <v>25</v>
      </c>
      <c r="J1026" t="s">
        <v>25</v>
      </c>
      <c r="K1026">
        <v>4</v>
      </c>
      <c r="L1026" t="s">
        <v>18</v>
      </c>
    </row>
    <row r="1027" spans="1:12" x14ac:dyDescent="0.25">
      <c r="A1027" s="1">
        <v>42711.828472222223</v>
      </c>
      <c r="B1027" s="1">
        <v>42711.842361111114</v>
      </c>
      <c r="C1027" s="1" t="str">
        <f t="shared" ref="C1027:C1090" si="16">TEXT(A1027,"mmm")</f>
        <v>Dec</v>
      </c>
      <c r="D1027" s="2">
        <v>0.82847222222222228</v>
      </c>
      <c r="E1027" s="2">
        <v>0.84236111111111112</v>
      </c>
      <c r="F1027" s="2">
        <v>1.3888888888888888E-2</v>
      </c>
      <c r="G1027" t="s">
        <v>11</v>
      </c>
      <c r="H1027" t="s">
        <v>12</v>
      </c>
      <c r="I1027" t="s">
        <v>25</v>
      </c>
      <c r="J1027" t="s">
        <v>25</v>
      </c>
      <c r="K1027">
        <v>7</v>
      </c>
      <c r="L1027" t="s">
        <v>21</v>
      </c>
    </row>
    <row r="1028" spans="1:12" x14ac:dyDescent="0.25">
      <c r="A1028" s="1">
        <v>42711.884027777778</v>
      </c>
      <c r="B1028" s="1">
        <v>42711.909722222219</v>
      </c>
      <c r="C1028" s="1" t="str">
        <f t="shared" si="16"/>
        <v>Dec</v>
      </c>
      <c r="D1028" s="2">
        <v>0.88402777777777775</v>
      </c>
      <c r="E1028" s="2">
        <v>0.90972222222222221</v>
      </c>
      <c r="F1028" s="2">
        <v>2.5694444444444443E-2</v>
      </c>
      <c r="G1028" t="s">
        <v>11</v>
      </c>
      <c r="H1028" t="s">
        <v>12</v>
      </c>
      <c r="I1028" t="s">
        <v>25</v>
      </c>
      <c r="J1028" t="s">
        <v>25</v>
      </c>
      <c r="K1028">
        <v>6.9</v>
      </c>
      <c r="L1028" t="s">
        <v>14</v>
      </c>
    </row>
    <row r="1029" spans="1:12" x14ac:dyDescent="0.25">
      <c r="A1029" s="1">
        <v>42712.59652777778</v>
      </c>
      <c r="B1029" s="1">
        <v>42712.605555555558</v>
      </c>
      <c r="C1029" s="1" t="str">
        <f t="shared" si="16"/>
        <v>Dec</v>
      </c>
      <c r="D1029" s="2">
        <v>0.59652777777777777</v>
      </c>
      <c r="E1029" s="2">
        <v>0.60555555555555551</v>
      </c>
      <c r="F1029" s="2">
        <v>9.0277777777777769E-3</v>
      </c>
      <c r="G1029" t="s">
        <v>19</v>
      </c>
      <c r="H1029" t="s">
        <v>12</v>
      </c>
      <c r="I1029" t="s">
        <v>25</v>
      </c>
      <c r="J1029" t="s">
        <v>25</v>
      </c>
      <c r="K1029">
        <v>3.4</v>
      </c>
      <c r="L1029" t="s">
        <v>17</v>
      </c>
    </row>
    <row r="1030" spans="1:12" x14ac:dyDescent="0.25">
      <c r="A1030" s="1">
        <v>42712.620138888888</v>
      </c>
      <c r="B1030" s="1">
        <v>42712.626388888886</v>
      </c>
      <c r="C1030" s="1" t="str">
        <f t="shared" si="16"/>
        <v>Dec</v>
      </c>
      <c r="D1030" s="2">
        <v>0.62013888888888891</v>
      </c>
      <c r="E1030" s="2">
        <v>0.62638888888888888</v>
      </c>
      <c r="F1030" s="2">
        <v>6.2500000000000003E-3</v>
      </c>
      <c r="G1030" t="s">
        <v>19</v>
      </c>
      <c r="H1030" t="s">
        <v>12</v>
      </c>
      <c r="I1030" t="s">
        <v>25</v>
      </c>
      <c r="J1030" t="s">
        <v>25</v>
      </c>
      <c r="K1030">
        <v>3.4</v>
      </c>
      <c r="L1030" t="s">
        <v>17</v>
      </c>
    </row>
    <row r="1031" spans="1:12" x14ac:dyDescent="0.25">
      <c r="A1031" s="1">
        <v>42712.806944444441</v>
      </c>
      <c r="B1031" s="1">
        <v>42712.810416666667</v>
      </c>
      <c r="C1031" s="1" t="str">
        <f t="shared" si="16"/>
        <v>Dec</v>
      </c>
      <c r="D1031" s="2">
        <v>0.80694444444444446</v>
      </c>
      <c r="E1031" s="2">
        <v>0.81041666666666667</v>
      </c>
      <c r="F1031" s="2">
        <v>3.472222222222222E-3</v>
      </c>
      <c r="G1031" t="s">
        <v>11</v>
      </c>
      <c r="H1031" t="s">
        <v>12</v>
      </c>
      <c r="I1031" t="s">
        <v>25</v>
      </c>
      <c r="J1031" t="s">
        <v>25</v>
      </c>
      <c r="K1031">
        <v>2</v>
      </c>
      <c r="L1031" t="s">
        <v>18</v>
      </c>
    </row>
    <row r="1032" spans="1:12" x14ac:dyDescent="0.25">
      <c r="A1032" s="1">
        <v>42712.893055555556</v>
      </c>
      <c r="B1032" s="1">
        <v>42712.896527777775</v>
      </c>
      <c r="C1032" s="1" t="str">
        <f t="shared" si="16"/>
        <v>Dec</v>
      </c>
      <c r="D1032" s="2">
        <v>0.8930555555555556</v>
      </c>
      <c r="E1032" s="2">
        <v>0.89652777777777781</v>
      </c>
      <c r="F1032" s="2">
        <v>3.472222222222222E-3</v>
      </c>
      <c r="G1032" t="s">
        <v>11</v>
      </c>
      <c r="H1032" t="s">
        <v>12</v>
      </c>
      <c r="I1032" t="s">
        <v>25</v>
      </c>
      <c r="J1032" t="s">
        <v>25</v>
      </c>
      <c r="K1032">
        <v>2</v>
      </c>
      <c r="L1032" t="s">
        <v>17</v>
      </c>
    </row>
    <row r="1033" spans="1:12" x14ac:dyDescent="0.25">
      <c r="A1033" s="1">
        <v>42713.506249999999</v>
      </c>
      <c r="B1033" s="1">
        <v>42713.51666666667</v>
      </c>
      <c r="C1033" s="1" t="str">
        <f t="shared" si="16"/>
        <v>Dec</v>
      </c>
      <c r="D1033" s="2">
        <v>0.50624999999999998</v>
      </c>
      <c r="E1033" s="2">
        <v>0.51666666666666672</v>
      </c>
      <c r="F1033" s="2">
        <v>1.0416666666666666E-2</v>
      </c>
      <c r="G1033" t="s">
        <v>19</v>
      </c>
      <c r="H1033" t="s">
        <v>12</v>
      </c>
      <c r="I1033" t="s">
        <v>25</v>
      </c>
      <c r="J1033" t="s">
        <v>59</v>
      </c>
      <c r="K1033">
        <v>5.0999999999999996</v>
      </c>
      <c r="L1033" t="s">
        <v>17</v>
      </c>
    </row>
    <row r="1034" spans="1:12" x14ac:dyDescent="0.25">
      <c r="A1034" s="1">
        <v>42713.552083333336</v>
      </c>
      <c r="B1034" s="1">
        <v>42713.571527777778</v>
      </c>
      <c r="C1034" s="1" t="str">
        <f t="shared" si="16"/>
        <v>Dec</v>
      </c>
      <c r="D1034" s="2">
        <v>0.55208333333333337</v>
      </c>
      <c r="E1034" s="2">
        <v>0.57152777777777775</v>
      </c>
      <c r="F1034" s="2">
        <v>1.9444444444444445E-2</v>
      </c>
      <c r="G1034" t="s">
        <v>19</v>
      </c>
      <c r="H1034" t="s">
        <v>12</v>
      </c>
      <c r="I1034" t="s">
        <v>59</v>
      </c>
      <c r="J1034" t="s">
        <v>25</v>
      </c>
      <c r="K1034">
        <v>8.8000000000000007</v>
      </c>
      <c r="L1034" t="s">
        <v>35</v>
      </c>
    </row>
    <row r="1035" spans="1:12" x14ac:dyDescent="0.25">
      <c r="A1035" s="1">
        <v>42713.84097222222</v>
      </c>
      <c r="B1035" s="1">
        <v>42713.856944444444</v>
      </c>
      <c r="C1035" s="1" t="str">
        <f t="shared" si="16"/>
        <v>Dec</v>
      </c>
      <c r="D1035" s="2">
        <v>0.84097222222222223</v>
      </c>
      <c r="E1035" s="2">
        <v>0.8569444444444444</v>
      </c>
      <c r="F1035" s="2">
        <v>1.5972222222222221E-2</v>
      </c>
      <c r="G1035" t="s">
        <v>11</v>
      </c>
      <c r="H1035" t="s">
        <v>12</v>
      </c>
      <c r="I1035" t="s">
        <v>25</v>
      </c>
      <c r="J1035" t="s">
        <v>25</v>
      </c>
      <c r="K1035">
        <v>5.6</v>
      </c>
      <c r="L1035" t="s">
        <v>18</v>
      </c>
    </row>
    <row r="1036" spans="1:12" x14ac:dyDescent="0.25">
      <c r="A1036" s="1">
        <v>42713.918749999997</v>
      </c>
      <c r="B1036" s="1">
        <v>42713.956250000003</v>
      </c>
      <c r="C1036" s="1" t="str">
        <f t="shared" si="16"/>
        <v>Dec</v>
      </c>
      <c r="D1036" s="2">
        <v>0.91874999999999996</v>
      </c>
      <c r="E1036" s="2">
        <v>0.95625000000000004</v>
      </c>
      <c r="F1036" s="2">
        <v>3.7499999999999999E-2</v>
      </c>
      <c r="G1036" t="s">
        <v>11</v>
      </c>
      <c r="H1036" t="s">
        <v>12</v>
      </c>
      <c r="I1036" t="s">
        <v>25</v>
      </c>
      <c r="J1036" t="s">
        <v>25</v>
      </c>
      <c r="K1036">
        <v>18.899999999999999</v>
      </c>
      <c r="L1036" t="s">
        <v>21</v>
      </c>
    </row>
    <row r="1037" spans="1:12" x14ac:dyDescent="0.25">
      <c r="A1037" s="1">
        <v>42714.529861111114</v>
      </c>
      <c r="B1037" s="1">
        <v>42714.552777777775</v>
      </c>
      <c r="C1037" s="1" t="str">
        <f t="shared" si="16"/>
        <v>Dec</v>
      </c>
      <c r="D1037" s="2">
        <v>0.52986111111111112</v>
      </c>
      <c r="E1037" s="2">
        <v>0.55277777777777781</v>
      </c>
      <c r="F1037" s="2">
        <v>2.2916666666666665E-2</v>
      </c>
      <c r="G1037" t="s">
        <v>19</v>
      </c>
      <c r="H1037" t="s">
        <v>12</v>
      </c>
      <c r="I1037" t="s">
        <v>25</v>
      </c>
      <c r="J1037" t="s">
        <v>232</v>
      </c>
      <c r="K1037">
        <v>15.6</v>
      </c>
      <c r="L1037" t="s">
        <v>18</v>
      </c>
    </row>
    <row r="1038" spans="1:12" x14ac:dyDescent="0.25">
      <c r="A1038" s="1">
        <v>42714.612500000003</v>
      </c>
      <c r="B1038" s="1">
        <v>42714.637499999997</v>
      </c>
      <c r="C1038" s="1" t="str">
        <f t="shared" si="16"/>
        <v>Dec</v>
      </c>
      <c r="D1038" s="2">
        <v>0.61250000000000004</v>
      </c>
      <c r="E1038" s="2">
        <v>0.63749999999999996</v>
      </c>
      <c r="F1038" s="2">
        <v>2.5000000000000001E-2</v>
      </c>
      <c r="G1038" t="s">
        <v>19</v>
      </c>
      <c r="H1038" t="s">
        <v>12</v>
      </c>
      <c r="I1038" t="s">
        <v>232</v>
      </c>
      <c r="J1038" t="s">
        <v>25</v>
      </c>
      <c r="K1038">
        <v>15.6</v>
      </c>
      <c r="L1038" t="s">
        <v>17</v>
      </c>
    </row>
    <row r="1039" spans="1:12" x14ac:dyDescent="0.25">
      <c r="A1039" s="1">
        <v>42714.761805555558</v>
      </c>
      <c r="B1039" s="1">
        <v>42714.768750000003</v>
      </c>
      <c r="C1039" s="1" t="str">
        <f t="shared" si="16"/>
        <v>Dec</v>
      </c>
      <c r="D1039" s="2">
        <v>0.76180555555555551</v>
      </c>
      <c r="E1039" s="2">
        <v>0.76875000000000004</v>
      </c>
      <c r="F1039" s="2">
        <v>6.9444444444444441E-3</v>
      </c>
      <c r="G1039" t="s">
        <v>11</v>
      </c>
      <c r="H1039" t="s">
        <v>12</v>
      </c>
      <c r="I1039" t="s">
        <v>25</v>
      </c>
      <c r="J1039" t="s">
        <v>27</v>
      </c>
      <c r="K1039">
        <v>3</v>
      </c>
      <c r="L1039" t="s">
        <v>14</v>
      </c>
    </row>
    <row r="1040" spans="1:12" x14ac:dyDescent="0.25">
      <c r="A1040" s="1">
        <v>42714.92291666667</v>
      </c>
      <c r="B1040" s="1">
        <v>42714.931250000001</v>
      </c>
      <c r="C1040" s="1" t="str">
        <f t="shared" si="16"/>
        <v>Dec</v>
      </c>
      <c r="D1040" s="2">
        <v>0.92291666666666672</v>
      </c>
      <c r="E1040" s="2">
        <v>0.93125000000000002</v>
      </c>
      <c r="F1040" s="2">
        <v>8.3333333333333332E-3</v>
      </c>
      <c r="G1040" t="s">
        <v>11</v>
      </c>
      <c r="H1040" t="s">
        <v>12</v>
      </c>
      <c r="I1040" t="s">
        <v>27</v>
      </c>
      <c r="J1040" t="s">
        <v>25</v>
      </c>
      <c r="K1040">
        <v>3.1</v>
      </c>
      <c r="L1040" t="s">
        <v>21</v>
      </c>
    </row>
    <row r="1041" spans="1:12" x14ac:dyDescent="0.25">
      <c r="A1041" s="1">
        <v>42715.67083333333</v>
      </c>
      <c r="B1041" s="1">
        <v>42715.677777777775</v>
      </c>
      <c r="C1041" s="1" t="str">
        <f t="shared" si="16"/>
        <v>Dec</v>
      </c>
      <c r="D1041" s="2">
        <v>0.67083333333333328</v>
      </c>
      <c r="E1041" s="2">
        <v>0.67777777777777781</v>
      </c>
      <c r="F1041" s="2">
        <v>6.9444444444444441E-3</v>
      </c>
      <c r="G1041" t="s">
        <v>19</v>
      </c>
      <c r="H1041" t="s">
        <v>12</v>
      </c>
      <c r="I1041" t="s">
        <v>25</v>
      </c>
      <c r="J1041" t="s">
        <v>27</v>
      </c>
      <c r="K1041">
        <v>3</v>
      </c>
      <c r="L1041" t="s">
        <v>14</v>
      </c>
    </row>
    <row r="1042" spans="1:12" x14ac:dyDescent="0.25">
      <c r="A1042" s="1">
        <v>42715.795138888891</v>
      </c>
      <c r="B1042" s="1">
        <v>42715.802083333336</v>
      </c>
      <c r="C1042" s="1" t="str">
        <f t="shared" si="16"/>
        <v>Dec</v>
      </c>
      <c r="D1042" s="2">
        <v>0.79513888888888884</v>
      </c>
      <c r="E1042" s="2">
        <v>0.80208333333333337</v>
      </c>
      <c r="F1042" s="2">
        <v>6.9444444444444441E-3</v>
      </c>
      <c r="G1042" t="s">
        <v>11</v>
      </c>
      <c r="H1042" t="s">
        <v>12</v>
      </c>
      <c r="I1042" t="s">
        <v>27</v>
      </c>
      <c r="J1042" t="s">
        <v>25</v>
      </c>
      <c r="K1042">
        <v>4.8</v>
      </c>
      <c r="L1042" t="s">
        <v>17</v>
      </c>
    </row>
    <row r="1043" spans="1:12" x14ac:dyDescent="0.25">
      <c r="A1043" s="1">
        <v>42715.908333333333</v>
      </c>
      <c r="B1043" s="1">
        <v>42715.913888888892</v>
      </c>
      <c r="C1043" s="1" t="str">
        <f t="shared" si="16"/>
        <v>Dec</v>
      </c>
      <c r="D1043" s="2">
        <v>0.90833333333333333</v>
      </c>
      <c r="E1043" s="2">
        <v>0.91388888888888886</v>
      </c>
      <c r="F1043" s="2">
        <v>5.5555555555555558E-3</v>
      </c>
      <c r="G1043" t="s">
        <v>11</v>
      </c>
      <c r="H1043" t="s">
        <v>12</v>
      </c>
      <c r="I1043" t="s">
        <v>25</v>
      </c>
      <c r="J1043" t="s">
        <v>25</v>
      </c>
      <c r="K1043">
        <v>2.1</v>
      </c>
      <c r="L1043" t="s">
        <v>17</v>
      </c>
    </row>
    <row r="1044" spans="1:12" x14ac:dyDescent="0.25">
      <c r="A1044" s="1">
        <v>42716.556944444441</v>
      </c>
      <c r="B1044" s="1">
        <v>42716.563888888886</v>
      </c>
      <c r="C1044" s="1" t="str">
        <f t="shared" si="16"/>
        <v>Dec</v>
      </c>
      <c r="D1044" s="2">
        <v>0.55694444444444446</v>
      </c>
      <c r="E1044" s="2">
        <v>0.56388888888888888</v>
      </c>
      <c r="F1044" s="2">
        <v>6.9444444444444441E-3</v>
      </c>
      <c r="G1044" t="s">
        <v>19</v>
      </c>
      <c r="H1044" t="s">
        <v>12</v>
      </c>
      <c r="I1044" t="s">
        <v>25</v>
      </c>
      <c r="J1044" t="s">
        <v>25</v>
      </c>
      <c r="K1044">
        <v>3.1</v>
      </c>
      <c r="L1044" t="s">
        <v>17</v>
      </c>
    </row>
    <row r="1045" spans="1:12" x14ac:dyDescent="0.25">
      <c r="A1045" s="1">
        <v>42716.566666666666</v>
      </c>
      <c r="B1045" s="1">
        <v>42716.57708333333</v>
      </c>
      <c r="C1045" s="1" t="str">
        <f t="shared" si="16"/>
        <v>Dec</v>
      </c>
      <c r="D1045" s="2">
        <v>0.56666666666666665</v>
      </c>
      <c r="E1045" s="2">
        <v>0.57708333333333328</v>
      </c>
      <c r="F1045" s="2">
        <v>1.0416666666666666E-2</v>
      </c>
      <c r="G1045" t="s">
        <v>19</v>
      </c>
      <c r="H1045" t="s">
        <v>12</v>
      </c>
      <c r="I1045" t="s">
        <v>25</v>
      </c>
      <c r="J1045" t="s">
        <v>59</v>
      </c>
      <c r="K1045">
        <v>4.4000000000000004</v>
      </c>
      <c r="L1045" t="s">
        <v>14</v>
      </c>
    </row>
    <row r="1046" spans="1:12" x14ac:dyDescent="0.25">
      <c r="A1046" s="1">
        <v>42716.601388888892</v>
      </c>
      <c r="B1046" s="1">
        <v>42716.61041666667</v>
      </c>
      <c r="C1046" s="1" t="str">
        <f t="shared" si="16"/>
        <v>Dec</v>
      </c>
      <c r="D1046" s="2">
        <v>0.60138888888888886</v>
      </c>
      <c r="E1046" s="2">
        <v>0.61041666666666672</v>
      </c>
      <c r="F1046" s="2">
        <v>9.0277777777777769E-3</v>
      </c>
      <c r="G1046" t="s">
        <v>19</v>
      </c>
      <c r="H1046" t="s">
        <v>12</v>
      </c>
      <c r="I1046" t="s">
        <v>59</v>
      </c>
      <c r="J1046" t="s">
        <v>25</v>
      </c>
      <c r="K1046">
        <v>4.7</v>
      </c>
      <c r="L1046" t="s">
        <v>21</v>
      </c>
    </row>
    <row r="1047" spans="1:12" x14ac:dyDescent="0.25">
      <c r="A1047" s="1">
        <v>42716.743750000001</v>
      </c>
      <c r="B1047" s="1">
        <v>42716.750694444447</v>
      </c>
      <c r="C1047" s="1" t="str">
        <f t="shared" si="16"/>
        <v>Dec</v>
      </c>
      <c r="D1047" s="2">
        <v>0.74375000000000002</v>
      </c>
      <c r="E1047" s="2">
        <v>0.75069444444444444</v>
      </c>
      <c r="F1047" s="2">
        <v>6.9444444444444441E-3</v>
      </c>
      <c r="G1047" t="s">
        <v>11</v>
      </c>
      <c r="H1047" t="s">
        <v>12</v>
      </c>
      <c r="I1047" t="s">
        <v>25</v>
      </c>
      <c r="J1047" t="s">
        <v>27</v>
      </c>
      <c r="K1047">
        <v>3</v>
      </c>
      <c r="L1047" t="s">
        <v>14</v>
      </c>
    </row>
    <row r="1048" spans="1:12" x14ac:dyDescent="0.25">
      <c r="A1048" s="1">
        <v>42716.866666666669</v>
      </c>
      <c r="B1048" s="1">
        <v>42716.872916666667</v>
      </c>
      <c r="C1048" s="1" t="str">
        <f t="shared" si="16"/>
        <v>Dec</v>
      </c>
      <c r="D1048" s="2">
        <v>0.8666666666666667</v>
      </c>
      <c r="E1048" s="2">
        <v>0.87291666666666667</v>
      </c>
      <c r="F1048" s="2">
        <v>6.2500000000000003E-3</v>
      </c>
      <c r="G1048" t="s">
        <v>11</v>
      </c>
      <c r="H1048" t="s">
        <v>12</v>
      </c>
      <c r="I1048" t="s">
        <v>27</v>
      </c>
      <c r="J1048" t="s">
        <v>25</v>
      </c>
      <c r="K1048">
        <v>3</v>
      </c>
      <c r="L1048" t="s">
        <v>21</v>
      </c>
    </row>
    <row r="1049" spans="1:12" x14ac:dyDescent="0.25">
      <c r="A1049" s="1">
        <v>42717.763194444444</v>
      </c>
      <c r="B1049" s="1">
        <v>42717.770138888889</v>
      </c>
      <c r="C1049" s="1" t="str">
        <f t="shared" si="16"/>
        <v>Dec</v>
      </c>
      <c r="D1049" s="2">
        <v>0.7631944444444444</v>
      </c>
      <c r="E1049" s="2">
        <v>0.77013888888888893</v>
      </c>
      <c r="F1049" s="2">
        <v>6.9444444444444441E-3</v>
      </c>
      <c r="G1049" t="s">
        <v>11</v>
      </c>
      <c r="H1049" t="s">
        <v>12</v>
      </c>
      <c r="I1049" t="s">
        <v>25</v>
      </c>
      <c r="J1049" t="s">
        <v>25</v>
      </c>
      <c r="K1049">
        <v>4.2</v>
      </c>
      <c r="L1049" t="s">
        <v>17</v>
      </c>
    </row>
    <row r="1050" spans="1:12" x14ac:dyDescent="0.25">
      <c r="A1050" s="1">
        <v>42717.847222222219</v>
      </c>
      <c r="B1050" s="1">
        <v>42717.853472222225</v>
      </c>
      <c r="C1050" s="1" t="str">
        <f t="shared" si="16"/>
        <v>Dec</v>
      </c>
      <c r="D1050" s="2">
        <v>0.84722222222222221</v>
      </c>
      <c r="E1050" s="2">
        <v>0.85347222222222219</v>
      </c>
      <c r="F1050" s="2">
        <v>6.2500000000000003E-3</v>
      </c>
      <c r="G1050" t="s">
        <v>11</v>
      </c>
      <c r="H1050" t="s">
        <v>12</v>
      </c>
      <c r="I1050" t="s">
        <v>25</v>
      </c>
      <c r="J1050" t="s">
        <v>25</v>
      </c>
      <c r="K1050">
        <v>4.0999999999999996</v>
      </c>
      <c r="L1050" t="s">
        <v>14</v>
      </c>
    </row>
    <row r="1051" spans="1:12" x14ac:dyDescent="0.25">
      <c r="A1051" s="1">
        <v>42718.702777777777</v>
      </c>
      <c r="B1051" s="1">
        <v>42718.715277777781</v>
      </c>
      <c r="C1051" s="1" t="str">
        <f t="shared" si="16"/>
        <v>Dec</v>
      </c>
      <c r="D1051" s="2">
        <v>0.70277777777777772</v>
      </c>
      <c r="E1051" s="2">
        <v>0.71527777777777779</v>
      </c>
      <c r="F1051" s="2">
        <v>1.2500000000000001E-2</v>
      </c>
      <c r="G1051" t="s">
        <v>19</v>
      </c>
      <c r="H1051" t="s">
        <v>12</v>
      </c>
      <c r="I1051" t="s">
        <v>25</v>
      </c>
      <c r="J1051" t="s">
        <v>25</v>
      </c>
      <c r="K1051">
        <v>3.4</v>
      </c>
      <c r="L1051" t="s">
        <v>16</v>
      </c>
    </row>
    <row r="1052" spans="1:12" x14ac:dyDescent="0.25">
      <c r="A1052" s="1">
        <v>42718.723611111112</v>
      </c>
      <c r="B1052" s="1">
        <v>42718.731944444444</v>
      </c>
      <c r="C1052" s="1" t="str">
        <f t="shared" si="16"/>
        <v>Dec</v>
      </c>
      <c r="D1052" s="2">
        <v>0.72361111111111109</v>
      </c>
      <c r="E1052" s="2">
        <v>0.7319444444444444</v>
      </c>
      <c r="F1052" s="2">
        <v>8.3333333333333332E-3</v>
      </c>
      <c r="G1052" t="s">
        <v>11</v>
      </c>
      <c r="H1052" t="s">
        <v>12</v>
      </c>
      <c r="I1052" t="s">
        <v>25</v>
      </c>
      <c r="J1052" t="s">
        <v>25</v>
      </c>
      <c r="K1052">
        <v>3.3</v>
      </c>
      <c r="L1052" t="s">
        <v>16</v>
      </c>
    </row>
    <row r="1053" spans="1:12" x14ac:dyDescent="0.25">
      <c r="A1053" s="1">
        <v>42718.743055555555</v>
      </c>
      <c r="B1053" s="1">
        <v>42718.75</v>
      </c>
      <c r="C1053" s="1" t="str">
        <f t="shared" si="16"/>
        <v>Dec</v>
      </c>
      <c r="D1053" s="2">
        <v>0.74305555555555558</v>
      </c>
      <c r="E1053" s="2">
        <v>0.75</v>
      </c>
      <c r="F1053" s="2">
        <v>6.9444444444444441E-3</v>
      </c>
      <c r="G1053" t="s">
        <v>11</v>
      </c>
      <c r="H1053" t="s">
        <v>12</v>
      </c>
      <c r="I1053" t="s">
        <v>25</v>
      </c>
      <c r="J1053" t="s">
        <v>27</v>
      </c>
      <c r="K1053">
        <v>3</v>
      </c>
      <c r="L1053" t="s">
        <v>14</v>
      </c>
    </row>
    <row r="1054" spans="1:12" x14ac:dyDescent="0.25">
      <c r="A1054" s="1">
        <v>42718.85</v>
      </c>
      <c r="B1054" s="1">
        <v>42718.861111111109</v>
      </c>
      <c r="C1054" s="1" t="str">
        <f t="shared" si="16"/>
        <v>Dec</v>
      </c>
      <c r="D1054" s="2">
        <v>0.85</v>
      </c>
      <c r="E1054" s="2">
        <v>0.86111111111111116</v>
      </c>
      <c r="F1054" s="2">
        <v>1.1111111111111112E-2</v>
      </c>
      <c r="G1054" t="s">
        <v>11</v>
      </c>
      <c r="H1054" t="s">
        <v>12</v>
      </c>
      <c r="I1054" t="s">
        <v>27</v>
      </c>
      <c r="J1054" t="s">
        <v>25</v>
      </c>
      <c r="K1054">
        <v>3.1</v>
      </c>
      <c r="L1054" t="s">
        <v>21</v>
      </c>
    </row>
    <row r="1055" spans="1:12" x14ac:dyDescent="0.25">
      <c r="A1055" s="1">
        <v>42719.597222222219</v>
      </c>
      <c r="B1055" s="1">
        <v>42719.620833333334</v>
      </c>
      <c r="C1055" s="1" t="str">
        <f t="shared" si="16"/>
        <v>Dec</v>
      </c>
      <c r="D1055" s="2">
        <v>0.59722222222222221</v>
      </c>
      <c r="E1055" s="2">
        <v>0.62083333333333335</v>
      </c>
      <c r="F1055" s="2">
        <v>2.361111111111111E-2</v>
      </c>
      <c r="G1055" t="s">
        <v>19</v>
      </c>
      <c r="H1055" t="s">
        <v>12</v>
      </c>
      <c r="I1055" t="s">
        <v>25</v>
      </c>
      <c r="J1055" t="s">
        <v>27</v>
      </c>
      <c r="K1055">
        <v>10.6</v>
      </c>
      <c r="L1055" t="s">
        <v>18</v>
      </c>
    </row>
    <row r="1056" spans="1:12" x14ac:dyDescent="0.25">
      <c r="A1056" s="1">
        <v>42721.651388888888</v>
      </c>
      <c r="B1056" s="1">
        <v>42721.675000000003</v>
      </c>
      <c r="C1056" s="1" t="str">
        <f t="shared" si="16"/>
        <v>Dec</v>
      </c>
      <c r="D1056" s="2">
        <v>0.65138888888888891</v>
      </c>
      <c r="E1056" s="2">
        <v>0.67500000000000004</v>
      </c>
      <c r="F1056" s="2">
        <v>2.361111111111111E-2</v>
      </c>
      <c r="G1056" t="s">
        <v>19</v>
      </c>
      <c r="H1056" t="s">
        <v>12</v>
      </c>
      <c r="I1056" t="s">
        <v>76</v>
      </c>
      <c r="J1056" t="s">
        <v>76</v>
      </c>
      <c r="K1056">
        <v>4.8</v>
      </c>
      <c r="L1056" t="s">
        <v>197</v>
      </c>
    </row>
    <row r="1057" spans="1:12" x14ac:dyDescent="0.25">
      <c r="A1057" s="1">
        <v>42721.72152777778</v>
      </c>
      <c r="B1057" s="1">
        <v>42721.749305555553</v>
      </c>
      <c r="C1057" s="1" t="str">
        <f t="shared" si="16"/>
        <v>Dec</v>
      </c>
      <c r="D1057" s="2">
        <v>0.72152777777777777</v>
      </c>
      <c r="E1057" s="2">
        <v>0.74930555555555556</v>
      </c>
      <c r="F1057" s="2">
        <v>2.7777777777777776E-2</v>
      </c>
      <c r="G1057" t="s">
        <v>11</v>
      </c>
      <c r="H1057" t="s">
        <v>12</v>
      </c>
      <c r="I1057" t="s">
        <v>76</v>
      </c>
      <c r="J1057" t="s">
        <v>76</v>
      </c>
      <c r="K1057">
        <v>5.3</v>
      </c>
      <c r="L1057" t="s">
        <v>35</v>
      </c>
    </row>
    <row r="1058" spans="1:12" x14ac:dyDescent="0.25">
      <c r="A1058" s="1">
        <v>42722.543749999997</v>
      </c>
      <c r="B1058" s="1">
        <v>42722.570138888892</v>
      </c>
      <c r="C1058" s="1" t="str">
        <f t="shared" si="16"/>
        <v>Dec</v>
      </c>
      <c r="D1058" s="2">
        <v>0.54374999999999996</v>
      </c>
      <c r="E1058" s="2">
        <v>0.57013888888888886</v>
      </c>
      <c r="F1058" s="2">
        <v>2.6388888888888889E-2</v>
      </c>
      <c r="G1058" t="s">
        <v>19</v>
      </c>
      <c r="H1058" t="s">
        <v>12</v>
      </c>
      <c r="I1058" t="s">
        <v>76</v>
      </c>
      <c r="J1058" t="s">
        <v>76</v>
      </c>
      <c r="K1058">
        <v>4.9000000000000004</v>
      </c>
      <c r="L1058" t="s">
        <v>17</v>
      </c>
    </row>
    <row r="1059" spans="1:12" x14ac:dyDescent="0.25">
      <c r="A1059" s="1">
        <v>42722.693055555559</v>
      </c>
      <c r="B1059" s="1">
        <v>42722.725694444445</v>
      </c>
      <c r="C1059" s="1" t="str">
        <f t="shared" si="16"/>
        <v>Dec</v>
      </c>
      <c r="D1059" s="2">
        <v>0.69305555555555554</v>
      </c>
      <c r="E1059" s="2">
        <v>0.72569444444444442</v>
      </c>
      <c r="F1059" s="2">
        <v>3.2638888888888891E-2</v>
      </c>
      <c r="G1059" t="s">
        <v>19</v>
      </c>
      <c r="H1059" t="s">
        <v>12</v>
      </c>
      <c r="I1059" t="s">
        <v>76</v>
      </c>
      <c r="J1059" t="s">
        <v>76</v>
      </c>
      <c r="K1059">
        <v>10.199999999999999</v>
      </c>
      <c r="L1059" t="s">
        <v>17</v>
      </c>
    </row>
    <row r="1060" spans="1:12" x14ac:dyDescent="0.25">
      <c r="A1060" s="1">
        <v>42722.857638888891</v>
      </c>
      <c r="B1060" s="1">
        <v>42722.87777777778</v>
      </c>
      <c r="C1060" s="1" t="str">
        <f t="shared" si="16"/>
        <v>Dec</v>
      </c>
      <c r="D1060" s="2">
        <v>0.85763888888888884</v>
      </c>
      <c r="E1060" s="2">
        <v>0.87777777777777777</v>
      </c>
      <c r="F1060" s="2">
        <v>2.013888888888889E-2</v>
      </c>
      <c r="G1060" t="s">
        <v>11</v>
      </c>
      <c r="H1060" t="s">
        <v>12</v>
      </c>
      <c r="I1060" t="s">
        <v>76</v>
      </c>
      <c r="J1060" t="s">
        <v>76</v>
      </c>
      <c r="K1060">
        <v>9.1999999999999993</v>
      </c>
      <c r="L1060" t="s">
        <v>16</v>
      </c>
    </row>
    <row r="1061" spans="1:12" x14ac:dyDescent="0.25">
      <c r="A1061" s="1">
        <v>42723.380555555559</v>
      </c>
      <c r="B1061" s="1">
        <v>42723.4</v>
      </c>
      <c r="C1061" s="1" t="str">
        <f t="shared" si="16"/>
        <v>Dec</v>
      </c>
      <c r="D1061" s="2">
        <v>0.38055555555555554</v>
      </c>
      <c r="E1061" s="2">
        <v>0.4</v>
      </c>
      <c r="F1061" s="2">
        <v>1.9444444444444445E-2</v>
      </c>
      <c r="G1061" t="s">
        <v>26</v>
      </c>
      <c r="H1061" t="s">
        <v>12</v>
      </c>
      <c r="I1061" t="s">
        <v>76</v>
      </c>
      <c r="J1061" t="s">
        <v>79</v>
      </c>
      <c r="K1061">
        <v>7.7</v>
      </c>
      <c r="L1061" t="s">
        <v>17</v>
      </c>
    </row>
    <row r="1062" spans="1:12" x14ac:dyDescent="0.25">
      <c r="A1062" s="1">
        <v>42723.427083333336</v>
      </c>
      <c r="B1062" s="1">
        <v>42723.44027777778</v>
      </c>
      <c r="C1062" s="1" t="str">
        <f t="shared" si="16"/>
        <v>Dec</v>
      </c>
      <c r="D1062" s="2">
        <v>0.42708333333333331</v>
      </c>
      <c r="E1062" s="2">
        <v>0.44027777777777777</v>
      </c>
      <c r="F1062" s="2">
        <v>1.3194444444444444E-2</v>
      </c>
      <c r="G1062" t="s">
        <v>26</v>
      </c>
      <c r="H1062" t="s">
        <v>12</v>
      </c>
      <c r="I1062" t="s">
        <v>79</v>
      </c>
      <c r="J1062" t="s">
        <v>80</v>
      </c>
      <c r="K1062">
        <v>5.9</v>
      </c>
      <c r="L1062" t="s">
        <v>35</v>
      </c>
    </row>
    <row r="1063" spans="1:12" x14ac:dyDescent="0.25">
      <c r="A1063" s="1">
        <v>42723.544444444444</v>
      </c>
      <c r="B1063" s="1">
        <v>42723.547222222223</v>
      </c>
      <c r="C1063" s="1" t="str">
        <f t="shared" si="16"/>
        <v>Dec</v>
      </c>
      <c r="D1063" s="2">
        <v>0.5444444444444444</v>
      </c>
      <c r="E1063" s="2">
        <v>0.54722222222222228</v>
      </c>
      <c r="F1063" s="2">
        <v>2.7777777777777779E-3</v>
      </c>
      <c r="G1063" t="s">
        <v>19</v>
      </c>
      <c r="H1063" t="s">
        <v>12</v>
      </c>
      <c r="I1063" t="s">
        <v>80</v>
      </c>
      <c r="J1063" t="s">
        <v>76</v>
      </c>
      <c r="K1063">
        <v>0.7</v>
      </c>
      <c r="L1063" t="s">
        <v>17</v>
      </c>
    </row>
    <row r="1064" spans="1:12" x14ac:dyDescent="0.25">
      <c r="A1064" s="1">
        <v>42723.558333333334</v>
      </c>
      <c r="B1064" s="1">
        <v>42723.565972222219</v>
      </c>
      <c r="C1064" s="1" t="str">
        <f t="shared" si="16"/>
        <v>Dec</v>
      </c>
      <c r="D1064" s="2">
        <v>0.55833333333333335</v>
      </c>
      <c r="E1064" s="2">
        <v>0.56597222222222221</v>
      </c>
      <c r="F1064" s="2">
        <v>7.6388888888888886E-3</v>
      </c>
      <c r="G1064" t="s">
        <v>19</v>
      </c>
      <c r="H1064" t="s">
        <v>12</v>
      </c>
      <c r="I1064" t="s">
        <v>76</v>
      </c>
      <c r="J1064" t="s">
        <v>76</v>
      </c>
      <c r="K1064">
        <v>1.3</v>
      </c>
      <c r="L1064" t="s">
        <v>16</v>
      </c>
    </row>
    <row r="1065" spans="1:12" x14ac:dyDescent="0.25">
      <c r="A1065" s="1">
        <v>42723.588194444441</v>
      </c>
      <c r="B1065" s="1">
        <v>42723.59375</v>
      </c>
      <c r="C1065" s="1" t="str">
        <f t="shared" si="16"/>
        <v>Dec</v>
      </c>
      <c r="D1065" s="2">
        <v>0.58819444444444446</v>
      </c>
      <c r="E1065" s="2">
        <v>0.59375</v>
      </c>
      <c r="F1065" s="2">
        <v>5.5555555555555558E-3</v>
      </c>
      <c r="G1065" t="s">
        <v>19</v>
      </c>
      <c r="H1065" t="s">
        <v>12</v>
      </c>
      <c r="I1065" t="s">
        <v>76</v>
      </c>
      <c r="J1065" t="s">
        <v>76</v>
      </c>
      <c r="K1065">
        <v>2.5</v>
      </c>
      <c r="L1065" t="s">
        <v>16</v>
      </c>
    </row>
    <row r="1066" spans="1:12" x14ac:dyDescent="0.25">
      <c r="A1066" s="1">
        <v>42723.595833333333</v>
      </c>
      <c r="B1066" s="1">
        <v>42723.605555555558</v>
      </c>
      <c r="C1066" s="1" t="str">
        <f t="shared" si="16"/>
        <v>Dec</v>
      </c>
      <c r="D1066" s="2">
        <v>0.59583333333333333</v>
      </c>
      <c r="E1066" s="2">
        <v>0.60555555555555551</v>
      </c>
      <c r="F1066" s="2">
        <v>9.7222222222222224E-3</v>
      </c>
      <c r="G1066" t="s">
        <v>19</v>
      </c>
      <c r="H1066" t="s">
        <v>12</v>
      </c>
      <c r="I1066" t="s">
        <v>76</v>
      </c>
      <c r="J1066" t="s">
        <v>76</v>
      </c>
      <c r="K1066">
        <v>5.3</v>
      </c>
      <c r="L1066" t="s">
        <v>16</v>
      </c>
    </row>
    <row r="1067" spans="1:12" x14ac:dyDescent="0.25">
      <c r="A1067" s="1">
        <v>42723.609027777777</v>
      </c>
      <c r="B1067" s="1">
        <v>42723.618055555555</v>
      </c>
      <c r="C1067" s="1" t="str">
        <f t="shared" si="16"/>
        <v>Dec</v>
      </c>
      <c r="D1067" s="2">
        <v>0.60902777777777772</v>
      </c>
      <c r="E1067" s="2">
        <v>0.61805555555555558</v>
      </c>
      <c r="F1067" s="2">
        <v>9.0277777777777769E-3</v>
      </c>
      <c r="G1067" t="s">
        <v>19</v>
      </c>
      <c r="H1067" t="s">
        <v>12</v>
      </c>
      <c r="I1067" t="s">
        <v>76</v>
      </c>
      <c r="J1067" t="s">
        <v>76</v>
      </c>
      <c r="K1067">
        <v>5.4</v>
      </c>
      <c r="L1067" t="s">
        <v>16</v>
      </c>
    </row>
    <row r="1068" spans="1:12" x14ac:dyDescent="0.25">
      <c r="A1068" s="1">
        <v>42723.631249999999</v>
      </c>
      <c r="B1068" s="1">
        <v>42723.651388888888</v>
      </c>
      <c r="C1068" s="1" t="str">
        <f t="shared" si="16"/>
        <v>Dec</v>
      </c>
      <c r="D1068" s="2">
        <v>0.63124999999999998</v>
      </c>
      <c r="E1068" s="2">
        <v>0.65138888888888891</v>
      </c>
      <c r="F1068" s="2">
        <v>2.013888888888889E-2</v>
      </c>
      <c r="G1068" t="s">
        <v>19</v>
      </c>
      <c r="H1068" t="s">
        <v>12</v>
      </c>
      <c r="I1068" t="s">
        <v>76</v>
      </c>
      <c r="J1068" t="s">
        <v>80</v>
      </c>
      <c r="K1068">
        <v>10.199999999999999</v>
      </c>
      <c r="L1068" t="s">
        <v>21</v>
      </c>
    </row>
    <row r="1069" spans="1:12" x14ac:dyDescent="0.25">
      <c r="A1069" s="1">
        <v>42723.701388888891</v>
      </c>
      <c r="B1069" s="1">
        <v>42723.714583333334</v>
      </c>
      <c r="C1069" s="1" t="str">
        <f t="shared" si="16"/>
        <v>Dec</v>
      </c>
      <c r="D1069" s="2">
        <v>0.70138888888888884</v>
      </c>
      <c r="E1069" s="2">
        <v>0.71458333333333335</v>
      </c>
      <c r="F1069" s="2">
        <v>1.3194444444444444E-2</v>
      </c>
      <c r="G1069" t="s">
        <v>19</v>
      </c>
      <c r="H1069" t="s">
        <v>12</v>
      </c>
      <c r="I1069" t="s">
        <v>80</v>
      </c>
      <c r="J1069" t="s">
        <v>79</v>
      </c>
      <c r="K1069">
        <v>7.2</v>
      </c>
      <c r="L1069" t="s">
        <v>21</v>
      </c>
    </row>
    <row r="1070" spans="1:12" x14ac:dyDescent="0.25">
      <c r="A1070" s="1">
        <v>42723.795138888891</v>
      </c>
      <c r="B1070" s="1">
        <v>42723.803472222222</v>
      </c>
      <c r="C1070" s="1" t="str">
        <f t="shared" si="16"/>
        <v>Dec</v>
      </c>
      <c r="D1070" s="2">
        <v>0.79513888888888884</v>
      </c>
      <c r="E1070" s="2">
        <v>0.80347222222222225</v>
      </c>
      <c r="F1070" s="2">
        <v>8.3333333333333332E-3</v>
      </c>
      <c r="G1070" t="s">
        <v>11</v>
      </c>
      <c r="H1070" t="s">
        <v>12</v>
      </c>
      <c r="I1070" t="s">
        <v>79</v>
      </c>
      <c r="J1070" t="s">
        <v>76</v>
      </c>
      <c r="K1070">
        <v>2.2000000000000002</v>
      </c>
      <c r="L1070" t="s">
        <v>16</v>
      </c>
    </row>
    <row r="1071" spans="1:12" x14ac:dyDescent="0.25">
      <c r="A1071" s="1">
        <v>42723.829861111109</v>
      </c>
      <c r="B1071" s="1">
        <v>42723.854166666664</v>
      </c>
      <c r="C1071" s="1" t="str">
        <f t="shared" si="16"/>
        <v>Dec</v>
      </c>
      <c r="D1071" s="2">
        <v>0.82986111111111116</v>
      </c>
      <c r="E1071" s="2">
        <v>0.85416666666666663</v>
      </c>
      <c r="F1071" s="2">
        <v>2.4305555555555556E-2</v>
      </c>
      <c r="G1071" t="s">
        <v>11</v>
      </c>
      <c r="H1071" t="s">
        <v>12</v>
      </c>
      <c r="I1071" t="s">
        <v>76</v>
      </c>
      <c r="J1071" t="s">
        <v>76</v>
      </c>
      <c r="K1071">
        <v>11</v>
      </c>
      <c r="L1071" t="s">
        <v>18</v>
      </c>
    </row>
    <row r="1072" spans="1:12" x14ac:dyDescent="0.25">
      <c r="A1072" s="1">
        <v>42724.367361111108</v>
      </c>
      <c r="B1072" s="1">
        <v>42724.39166666667</v>
      </c>
      <c r="C1072" s="1" t="str">
        <f t="shared" si="16"/>
        <v>Dec</v>
      </c>
      <c r="D1072" s="2">
        <v>0.36736111111111114</v>
      </c>
      <c r="E1072" s="2">
        <v>0.39166666666666666</v>
      </c>
      <c r="F1072" s="2">
        <v>2.4305555555555556E-2</v>
      </c>
      <c r="G1072" t="s">
        <v>26</v>
      </c>
      <c r="H1072" t="s">
        <v>12</v>
      </c>
      <c r="I1072" t="s">
        <v>76</v>
      </c>
      <c r="J1072" t="s">
        <v>80</v>
      </c>
      <c r="K1072">
        <v>12</v>
      </c>
      <c r="L1072" t="s">
        <v>16</v>
      </c>
    </row>
    <row r="1073" spans="1:12" x14ac:dyDescent="0.25">
      <c r="A1073" s="1">
        <v>42724.4375</v>
      </c>
      <c r="B1073" s="1">
        <v>42724.45</v>
      </c>
      <c r="C1073" s="1" t="str">
        <f t="shared" si="16"/>
        <v>Dec</v>
      </c>
      <c r="D1073" s="2">
        <v>0.4375</v>
      </c>
      <c r="E1073" s="2">
        <v>0.45</v>
      </c>
      <c r="F1073" s="2">
        <v>1.2500000000000001E-2</v>
      </c>
      <c r="G1073" t="s">
        <v>26</v>
      </c>
      <c r="H1073" t="s">
        <v>12</v>
      </c>
      <c r="I1073" t="s">
        <v>80</v>
      </c>
      <c r="J1073" t="s">
        <v>80</v>
      </c>
      <c r="K1073">
        <v>3.3</v>
      </c>
      <c r="L1073" t="s">
        <v>17</v>
      </c>
    </row>
    <row r="1074" spans="1:12" x14ac:dyDescent="0.25">
      <c r="A1074" s="1">
        <v>42724.479166666664</v>
      </c>
      <c r="B1074" s="1">
        <v>42724.511805555558</v>
      </c>
      <c r="C1074" s="1" t="str">
        <f t="shared" si="16"/>
        <v>Dec</v>
      </c>
      <c r="D1074" s="2">
        <v>0.47916666666666669</v>
      </c>
      <c r="E1074" s="2">
        <v>0.51180555555555551</v>
      </c>
      <c r="F1074" s="2">
        <v>3.2638888888888891E-2</v>
      </c>
      <c r="G1074" t="s">
        <v>26</v>
      </c>
      <c r="H1074" t="s">
        <v>12</v>
      </c>
      <c r="I1074" t="s">
        <v>80</v>
      </c>
      <c r="J1074" t="s">
        <v>76</v>
      </c>
      <c r="K1074">
        <v>19.399999999999999</v>
      </c>
      <c r="L1074" t="s">
        <v>18</v>
      </c>
    </row>
    <row r="1075" spans="1:12" x14ac:dyDescent="0.25">
      <c r="A1075" s="1">
        <v>42724.551388888889</v>
      </c>
      <c r="B1075" s="1">
        <v>42724.555555555555</v>
      </c>
      <c r="C1075" s="1" t="str">
        <f t="shared" si="16"/>
        <v>Dec</v>
      </c>
      <c r="D1075" s="2">
        <v>0.55138888888888893</v>
      </c>
      <c r="E1075" s="2">
        <v>0.55555555555555558</v>
      </c>
      <c r="F1075" s="2">
        <v>4.1666666666666666E-3</v>
      </c>
      <c r="G1075" t="s">
        <v>19</v>
      </c>
      <c r="H1075" t="s">
        <v>12</v>
      </c>
      <c r="I1075" t="s">
        <v>76</v>
      </c>
      <c r="J1075" t="s">
        <v>76</v>
      </c>
      <c r="K1075">
        <v>1.7</v>
      </c>
      <c r="L1075" t="s">
        <v>17</v>
      </c>
    </row>
    <row r="1076" spans="1:12" x14ac:dyDescent="0.25">
      <c r="A1076" s="1">
        <v>42724.57916666667</v>
      </c>
      <c r="B1076" s="1">
        <v>42724.595138888886</v>
      </c>
      <c r="C1076" s="1" t="str">
        <f t="shared" si="16"/>
        <v>Dec</v>
      </c>
      <c r="D1076" s="2">
        <v>0.57916666666666672</v>
      </c>
      <c r="E1076" s="2">
        <v>0.59513888888888888</v>
      </c>
      <c r="F1076" s="2">
        <v>1.5972222222222221E-2</v>
      </c>
      <c r="G1076" t="s">
        <v>19</v>
      </c>
      <c r="H1076" t="s">
        <v>12</v>
      </c>
      <c r="I1076" t="s">
        <v>76</v>
      </c>
      <c r="J1076" t="s">
        <v>79</v>
      </c>
      <c r="K1076">
        <v>5.7</v>
      </c>
      <c r="L1076" t="s">
        <v>35</v>
      </c>
    </row>
    <row r="1077" spans="1:12" x14ac:dyDescent="0.25">
      <c r="A1077" s="1">
        <v>42724.676388888889</v>
      </c>
      <c r="B1077" s="1">
        <v>42724.683333333334</v>
      </c>
      <c r="C1077" s="1" t="str">
        <f t="shared" si="16"/>
        <v>Dec</v>
      </c>
      <c r="D1077" s="2">
        <v>0.67638888888888893</v>
      </c>
      <c r="E1077" s="2">
        <v>0.68333333333333335</v>
      </c>
      <c r="F1077" s="2">
        <v>6.9444444444444441E-3</v>
      </c>
      <c r="G1077" t="s">
        <v>19</v>
      </c>
      <c r="H1077" t="s">
        <v>12</v>
      </c>
      <c r="I1077" t="s">
        <v>79</v>
      </c>
      <c r="J1077" t="s">
        <v>79</v>
      </c>
      <c r="K1077">
        <v>1.8</v>
      </c>
      <c r="L1077" t="s">
        <v>17</v>
      </c>
    </row>
    <row r="1078" spans="1:12" x14ac:dyDescent="0.25">
      <c r="A1078" s="1">
        <v>42724.705555555556</v>
      </c>
      <c r="B1078" s="1">
        <v>42724.713194444441</v>
      </c>
      <c r="C1078" s="1" t="str">
        <f t="shared" si="16"/>
        <v>Dec</v>
      </c>
      <c r="D1078" s="2">
        <v>0.7055555555555556</v>
      </c>
      <c r="E1078" s="2">
        <v>0.71319444444444446</v>
      </c>
      <c r="F1078" s="2">
        <v>7.6388888888888886E-3</v>
      </c>
      <c r="G1078" t="s">
        <v>19</v>
      </c>
      <c r="H1078" t="s">
        <v>12</v>
      </c>
      <c r="I1078" t="s">
        <v>79</v>
      </c>
      <c r="J1078" t="s">
        <v>79</v>
      </c>
      <c r="K1078">
        <v>1.4</v>
      </c>
      <c r="L1078" t="s">
        <v>17</v>
      </c>
    </row>
    <row r="1079" spans="1:12" x14ac:dyDescent="0.25">
      <c r="A1079" s="1">
        <v>42724.782638888886</v>
      </c>
      <c r="B1079" s="1">
        <v>42724.806250000001</v>
      </c>
      <c r="C1079" s="1" t="str">
        <f t="shared" si="16"/>
        <v>Dec</v>
      </c>
      <c r="D1079" s="2">
        <v>0.78263888888888888</v>
      </c>
      <c r="E1079" s="2">
        <v>0.80625000000000002</v>
      </c>
      <c r="F1079" s="2">
        <v>2.361111111111111E-2</v>
      </c>
      <c r="G1079" t="s">
        <v>11</v>
      </c>
      <c r="H1079" t="s">
        <v>12</v>
      </c>
      <c r="I1079" t="s">
        <v>79</v>
      </c>
      <c r="J1079" t="s">
        <v>76</v>
      </c>
      <c r="K1079">
        <v>10.3</v>
      </c>
      <c r="L1079" t="s">
        <v>21</v>
      </c>
    </row>
    <row r="1080" spans="1:12" x14ac:dyDescent="0.25">
      <c r="A1080" s="1">
        <v>42725.320833333331</v>
      </c>
      <c r="B1080" s="1">
        <v>42725.340277777781</v>
      </c>
      <c r="C1080" s="1" t="str">
        <f t="shared" si="16"/>
        <v>Dec</v>
      </c>
      <c r="D1080" s="2">
        <v>0.32083333333333336</v>
      </c>
      <c r="E1080" s="2">
        <v>0.34027777777777779</v>
      </c>
      <c r="F1080" s="2">
        <v>1.9444444444444445E-2</v>
      </c>
      <c r="G1080" t="s">
        <v>26</v>
      </c>
      <c r="H1080" t="s">
        <v>12</v>
      </c>
      <c r="I1080" t="s">
        <v>76</v>
      </c>
      <c r="J1080" t="s">
        <v>76</v>
      </c>
      <c r="K1080">
        <v>11.5</v>
      </c>
      <c r="L1080" t="s">
        <v>18</v>
      </c>
    </row>
    <row r="1081" spans="1:12" x14ac:dyDescent="0.25">
      <c r="A1081" s="1">
        <v>42725.426388888889</v>
      </c>
      <c r="B1081" s="1">
        <v>42725.4375</v>
      </c>
      <c r="C1081" s="1" t="str">
        <f t="shared" si="16"/>
        <v>Dec</v>
      </c>
      <c r="D1081" s="2">
        <v>0.42638888888888887</v>
      </c>
      <c r="E1081" s="2">
        <v>0.4375</v>
      </c>
      <c r="F1081" s="2">
        <v>1.1111111111111112E-2</v>
      </c>
      <c r="G1081" t="s">
        <v>26</v>
      </c>
      <c r="H1081" t="s">
        <v>12</v>
      </c>
      <c r="I1081" t="s">
        <v>76</v>
      </c>
      <c r="J1081" t="s">
        <v>79</v>
      </c>
      <c r="K1081">
        <v>4.9000000000000004</v>
      </c>
      <c r="L1081" t="s">
        <v>17</v>
      </c>
    </row>
    <row r="1082" spans="1:12" x14ac:dyDescent="0.25">
      <c r="A1082" s="1">
        <v>42725.482638888891</v>
      </c>
      <c r="B1082" s="1">
        <v>42725.492361111108</v>
      </c>
      <c r="C1082" s="1" t="str">
        <f t="shared" si="16"/>
        <v>Dec</v>
      </c>
      <c r="D1082" s="2">
        <v>0.4826388888888889</v>
      </c>
      <c r="E1082" s="2">
        <v>0.49236111111111114</v>
      </c>
      <c r="F1082" s="2">
        <v>9.7222222222222224E-3</v>
      </c>
      <c r="G1082" t="s">
        <v>26</v>
      </c>
      <c r="H1082" t="s">
        <v>12</v>
      </c>
      <c r="I1082" t="s">
        <v>79</v>
      </c>
      <c r="J1082" t="s">
        <v>76</v>
      </c>
      <c r="K1082">
        <v>3.5</v>
      </c>
      <c r="L1082" t="s">
        <v>14</v>
      </c>
    </row>
    <row r="1083" spans="1:12" x14ac:dyDescent="0.25">
      <c r="A1083" s="1">
        <v>42725.535416666666</v>
      </c>
      <c r="B1083" s="1">
        <v>42725.564583333333</v>
      </c>
      <c r="C1083" s="1" t="str">
        <f t="shared" si="16"/>
        <v>Dec</v>
      </c>
      <c r="D1083" s="2">
        <v>0.53541666666666665</v>
      </c>
      <c r="E1083" s="2">
        <v>0.56458333333333333</v>
      </c>
      <c r="F1083" s="2">
        <v>2.9166666666666667E-2</v>
      </c>
      <c r="G1083" t="s">
        <v>19</v>
      </c>
      <c r="H1083" t="s">
        <v>12</v>
      </c>
      <c r="I1083" t="s">
        <v>76</v>
      </c>
      <c r="J1083" t="s">
        <v>76</v>
      </c>
      <c r="K1083">
        <v>16.2</v>
      </c>
      <c r="L1083" t="s">
        <v>18</v>
      </c>
    </row>
    <row r="1084" spans="1:12" x14ac:dyDescent="0.25">
      <c r="A1084" s="1">
        <v>42725.651388888888</v>
      </c>
      <c r="B1084" s="1">
        <v>42725.65902777778</v>
      </c>
      <c r="C1084" s="1" t="str">
        <f t="shared" si="16"/>
        <v>Dec</v>
      </c>
      <c r="D1084" s="2">
        <v>0.65138888888888891</v>
      </c>
      <c r="E1084" s="2">
        <v>0.65902777777777777</v>
      </c>
      <c r="F1084" s="2">
        <v>7.6388888888888886E-3</v>
      </c>
      <c r="G1084" t="s">
        <v>19</v>
      </c>
      <c r="H1084" t="s">
        <v>12</v>
      </c>
      <c r="I1084" t="s">
        <v>76</v>
      </c>
      <c r="J1084" t="s">
        <v>76</v>
      </c>
      <c r="K1084">
        <v>2</v>
      </c>
      <c r="L1084" t="s">
        <v>17</v>
      </c>
    </row>
    <row r="1085" spans="1:12" x14ac:dyDescent="0.25">
      <c r="A1085" s="1">
        <v>42725.663194444445</v>
      </c>
      <c r="B1085" s="1">
        <v>42725.670138888891</v>
      </c>
      <c r="C1085" s="1" t="str">
        <f t="shared" si="16"/>
        <v>Dec</v>
      </c>
      <c r="D1085" s="2">
        <v>0.66319444444444442</v>
      </c>
      <c r="E1085" s="2">
        <v>0.67013888888888884</v>
      </c>
      <c r="F1085" s="2">
        <v>6.9444444444444441E-3</v>
      </c>
      <c r="G1085" t="s">
        <v>19</v>
      </c>
      <c r="H1085" t="s">
        <v>12</v>
      </c>
      <c r="I1085" t="s">
        <v>76</v>
      </c>
      <c r="J1085" t="s">
        <v>79</v>
      </c>
      <c r="K1085">
        <v>2.1</v>
      </c>
      <c r="L1085" t="s">
        <v>17</v>
      </c>
    </row>
    <row r="1086" spans="1:12" x14ac:dyDescent="0.25">
      <c r="A1086" s="1">
        <v>42725.739583333336</v>
      </c>
      <c r="B1086" s="1">
        <v>42725.745833333334</v>
      </c>
      <c r="C1086" s="1" t="str">
        <f t="shared" si="16"/>
        <v>Dec</v>
      </c>
      <c r="D1086" s="2">
        <v>0.73958333333333337</v>
      </c>
      <c r="E1086" s="2">
        <v>0.74583333333333335</v>
      </c>
      <c r="F1086" s="2">
        <v>6.2500000000000003E-3</v>
      </c>
      <c r="G1086" t="s">
        <v>11</v>
      </c>
      <c r="H1086" t="s">
        <v>12</v>
      </c>
      <c r="I1086" t="s">
        <v>79</v>
      </c>
      <c r="J1086" t="s">
        <v>79</v>
      </c>
      <c r="K1086">
        <v>2.1</v>
      </c>
      <c r="L1086" t="s">
        <v>18</v>
      </c>
    </row>
    <row r="1087" spans="1:12" x14ac:dyDescent="0.25">
      <c r="A1087" s="1">
        <v>42725.749305555553</v>
      </c>
      <c r="B1087" s="1">
        <v>42725.771527777775</v>
      </c>
      <c r="C1087" s="1" t="str">
        <f t="shared" si="16"/>
        <v>Dec</v>
      </c>
      <c r="D1087" s="2">
        <v>0.74930555555555556</v>
      </c>
      <c r="E1087" s="2">
        <v>0.77152777777777781</v>
      </c>
      <c r="F1087" s="2">
        <v>2.2222222222222223E-2</v>
      </c>
      <c r="G1087" t="s">
        <v>11</v>
      </c>
      <c r="H1087" t="s">
        <v>12</v>
      </c>
      <c r="I1087" t="s">
        <v>79</v>
      </c>
      <c r="J1087" t="s">
        <v>76</v>
      </c>
      <c r="K1087">
        <v>7.2</v>
      </c>
      <c r="L1087" t="s">
        <v>21</v>
      </c>
    </row>
    <row r="1088" spans="1:12" x14ac:dyDescent="0.25">
      <c r="A1088" s="1">
        <v>42725.825694444444</v>
      </c>
      <c r="B1088" s="1">
        <v>42725.857638888891</v>
      </c>
      <c r="C1088" s="1" t="str">
        <f t="shared" si="16"/>
        <v>Dec</v>
      </c>
      <c r="D1088" s="2">
        <v>0.8256944444444444</v>
      </c>
      <c r="E1088" s="2">
        <v>0.85763888888888884</v>
      </c>
      <c r="F1088" s="2">
        <v>3.1944444444444442E-2</v>
      </c>
      <c r="G1088" t="s">
        <v>11</v>
      </c>
      <c r="H1088" t="s">
        <v>12</v>
      </c>
      <c r="I1088" t="s">
        <v>76</v>
      </c>
      <c r="J1088" t="s">
        <v>80</v>
      </c>
      <c r="K1088">
        <v>12</v>
      </c>
      <c r="L1088" t="s">
        <v>18</v>
      </c>
    </row>
    <row r="1089" spans="1:12" x14ac:dyDescent="0.25">
      <c r="A1089" s="1">
        <v>42725.87222222222</v>
      </c>
      <c r="B1089" s="1">
        <v>42725.987500000003</v>
      </c>
      <c r="C1089" s="1" t="str">
        <f t="shared" si="16"/>
        <v>Dec</v>
      </c>
      <c r="D1089" s="2">
        <v>0.87222222222222223</v>
      </c>
      <c r="E1089" s="2">
        <v>0.98750000000000004</v>
      </c>
      <c r="F1089" s="2">
        <v>0.11527777777777778</v>
      </c>
      <c r="G1089" t="s">
        <v>11</v>
      </c>
      <c r="H1089" t="s">
        <v>12</v>
      </c>
      <c r="I1089" t="s">
        <v>80</v>
      </c>
      <c r="J1089" t="s">
        <v>76</v>
      </c>
      <c r="K1089">
        <v>103</v>
      </c>
      <c r="L1089" t="s">
        <v>18</v>
      </c>
    </row>
    <row r="1090" spans="1:12" x14ac:dyDescent="0.25">
      <c r="A1090" s="1">
        <v>42726.652777777781</v>
      </c>
      <c r="B1090" s="1">
        <v>42726.693055555559</v>
      </c>
      <c r="C1090" s="1" t="str">
        <f t="shared" si="16"/>
        <v>Dec</v>
      </c>
      <c r="D1090" s="2">
        <v>0.65277777777777779</v>
      </c>
      <c r="E1090" s="2">
        <v>0.69305555555555554</v>
      </c>
      <c r="F1090" s="2">
        <v>4.027777777777778E-2</v>
      </c>
      <c r="G1090" t="s">
        <v>19</v>
      </c>
      <c r="H1090" t="s">
        <v>12</v>
      </c>
      <c r="I1090" t="s">
        <v>76</v>
      </c>
      <c r="J1090" t="s">
        <v>76</v>
      </c>
      <c r="K1090">
        <v>32.299999999999997</v>
      </c>
      <c r="L1090" t="s">
        <v>18</v>
      </c>
    </row>
    <row r="1091" spans="1:12" x14ac:dyDescent="0.25">
      <c r="A1091" s="1">
        <v>42726.711111111108</v>
      </c>
      <c r="B1091" s="1">
        <v>42726.722222222219</v>
      </c>
      <c r="C1091" s="1" t="str">
        <f t="shared" ref="C1091:C1154" si="17">TEXT(A1091,"mmm")</f>
        <v>Dec</v>
      </c>
      <c r="D1091" s="2">
        <v>0.71111111111111114</v>
      </c>
      <c r="E1091" s="2">
        <v>0.72222222222222221</v>
      </c>
      <c r="F1091" s="2">
        <v>1.1111111111111112E-2</v>
      </c>
      <c r="G1091" t="s">
        <v>11</v>
      </c>
      <c r="H1091" t="s">
        <v>12</v>
      </c>
      <c r="I1091" t="s">
        <v>76</v>
      </c>
      <c r="J1091" t="s">
        <v>76</v>
      </c>
      <c r="K1091">
        <v>5.3</v>
      </c>
      <c r="L1091" t="s">
        <v>21</v>
      </c>
    </row>
    <row r="1092" spans="1:12" x14ac:dyDescent="0.25">
      <c r="A1092" s="1">
        <v>42726.727083333331</v>
      </c>
      <c r="B1092" s="1">
        <v>42726.745138888888</v>
      </c>
      <c r="C1092" s="1" t="str">
        <f t="shared" si="17"/>
        <v>Dec</v>
      </c>
      <c r="D1092" s="2">
        <v>0.7270833333333333</v>
      </c>
      <c r="E1092" s="2">
        <v>0.74513888888888891</v>
      </c>
      <c r="F1092" s="2">
        <v>1.8055555555555554E-2</v>
      </c>
      <c r="G1092" t="s">
        <v>11</v>
      </c>
      <c r="H1092" t="s">
        <v>12</v>
      </c>
      <c r="I1092" t="s">
        <v>76</v>
      </c>
      <c r="J1092" t="s">
        <v>76</v>
      </c>
      <c r="K1092">
        <v>11.6</v>
      </c>
      <c r="L1092" t="s">
        <v>18</v>
      </c>
    </row>
    <row r="1093" spans="1:12" x14ac:dyDescent="0.25">
      <c r="A1093" s="1">
        <v>42726.74722222222</v>
      </c>
      <c r="B1093" s="1">
        <v>42726.770138888889</v>
      </c>
      <c r="C1093" s="1" t="str">
        <f t="shared" si="17"/>
        <v>Dec</v>
      </c>
      <c r="D1093" s="2">
        <v>0.74722222222222223</v>
      </c>
      <c r="E1093" s="2">
        <v>0.77013888888888893</v>
      </c>
      <c r="F1093" s="2">
        <v>2.2916666666666665E-2</v>
      </c>
      <c r="G1093" t="s">
        <v>11</v>
      </c>
      <c r="H1093" t="s">
        <v>12</v>
      </c>
      <c r="I1093" t="s">
        <v>76</v>
      </c>
      <c r="J1093" t="s">
        <v>76</v>
      </c>
      <c r="K1093">
        <v>23.2</v>
      </c>
      <c r="L1093" t="s">
        <v>18</v>
      </c>
    </row>
    <row r="1094" spans="1:12" x14ac:dyDescent="0.25">
      <c r="A1094" s="1">
        <v>42726.771527777775</v>
      </c>
      <c r="B1094" s="1">
        <v>42726.775694444441</v>
      </c>
      <c r="C1094" s="1" t="str">
        <f t="shared" si="17"/>
        <v>Dec</v>
      </c>
      <c r="D1094" s="2">
        <v>0.77152777777777781</v>
      </c>
      <c r="E1094" s="2">
        <v>0.77569444444444446</v>
      </c>
      <c r="F1094" s="2">
        <v>4.1666666666666666E-3</v>
      </c>
      <c r="G1094" t="s">
        <v>11</v>
      </c>
      <c r="H1094" t="s">
        <v>12</v>
      </c>
      <c r="I1094" t="s">
        <v>76</v>
      </c>
      <c r="J1094" t="s">
        <v>76</v>
      </c>
      <c r="K1094">
        <v>3.2</v>
      </c>
      <c r="L1094" t="s">
        <v>17</v>
      </c>
    </row>
    <row r="1095" spans="1:12" x14ac:dyDescent="0.25">
      <c r="A1095" s="1">
        <v>42726.776388888888</v>
      </c>
      <c r="B1095" s="1">
        <v>42726.782638888886</v>
      </c>
      <c r="C1095" s="1" t="str">
        <f t="shared" si="17"/>
        <v>Dec</v>
      </c>
      <c r="D1095" s="2">
        <v>0.77638888888888891</v>
      </c>
      <c r="E1095" s="2">
        <v>0.78263888888888888</v>
      </c>
      <c r="F1095" s="2">
        <v>6.2500000000000003E-3</v>
      </c>
      <c r="G1095" t="s">
        <v>11</v>
      </c>
      <c r="H1095" t="s">
        <v>12</v>
      </c>
      <c r="I1095" t="s">
        <v>76</v>
      </c>
      <c r="J1095" t="s">
        <v>76</v>
      </c>
      <c r="K1095">
        <v>12.3</v>
      </c>
      <c r="L1095" t="s">
        <v>35</v>
      </c>
    </row>
    <row r="1096" spans="1:12" x14ac:dyDescent="0.25">
      <c r="A1096" s="1">
        <v>42726.794444444444</v>
      </c>
      <c r="B1096" s="1">
        <v>42726.826388888891</v>
      </c>
      <c r="C1096" s="1" t="str">
        <f t="shared" si="17"/>
        <v>Dec</v>
      </c>
      <c r="D1096" s="2">
        <v>0.7944444444444444</v>
      </c>
      <c r="E1096" s="2">
        <v>0.82638888888888884</v>
      </c>
      <c r="F1096" s="2">
        <v>3.1944444444444442E-2</v>
      </c>
      <c r="G1096" t="s">
        <v>11</v>
      </c>
      <c r="H1096" t="s">
        <v>12</v>
      </c>
      <c r="I1096" t="s">
        <v>76</v>
      </c>
      <c r="J1096" t="s">
        <v>198</v>
      </c>
      <c r="K1096">
        <v>14</v>
      </c>
      <c r="L1096" t="s">
        <v>18</v>
      </c>
    </row>
    <row r="1097" spans="1:12" x14ac:dyDescent="0.25">
      <c r="A1097" s="1">
        <v>42726.90347222222</v>
      </c>
      <c r="B1097" s="1">
        <v>42726.911805555559</v>
      </c>
      <c r="C1097" s="1" t="str">
        <f t="shared" si="17"/>
        <v>Dec</v>
      </c>
      <c r="D1097" s="2">
        <v>0.90347222222222223</v>
      </c>
      <c r="E1097" s="2">
        <v>0.91180555555555554</v>
      </c>
      <c r="F1097" s="2">
        <v>8.3333333333333332E-3</v>
      </c>
      <c r="G1097" t="s">
        <v>11</v>
      </c>
      <c r="H1097" t="s">
        <v>12</v>
      </c>
      <c r="I1097" t="s">
        <v>198</v>
      </c>
      <c r="J1097" t="s">
        <v>198</v>
      </c>
      <c r="K1097">
        <v>2.1</v>
      </c>
      <c r="L1097" t="s">
        <v>14</v>
      </c>
    </row>
    <row r="1098" spans="1:12" x14ac:dyDescent="0.25">
      <c r="A1098" s="1">
        <v>42726.977083333331</v>
      </c>
      <c r="B1098" s="1">
        <v>42726.980555555558</v>
      </c>
      <c r="C1098" s="1" t="str">
        <f t="shared" si="17"/>
        <v>Dec</v>
      </c>
      <c r="D1098" s="2">
        <v>0.9770833333333333</v>
      </c>
      <c r="E1098" s="2">
        <v>0.98055555555555551</v>
      </c>
      <c r="F1098" s="2">
        <v>3.472222222222222E-3</v>
      </c>
      <c r="G1098" t="s">
        <v>11</v>
      </c>
      <c r="H1098" t="s">
        <v>12</v>
      </c>
      <c r="I1098" t="s">
        <v>198</v>
      </c>
      <c r="J1098" t="s">
        <v>198</v>
      </c>
      <c r="K1098">
        <v>2.1</v>
      </c>
      <c r="L1098" t="s">
        <v>21</v>
      </c>
    </row>
    <row r="1099" spans="1:12" x14ac:dyDescent="0.25">
      <c r="A1099" s="1">
        <v>42727.38958333333</v>
      </c>
      <c r="B1099" s="1">
        <v>42727.40347222222</v>
      </c>
      <c r="C1099" s="1" t="str">
        <f t="shared" si="17"/>
        <v>Dec</v>
      </c>
      <c r="D1099" s="2">
        <v>0.38958333333333334</v>
      </c>
      <c r="E1099" s="2">
        <v>0.40347222222222223</v>
      </c>
      <c r="F1099" s="2">
        <v>1.3888888888888888E-2</v>
      </c>
      <c r="G1099" t="s">
        <v>26</v>
      </c>
      <c r="H1099" t="s">
        <v>12</v>
      </c>
      <c r="I1099" t="s">
        <v>198</v>
      </c>
      <c r="J1099" t="s">
        <v>198</v>
      </c>
      <c r="K1099">
        <v>3</v>
      </c>
      <c r="L1099" t="s">
        <v>18</v>
      </c>
    </row>
    <row r="1100" spans="1:12" x14ac:dyDescent="0.25">
      <c r="A1100" s="1">
        <v>42727.481249999997</v>
      </c>
      <c r="B1100" s="1">
        <v>42727.498611111114</v>
      </c>
      <c r="C1100" s="1" t="str">
        <f t="shared" si="17"/>
        <v>Dec</v>
      </c>
      <c r="D1100" s="2">
        <v>0.48125000000000001</v>
      </c>
      <c r="E1100" s="2">
        <v>0.49861111111111112</v>
      </c>
      <c r="F1100" s="2">
        <v>1.7361111111111112E-2</v>
      </c>
      <c r="G1100" t="s">
        <v>26</v>
      </c>
      <c r="H1100" t="s">
        <v>12</v>
      </c>
      <c r="I1100" t="s">
        <v>198</v>
      </c>
      <c r="J1100" t="s">
        <v>76</v>
      </c>
      <c r="K1100">
        <v>6.2</v>
      </c>
      <c r="L1100" t="s">
        <v>18</v>
      </c>
    </row>
    <row r="1101" spans="1:12" x14ac:dyDescent="0.25">
      <c r="A1101" s="1">
        <v>42727.59375</v>
      </c>
      <c r="B1101" s="1">
        <v>42727.642361111109</v>
      </c>
      <c r="C1101" s="1" t="str">
        <f t="shared" si="17"/>
        <v>Dec</v>
      </c>
      <c r="D1101" s="2">
        <v>0.59375</v>
      </c>
      <c r="E1101" s="2">
        <v>0.64236111111111116</v>
      </c>
      <c r="F1101" s="2">
        <v>4.8611111111111112E-2</v>
      </c>
      <c r="G1101" t="s">
        <v>19</v>
      </c>
      <c r="H1101" t="s">
        <v>12</v>
      </c>
      <c r="I1101" t="s">
        <v>76</v>
      </c>
      <c r="J1101" t="s">
        <v>76</v>
      </c>
      <c r="K1101">
        <v>9.6</v>
      </c>
      <c r="L1101" t="s">
        <v>18</v>
      </c>
    </row>
    <row r="1102" spans="1:12" x14ac:dyDescent="0.25">
      <c r="A1102" s="1">
        <v>42727.682638888888</v>
      </c>
      <c r="B1102" s="1">
        <v>42727.69027777778</v>
      </c>
      <c r="C1102" s="1" t="str">
        <f t="shared" si="17"/>
        <v>Dec</v>
      </c>
      <c r="D1102" s="2">
        <v>0.68263888888888891</v>
      </c>
      <c r="E1102" s="2">
        <v>0.69027777777777777</v>
      </c>
      <c r="F1102" s="2">
        <v>7.6388888888888886E-3</v>
      </c>
      <c r="G1102" t="s">
        <v>19</v>
      </c>
      <c r="H1102" t="s">
        <v>12</v>
      </c>
      <c r="I1102" t="s">
        <v>76</v>
      </c>
      <c r="J1102" t="s">
        <v>76</v>
      </c>
      <c r="K1102">
        <v>1.3</v>
      </c>
      <c r="L1102" t="s">
        <v>17</v>
      </c>
    </row>
    <row r="1103" spans="1:12" x14ac:dyDescent="0.25">
      <c r="A1103" s="1">
        <v>42727.731944444444</v>
      </c>
      <c r="B1103" s="1">
        <v>42727.768750000003</v>
      </c>
      <c r="C1103" s="1" t="str">
        <f t="shared" si="17"/>
        <v>Dec</v>
      </c>
      <c r="D1103" s="2">
        <v>0.7319444444444444</v>
      </c>
      <c r="E1103" s="2">
        <v>0.76875000000000004</v>
      </c>
      <c r="F1103" s="2">
        <v>3.6805555555555557E-2</v>
      </c>
      <c r="G1103" t="s">
        <v>11</v>
      </c>
      <c r="H1103" t="s">
        <v>12</v>
      </c>
      <c r="I1103" t="s">
        <v>76</v>
      </c>
      <c r="J1103" t="s">
        <v>198</v>
      </c>
      <c r="K1103">
        <v>7.1</v>
      </c>
      <c r="L1103" t="s">
        <v>14</v>
      </c>
    </row>
    <row r="1104" spans="1:12" x14ac:dyDescent="0.25">
      <c r="A1104" s="1">
        <v>42728.321527777778</v>
      </c>
      <c r="B1104" s="1">
        <v>42728.336111111108</v>
      </c>
      <c r="C1104" s="1" t="str">
        <f t="shared" si="17"/>
        <v>Dec</v>
      </c>
      <c r="D1104" s="2">
        <v>0.3215277777777778</v>
      </c>
      <c r="E1104" s="2">
        <v>0.33611111111111114</v>
      </c>
      <c r="F1104" s="2">
        <v>1.4583333333333334E-2</v>
      </c>
      <c r="G1104" t="s">
        <v>26</v>
      </c>
      <c r="H1104" t="s">
        <v>12</v>
      </c>
      <c r="I1104" t="s">
        <v>198</v>
      </c>
      <c r="J1104" t="s">
        <v>76</v>
      </c>
      <c r="K1104">
        <v>6.3</v>
      </c>
      <c r="L1104" t="s">
        <v>14</v>
      </c>
    </row>
    <row r="1105" spans="1:12" x14ac:dyDescent="0.25">
      <c r="A1105" s="1">
        <v>42728.388194444444</v>
      </c>
      <c r="B1105" s="1">
        <v>42728.413194444445</v>
      </c>
      <c r="C1105" s="1" t="str">
        <f t="shared" si="17"/>
        <v>Dec</v>
      </c>
      <c r="D1105" s="2">
        <v>0.38819444444444445</v>
      </c>
      <c r="E1105" s="2">
        <v>0.41319444444444442</v>
      </c>
      <c r="F1105" s="2">
        <v>2.5000000000000001E-2</v>
      </c>
      <c r="G1105" t="s">
        <v>26</v>
      </c>
      <c r="H1105" t="s">
        <v>12</v>
      </c>
      <c r="I1105" t="s">
        <v>76</v>
      </c>
      <c r="J1105" t="s">
        <v>198</v>
      </c>
      <c r="K1105">
        <v>10.7</v>
      </c>
      <c r="L1105" t="s">
        <v>14</v>
      </c>
    </row>
    <row r="1106" spans="1:12" x14ac:dyDescent="0.25">
      <c r="A1106" s="1">
        <v>42728.44027777778</v>
      </c>
      <c r="B1106" s="1">
        <v>42728.453472222223</v>
      </c>
      <c r="C1106" s="1" t="str">
        <f t="shared" si="17"/>
        <v>Dec</v>
      </c>
      <c r="D1106" s="2">
        <v>0.44027777777777777</v>
      </c>
      <c r="E1106" s="2">
        <v>0.45347222222222222</v>
      </c>
      <c r="F1106" s="2">
        <v>1.3194444444444444E-2</v>
      </c>
      <c r="G1106" t="s">
        <v>26</v>
      </c>
      <c r="H1106" t="s">
        <v>12</v>
      </c>
      <c r="I1106" t="s">
        <v>198</v>
      </c>
      <c r="J1106" t="s">
        <v>198</v>
      </c>
      <c r="K1106">
        <v>5.3</v>
      </c>
      <c r="L1106" t="s">
        <v>14</v>
      </c>
    </row>
    <row r="1107" spans="1:12" x14ac:dyDescent="0.25">
      <c r="A1107" s="1">
        <v>42728.535416666666</v>
      </c>
      <c r="B1107" s="1">
        <v>42728.536805555559</v>
      </c>
      <c r="C1107" s="1" t="str">
        <f t="shared" si="17"/>
        <v>Dec</v>
      </c>
      <c r="D1107" s="2">
        <v>0.53541666666666665</v>
      </c>
      <c r="E1107" s="2">
        <v>0.53680555555555554</v>
      </c>
      <c r="F1107" s="2">
        <v>1.3888888888888889E-3</v>
      </c>
      <c r="G1107" t="s">
        <v>19</v>
      </c>
      <c r="H1107" t="s">
        <v>12</v>
      </c>
      <c r="I1107" t="s">
        <v>198</v>
      </c>
      <c r="J1107" t="s">
        <v>198</v>
      </c>
      <c r="K1107">
        <v>1.6</v>
      </c>
      <c r="L1107" t="s">
        <v>17</v>
      </c>
    </row>
    <row r="1108" spans="1:12" x14ac:dyDescent="0.25">
      <c r="A1108" s="1">
        <v>42728.547222222223</v>
      </c>
      <c r="B1108" s="1">
        <v>42728.561805555553</v>
      </c>
      <c r="C1108" s="1" t="str">
        <f t="shared" si="17"/>
        <v>Dec</v>
      </c>
      <c r="D1108" s="2">
        <v>0.54722222222222228</v>
      </c>
      <c r="E1108" s="2">
        <v>0.56180555555555556</v>
      </c>
      <c r="F1108" s="2">
        <v>1.4583333333333334E-2</v>
      </c>
      <c r="G1108" t="s">
        <v>19</v>
      </c>
      <c r="H1108" t="s">
        <v>12</v>
      </c>
      <c r="I1108" t="s">
        <v>198</v>
      </c>
      <c r="J1108" t="s">
        <v>198</v>
      </c>
      <c r="K1108">
        <v>3.6</v>
      </c>
      <c r="L1108" t="s">
        <v>17</v>
      </c>
    </row>
    <row r="1109" spans="1:12" x14ac:dyDescent="0.25">
      <c r="A1109" s="1">
        <v>42728.716666666667</v>
      </c>
      <c r="B1109" s="1">
        <v>42728.727083333331</v>
      </c>
      <c r="C1109" s="1" t="str">
        <f t="shared" si="17"/>
        <v>Dec</v>
      </c>
      <c r="D1109" s="2">
        <v>0.71666666666666667</v>
      </c>
      <c r="E1109" s="2">
        <v>0.7270833333333333</v>
      </c>
      <c r="F1109" s="2">
        <v>1.0416666666666666E-2</v>
      </c>
      <c r="G1109" t="s">
        <v>11</v>
      </c>
      <c r="H1109" t="s">
        <v>12</v>
      </c>
      <c r="I1109" t="s">
        <v>198</v>
      </c>
      <c r="J1109" t="s">
        <v>198</v>
      </c>
      <c r="K1109">
        <v>1.7</v>
      </c>
      <c r="L1109" t="s">
        <v>17</v>
      </c>
    </row>
    <row r="1110" spans="1:12" x14ac:dyDescent="0.25">
      <c r="A1110" s="1">
        <v>42728.800000000003</v>
      </c>
      <c r="B1110" s="1">
        <v>42728.810416666667</v>
      </c>
      <c r="C1110" s="1" t="str">
        <f t="shared" si="17"/>
        <v>Dec</v>
      </c>
      <c r="D1110" s="2">
        <v>0.8</v>
      </c>
      <c r="E1110" s="2">
        <v>0.81041666666666667</v>
      </c>
      <c r="F1110" s="2">
        <v>1.0416666666666666E-2</v>
      </c>
      <c r="G1110" t="s">
        <v>11</v>
      </c>
      <c r="H1110" t="s">
        <v>12</v>
      </c>
      <c r="I1110" t="s">
        <v>198</v>
      </c>
      <c r="J1110" t="s">
        <v>198</v>
      </c>
      <c r="K1110">
        <v>2.9</v>
      </c>
      <c r="L1110" t="s">
        <v>14</v>
      </c>
    </row>
    <row r="1111" spans="1:12" x14ac:dyDescent="0.25">
      <c r="A1111" s="1">
        <v>42728.919444444444</v>
      </c>
      <c r="B1111" s="1">
        <v>42728.92291666667</v>
      </c>
      <c r="C1111" s="1" t="str">
        <f t="shared" si="17"/>
        <v>Dec</v>
      </c>
      <c r="D1111" s="2">
        <v>0.9194444444444444</v>
      </c>
      <c r="E1111" s="2">
        <v>0.92291666666666672</v>
      </c>
      <c r="F1111" s="2">
        <v>3.472222222222222E-3</v>
      </c>
      <c r="G1111" t="s">
        <v>11</v>
      </c>
      <c r="H1111" t="s">
        <v>12</v>
      </c>
      <c r="I1111" t="s">
        <v>198</v>
      </c>
      <c r="J1111" t="s">
        <v>198</v>
      </c>
      <c r="K1111">
        <v>0.6</v>
      </c>
      <c r="L1111" t="s">
        <v>17</v>
      </c>
    </row>
    <row r="1112" spans="1:12" x14ac:dyDescent="0.25">
      <c r="A1112" s="1">
        <v>42729.006944444445</v>
      </c>
      <c r="B1112" s="1">
        <v>42729.009722222225</v>
      </c>
      <c r="C1112" s="1" t="str">
        <f t="shared" si="17"/>
        <v>Dec</v>
      </c>
      <c r="D1112" s="2">
        <v>6.9444444444444441E-3</v>
      </c>
      <c r="E1112" s="2">
        <v>9.7222222222222224E-3</v>
      </c>
      <c r="F1112" s="2">
        <v>2.7777777777777779E-3</v>
      </c>
      <c r="G1112" t="s">
        <v>15</v>
      </c>
      <c r="H1112" t="s">
        <v>12</v>
      </c>
      <c r="I1112" t="s">
        <v>198</v>
      </c>
      <c r="J1112" t="s">
        <v>198</v>
      </c>
      <c r="K1112">
        <v>0.6</v>
      </c>
      <c r="L1112" t="s">
        <v>17</v>
      </c>
    </row>
    <row r="1113" spans="1:12" x14ac:dyDescent="0.25">
      <c r="A1113" s="1">
        <v>42729.802083333336</v>
      </c>
      <c r="B1113" s="1">
        <v>42729.80972222222</v>
      </c>
      <c r="C1113" s="1" t="str">
        <f t="shared" si="17"/>
        <v>Dec</v>
      </c>
      <c r="D1113" s="2">
        <v>0.80208333333333337</v>
      </c>
      <c r="E1113" s="2">
        <v>0.80972222222222223</v>
      </c>
      <c r="F1113" s="2">
        <v>7.6388888888888886E-3</v>
      </c>
      <c r="G1113" t="s">
        <v>11</v>
      </c>
      <c r="H1113" t="s">
        <v>12</v>
      </c>
      <c r="I1113" t="s">
        <v>198</v>
      </c>
      <c r="J1113" t="s">
        <v>198</v>
      </c>
      <c r="K1113">
        <v>2.2999999999999998</v>
      </c>
      <c r="L1113" t="s">
        <v>14</v>
      </c>
    </row>
    <row r="1114" spans="1:12" x14ac:dyDescent="0.25">
      <c r="A1114" s="1">
        <v>42729.915277777778</v>
      </c>
      <c r="B1114" s="1">
        <v>42729.919444444444</v>
      </c>
      <c r="C1114" s="1" t="str">
        <f t="shared" si="17"/>
        <v>Dec</v>
      </c>
      <c r="D1114" s="2">
        <v>0.91527777777777775</v>
      </c>
      <c r="E1114" s="2">
        <v>0.9194444444444444</v>
      </c>
      <c r="F1114" s="2">
        <v>4.1666666666666666E-3</v>
      </c>
      <c r="G1114" t="s">
        <v>11</v>
      </c>
      <c r="H1114" t="s">
        <v>12</v>
      </c>
      <c r="I1114" t="s">
        <v>198</v>
      </c>
      <c r="J1114" t="s">
        <v>198</v>
      </c>
      <c r="K1114">
        <v>2.2999999999999998</v>
      </c>
      <c r="L1114" t="s">
        <v>14</v>
      </c>
    </row>
    <row r="1115" spans="1:12" x14ac:dyDescent="0.25">
      <c r="A1115" s="1">
        <v>42730.354166666664</v>
      </c>
      <c r="B1115" s="1">
        <v>42730.361805555556</v>
      </c>
      <c r="C1115" s="1" t="str">
        <f t="shared" si="17"/>
        <v>Dec</v>
      </c>
      <c r="D1115" s="2">
        <v>0.35416666666666669</v>
      </c>
      <c r="E1115" s="2">
        <v>0.36180555555555555</v>
      </c>
      <c r="F1115" s="2">
        <v>7.6388888888888886E-3</v>
      </c>
      <c r="G1115" t="s">
        <v>26</v>
      </c>
      <c r="H1115" t="s">
        <v>12</v>
      </c>
      <c r="I1115" t="s">
        <v>198</v>
      </c>
      <c r="J1115" t="s">
        <v>198</v>
      </c>
      <c r="K1115">
        <v>3.2</v>
      </c>
      <c r="L1115" t="s">
        <v>14</v>
      </c>
    </row>
    <row r="1116" spans="1:12" x14ac:dyDescent="0.25">
      <c r="A1116" s="1">
        <v>42730.378472222219</v>
      </c>
      <c r="B1116" s="1">
        <v>42730.388194444444</v>
      </c>
      <c r="C1116" s="1" t="str">
        <f t="shared" si="17"/>
        <v>Dec</v>
      </c>
      <c r="D1116" s="2">
        <v>0.37847222222222221</v>
      </c>
      <c r="E1116" s="2">
        <v>0.38819444444444445</v>
      </c>
      <c r="F1116" s="2">
        <v>9.7222222222222224E-3</v>
      </c>
      <c r="G1116" t="s">
        <v>26</v>
      </c>
      <c r="H1116" t="s">
        <v>12</v>
      </c>
      <c r="I1116" t="s">
        <v>198</v>
      </c>
      <c r="J1116" t="s">
        <v>198</v>
      </c>
      <c r="K1116">
        <v>6.2</v>
      </c>
      <c r="L1116" t="s">
        <v>21</v>
      </c>
    </row>
    <row r="1117" spans="1:12" x14ac:dyDescent="0.25">
      <c r="A1117" s="1">
        <v>42730.427083333336</v>
      </c>
      <c r="B1117" s="1">
        <v>42730.441666666666</v>
      </c>
      <c r="C1117" s="1" t="str">
        <f t="shared" si="17"/>
        <v>Dec</v>
      </c>
      <c r="D1117" s="2">
        <v>0.42708333333333331</v>
      </c>
      <c r="E1117" s="2">
        <v>0.44166666666666665</v>
      </c>
      <c r="F1117" s="2">
        <v>1.4583333333333334E-2</v>
      </c>
      <c r="G1117" t="s">
        <v>26</v>
      </c>
      <c r="H1117" t="s">
        <v>12</v>
      </c>
      <c r="I1117" t="s">
        <v>198</v>
      </c>
      <c r="J1117" t="s">
        <v>198</v>
      </c>
      <c r="K1117">
        <v>7.7</v>
      </c>
      <c r="L1117" t="s">
        <v>21</v>
      </c>
    </row>
    <row r="1118" spans="1:12" x14ac:dyDescent="0.25">
      <c r="A1118" s="1">
        <v>42730.478472222225</v>
      </c>
      <c r="B1118" s="1">
        <v>42730.487500000003</v>
      </c>
      <c r="C1118" s="1" t="str">
        <f t="shared" si="17"/>
        <v>Dec</v>
      </c>
      <c r="D1118" s="2">
        <v>0.47847222222222224</v>
      </c>
      <c r="E1118" s="2">
        <v>0.48749999999999999</v>
      </c>
      <c r="F1118" s="2">
        <v>9.0277777777777769E-3</v>
      </c>
      <c r="G1118" t="s">
        <v>26</v>
      </c>
      <c r="H1118" t="s">
        <v>12</v>
      </c>
      <c r="I1118" t="s">
        <v>198</v>
      </c>
      <c r="J1118" t="s">
        <v>198</v>
      </c>
      <c r="K1118">
        <v>3.8</v>
      </c>
      <c r="L1118" t="s">
        <v>21</v>
      </c>
    </row>
    <row r="1119" spans="1:12" x14ac:dyDescent="0.25">
      <c r="A1119" s="1">
        <v>42730.54791666667</v>
      </c>
      <c r="B1119" s="1">
        <v>42730.571527777778</v>
      </c>
      <c r="C1119" s="1" t="str">
        <f t="shared" si="17"/>
        <v>Dec</v>
      </c>
      <c r="D1119" s="2">
        <v>0.54791666666666672</v>
      </c>
      <c r="E1119" s="2">
        <v>0.57152777777777775</v>
      </c>
      <c r="F1119" s="2">
        <v>2.361111111111111E-2</v>
      </c>
      <c r="G1119" t="s">
        <v>19</v>
      </c>
      <c r="H1119" t="s">
        <v>12</v>
      </c>
      <c r="I1119" t="s">
        <v>198</v>
      </c>
      <c r="J1119" t="s">
        <v>76</v>
      </c>
      <c r="K1119">
        <v>7.9</v>
      </c>
      <c r="L1119" t="s">
        <v>18</v>
      </c>
    </row>
    <row r="1120" spans="1:12" x14ac:dyDescent="0.25">
      <c r="A1120" s="1">
        <v>42731.293055555558</v>
      </c>
      <c r="B1120" s="1">
        <v>42731.301388888889</v>
      </c>
      <c r="C1120" s="1" t="str">
        <f t="shared" si="17"/>
        <v>Dec</v>
      </c>
      <c r="D1120" s="2">
        <v>0.29305555555555557</v>
      </c>
      <c r="E1120" s="2">
        <v>0.30138888888888887</v>
      </c>
      <c r="F1120" s="2">
        <v>8.3333333333333332E-3</v>
      </c>
      <c r="G1120" t="s">
        <v>26</v>
      </c>
      <c r="H1120" t="s">
        <v>12</v>
      </c>
      <c r="I1120" t="s">
        <v>199</v>
      </c>
      <c r="J1120" t="s">
        <v>199</v>
      </c>
      <c r="K1120">
        <v>4.9000000000000004</v>
      </c>
      <c r="L1120" t="s">
        <v>35</v>
      </c>
    </row>
    <row r="1121" spans="1:12" x14ac:dyDescent="0.25">
      <c r="A1121" s="1">
        <v>42731.359027777777</v>
      </c>
      <c r="B1121" s="1">
        <v>42731.374305555553</v>
      </c>
      <c r="C1121" s="1" t="str">
        <f t="shared" si="17"/>
        <v>Dec</v>
      </c>
      <c r="D1121" s="2">
        <v>0.35902777777777778</v>
      </c>
      <c r="E1121" s="2">
        <v>0.37430555555555556</v>
      </c>
      <c r="F1121" s="2">
        <v>1.5277777777777777E-2</v>
      </c>
      <c r="G1121" t="s">
        <v>26</v>
      </c>
      <c r="H1121" t="s">
        <v>12</v>
      </c>
      <c r="I1121" t="s">
        <v>199</v>
      </c>
      <c r="J1121" t="s">
        <v>199</v>
      </c>
      <c r="K1121">
        <v>5</v>
      </c>
      <c r="L1121" t="s">
        <v>14</v>
      </c>
    </row>
    <row r="1122" spans="1:12" x14ac:dyDescent="0.25">
      <c r="A1122" s="1">
        <v>42731.536805555559</v>
      </c>
      <c r="B1122" s="1">
        <v>42731.539583333331</v>
      </c>
      <c r="C1122" s="1" t="str">
        <f t="shared" si="17"/>
        <v>Dec</v>
      </c>
      <c r="D1122" s="2">
        <v>0.53680555555555554</v>
      </c>
      <c r="E1122" s="2">
        <v>0.5395833333333333</v>
      </c>
      <c r="F1122" s="2">
        <v>2.7777777777777779E-3</v>
      </c>
      <c r="G1122" t="s">
        <v>19</v>
      </c>
      <c r="H1122" t="s">
        <v>12</v>
      </c>
      <c r="I1122" t="s">
        <v>199</v>
      </c>
      <c r="J1122" t="s">
        <v>199</v>
      </c>
      <c r="K1122">
        <v>0.6</v>
      </c>
      <c r="L1122" t="s">
        <v>14</v>
      </c>
    </row>
    <row r="1123" spans="1:12" x14ac:dyDescent="0.25">
      <c r="A1123" s="1">
        <v>42731.617361111108</v>
      </c>
      <c r="B1123" s="1">
        <v>42731.627083333333</v>
      </c>
      <c r="C1123" s="1" t="str">
        <f t="shared" si="17"/>
        <v>Dec</v>
      </c>
      <c r="D1123" s="2">
        <v>0.61736111111111114</v>
      </c>
      <c r="E1123" s="2">
        <v>0.62708333333333333</v>
      </c>
      <c r="F1123" s="2">
        <v>9.7222222222222224E-3</v>
      </c>
      <c r="G1123" t="s">
        <v>19</v>
      </c>
      <c r="H1123" t="s">
        <v>12</v>
      </c>
      <c r="I1123" t="s">
        <v>199</v>
      </c>
      <c r="J1123" t="s">
        <v>76</v>
      </c>
      <c r="K1123">
        <v>3.1</v>
      </c>
      <c r="L1123" t="s">
        <v>21</v>
      </c>
    </row>
    <row r="1124" spans="1:12" x14ac:dyDescent="0.25">
      <c r="A1124" s="1">
        <v>42731.69027777778</v>
      </c>
      <c r="B1124" s="1">
        <v>42731.706944444442</v>
      </c>
      <c r="C1124" s="1" t="str">
        <f t="shared" si="17"/>
        <v>Dec</v>
      </c>
      <c r="D1124" s="2">
        <v>0.69027777777777777</v>
      </c>
      <c r="E1124" s="2">
        <v>0.70694444444444449</v>
      </c>
      <c r="F1124" s="2">
        <v>1.6666666666666666E-2</v>
      </c>
      <c r="G1124" t="s">
        <v>19</v>
      </c>
      <c r="H1124" t="s">
        <v>12</v>
      </c>
      <c r="I1124" t="s">
        <v>76</v>
      </c>
      <c r="J1124" t="s">
        <v>199</v>
      </c>
      <c r="K1124">
        <v>7.9</v>
      </c>
      <c r="L1124" t="s">
        <v>18</v>
      </c>
    </row>
    <row r="1125" spans="1:12" x14ac:dyDescent="0.25">
      <c r="A1125" s="1">
        <v>42731.804861111108</v>
      </c>
      <c r="B1125" s="1">
        <v>42731.826388888891</v>
      </c>
      <c r="C1125" s="1" t="str">
        <f t="shared" si="17"/>
        <v>Dec</v>
      </c>
      <c r="D1125" s="2">
        <v>0.80486111111111114</v>
      </c>
      <c r="E1125" s="2">
        <v>0.82638888888888884</v>
      </c>
      <c r="F1125" s="2">
        <v>2.1527777777777778E-2</v>
      </c>
      <c r="G1125" t="s">
        <v>11</v>
      </c>
      <c r="H1125" t="s">
        <v>12</v>
      </c>
      <c r="I1125" t="s">
        <v>199</v>
      </c>
      <c r="J1125" t="s">
        <v>199</v>
      </c>
      <c r="K1125">
        <v>5.5</v>
      </c>
      <c r="L1125" t="s">
        <v>21</v>
      </c>
    </row>
    <row r="1126" spans="1:12" x14ac:dyDescent="0.25">
      <c r="A1126" s="1">
        <v>42732.356944444444</v>
      </c>
      <c r="B1126" s="1">
        <v>42732.379166666666</v>
      </c>
      <c r="C1126" s="1" t="str">
        <f t="shared" si="17"/>
        <v>Dec</v>
      </c>
      <c r="D1126" s="2">
        <v>0.35694444444444445</v>
      </c>
      <c r="E1126" s="2">
        <v>0.37916666666666665</v>
      </c>
      <c r="F1126" s="2">
        <v>2.2222222222222223E-2</v>
      </c>
      <c r="G1126" t="s">
        <v>26</v>
      </c>
      <c r="H1126" t="s">
        <v>12</v>
      </c>
      <c r="I1126" t="s">
        <v>199</v>
      </c>
      <c r="J1126" t="s">
        <v>76</v>
      </c>
      <c r="K1126">
        <v>10.3</v>
      </c>
      <c r="L1126" t="s">
        <v>14</v>
      </c>
    </row>
    <row r="1127" spans="1:12" x14ac:dyDescent="0.25">
      <c r="A1127" s="1">
        <v>42732.487500000003</v>
      </c>
      <c r="B1127" s="1">
        <v>42732.508333333331</v>
      </c>
      <c r="C1127" s="1" t="str">
        <f t="shared" si="17"/>
        <v>Dec</v>
      </c>
      <c r="D1127" s="2">
        <v>0.48749999999999999</v>
      </c>
      <c r="E1127" s="2">
        <v>0.5083333333333333</v>
      </c>
      <c r="F1127" s="2">
        <v>2.0833333333333332E-2</v>
      </c>
      <c r="G1127" t="s">
        <v>26</v>
      </c>
      <c r="H1127" t="s">
        <v>12</v>
      </c>
      <c r="I1127" t="s">
        <v>76</v>
      </c>
      <c r="J1127" t="s">
        <v>199</v>
      </c>
      <c r="K1127">
        <v>10.4</v>
      </c>
      <c r="L1127" t="s">
        <v>17</v>
      </c>
    </row>
    <row r="1128" spans="1:12" x14ac:dyDescent="0.25">
      <c r="A1128" s="1">
        <v>42732.578472222223</v>
      </c>
      <c r="B1128" s="1">
        <v>42732.584027777775</v>
      </c>
      <c r="C1128" s="1" t="str">
        <f t="shared" si="17"/>
        <v>Dec</v>
      </c>
      <c r="D1128" s="2">
        <v>0.57847222222222228</v>
      </c>
      <c r="E1128" s="2">
        <v>0.58402777777777781</v>
      </c>
      <c r="F1128" s="2">
        <v>5.5555555555555558E-3</v>
      </c>
      <c r="G1128" t="s">
        <v>19</v>
      </c>
      <c r="H1128" t="s">
        <v>12</v>
      </c>
      <c r="I1128" t="s">
        <v>199</v>
      </c>
      <c r="J1128" t="s">
        <v>199</v>
      </c>
      <c r="K1128">
        <v>2</v>
      </c>
      <c r="L1128" t="s">
        <v>17</v>
      </c>
    </row>
    <row r="1129" spans="1:12" x14ac:dyDescent="0.25">
      <c r="A1129" s="1">
        <v>42732.62777777778</v>
      </c>
      <c r="B1129" s="1">
        <v>42732.652083333334</v>
      </c>
      <c r="C1129" s="1" t="str">
        <f t="shared" si="17"/>
        <v>Dec</v>
      </c>
      <c r="D1129" s="2">
        <v>0.62777777777777777</v>
      </c>
      <c r="E1129" s="2">
        <v>0.65208333333333335</v>
      </c>
      <c r="F1129" s="2">
        <v>2.4305555555555556E-2</v>
      </c>
      <c r="G1129" t="s">
        <v>19</v>
      </c>
      <c r="H1129" t="s">
        <v>12</v>
      </c>
      <c r="I1129" t="s">
        <v>199</v>
      </c>
      <c r="J1129" t="s">
        <v>76</v>
      </c>
      <c r="K1129">
        <v>8.5</v>
      </c>
      <c r="L1129" t="s">
        <v>14</v>
      </c>
    </row>
    <row r="1130" spans="1:12" x14ac:dyDescent="0.25">
      <c r="A1130" s="1">
        <v>42732.709722222222</v>
      </c>
      <c r="B1130" s="1">
        <v>42732.719444444447</v>
      </c>
      <c r="C1130" s="1" t="str">
        <f t="shared" si="17"/>
        <v>Dec</v>
      </c>
      <c r="D1130" s="2">
        <v>0.70972222222222225</v>
      </c>
      <c r="E1130" s="2">
        <v>0.71944444444444444</v>
      </c>
      <c r="F1130" s="2">
        <v>9.7222222222222224E-3</v>
      </c>
      <c r="G1130" t="s">
        <v>11</v>
      </c>
      <c r="H1130" t="s">
        <v>12</v>
      </c>
      <c r="I1130" t="s">
        <v>76</v>
      </c>
      <c r="J1130" t="s">
        <v>199</v>
      </c>
      <c r="K1130">
        <v>4.4000000000000004</v>
      </c>
      <c r="L1130" t="s">
        <v>17</v>
      </c>
    </row>
    <row r="1131" spans="1:12" x14ac:dyDescent="0.25">
      <c r="A1131" s="1">
        <v>42732.772916666669</v>
      </c>
      <c r="B1131" s="1">
        <v>42732.788888888892</v>
      </c>
      <c r="C1131" s="1" t="str">
        <f t="shared" si="17"/>
        <v>Dec</v>
      </c>
      <c r="D1131" s="2">
        <v>0.7729166666666667</v>
      </c>
      <c r="E1131" s="2">
        <v>0.78888888888888886</v>
      </c>
      <c r="F1131" s="2">
        <v>1.5972222222222221E-2</v>
      </c>
      <c r="G1131" t="s">
        <v>11</v>
      </c>
      <c r="H1131" t="s">
        <v>12</v>
      </c>
      <c r="I1131" t="s">
        <v>199</v>
      </c>
      <c r="J1131" t="s">
        <v>199</v>
      </c>
      <c r="K1131">
        <v>3.8</v>
      </c>
      <c r="L1131" t="s">
        <v>17</v>
      </c>
    </row>
    <row r="1132" spans="1:12" x14ac:dyDescent="0.25">
      <c r="A1132" s="1">
        <v>42732.947222222225</v>
      </c>
      <c r="B1132" s="1">
        <v>42732.970833333333</v>
      </c>
      <c r="C1132" s="1" t="str">
        <f t="shared" si="17"/>
        <v>Dec</v>
      </c>
      <c r="D1132" s="2">
        <v>0.94722222222222219</v>
      </c>
      <c r="E1132" s="2">
        <v>0.97083333333333333</v>
      </c>
      <c r="F1132" s="2">
        <v>2.361111111111111E-2</v>
      </c>
      <c r="G1132" t="s">
        <v>11</v>
      </c>
      <c r="H1132" t="s">
        <v>12</v>
      </c>
      <c r="I1132" t="s">
        <v>199</v>
      </c>
      <c r="J1132" t="s">
        <v>199</v>
      </c>
      <c r="K1132">
        <v>5.0999999999999996</v>
      </c>
      <c r="L1132" t="s">
        <v>17</v>
      </c>
    </row>
    <row r="1133" spans="1:12" x14ac:dyDescent="0.25">
      <c r="A1133" s="1">
        <v>42733.03402777778</v>
      </c>
      <c r="B1133" s="1">
        <v>42733.04583333333</v>
      </c>
      <c r="C1133" s="1" t="str">
        <f t="shared" si="17"/>
        <v>Dec</v>
      </c>
      <c r="D1133" s="2">
        <v>3.4027777777777775E-2</v>
      </c>
      <c r="E1133" s="2">
        <v>4.583333333333333E-2</v>
      </c>
      <c r="F1133" s="2">
        <v>1.1805555555555555E-2</v>
      </c>
      <c r="G1133" t="s">
        <v>15</v>
      </c>
      <c r="H1133" t="s">
        <v>12</v>
      </c>
      <c r="I1133" t="s">
        <v>199</v>
      </c>
      <c r="J1133" t="s">
        <v>199</v>
      </c>
      <c r="K1133">
        <v>3.8</v>
      </c>
      <c r="L1133" t="s">
        <v>17</v>
      </c>
    </row>
    <row r="1134" spans="1:12" x14ac:dyDescent="0.25">
      <c r="A1134" s="1">
        <v>42733.405555555553</v>
      </c>
      <c r="B1134" s="1">
        <v>42733.421527777777</v>
      </c>
      <c r="C1134" s="1" t="str">
        <f t="shared" si="17"/>
        <v>Dec</v>
      </c>
      <c r="D1134" s="2">
        <v>0.40555555555555556</v>
      </c>
      <c r="E1134" s="2">
        <v>0.42152777777777778</v>
      </c>
      <c r="F1134" s="2">
        <v>1.5972222222222221E-2</v>
      </c>
      <c r="G1134" t="s">
        <v>26</v>
      </c>
      <c r="H1134" t="s">
        <v>12</v>
      </c>
      <c r="I1134" t="s">
        <v>199</v>
      </c>
      <c r="J1134" t="s">
        <v>76</v>
      </c>
      <c r="K1134">
        <v>11.6</v>
      </c>
      <c r="L1134" t="s">
        <v>14</v>
      </c>
    </row>
    <row r="1135" spans="1:12" x14ac:dyDescent="0.25">
      <c r="A1135" s="1">
        <v>42733.477777777778</v>
      </c>
      <c r="B1135" s="1">
        <v>42733.5</v>
      </c>
      <c r="C1135" s="1" t="str">
        <f t="shared" si="17"/>
        <v>Dec</v>
      </c>
      <c r="D1135" s="2">
        <v>0.4777777777777778</v>
      </c>
      <c r="E1135" s="2">
        <v>0.5</v>
      </c>
      <c r="F1135" s="2">
        <v>2.2222222222222223E-2</v>
      </c>
      <c r="G1135" t="s">
        <v>26</v>
      </c>
      <c r="H1135" t="s">
        <v>12</v>
      </c>
      <c r="I1135" t="s">
        <v>76</v>
      </c>
      <c r="J1135" t="s">
        <v>199</v>
      </c>
      <c r="K1135">
        <v>11.9</v>
      </c>
      <c r="L1135" t="s">
        <v>14</v>
      </c>
    </row>
    <row r="1136" spans="1:12" x14ac:dyDescent="0.25">
      <c r="A1136" s="1">
        <v>42733.517361111109</v>
      </c>
      <c r="B1136" s="1">
        <v>42733.522916666669</v>
      </c>
      <c r="C1136" s="1" t="str">
        <f t="shared" si="17"/>
        <v>Dec</v>
      </c>
      <c r="D1136" s="2">
        <v>0.51736111111111116</v>
      </c>
      <c r="E1136" s="2">
        <v>0.5229166666666667</v>
      </c>
      <c r="F1136" s="2">
        <v>5.5555555555555558E-3</v>
      </c>
      <c r="G1136" t="s">
        <v>19</v>
      </c>
      <c r="H1136" t="s">
        <v>12</v>
      </c>
      <c r="I1136" t="s">
        <v>199</v>
      </c>
      <c r="J1136" t="s">
        <v>199</v>
      </c>
      <c r="K1136">
        <v>1.4</v>
      </c>
      <c r="L1136" t="s">
        <v>17</v>
      </c>
    </row>
    <row r="1137" spans="1:12" x14ac:dyDescent="0.25">
      <c r="A1137" s="1">
        <v>42733.553472222222</v>
      </c>
      <c r="B1137" s="1">
        <v>42733.558333333334</v>
      </c>
      <c r="C1137" s="1" t="str">
        <f t="shared" si="17"/>
        <v>Dec</v>
      </c>
      <c r="D1137" s="2">
        <v>0.55347222222222225</v>
      </c>
      <c r="E1137" s="2">
        <v>0.55833333333333335</v>
      </c>
      <c r="F1137" s="2">
        <v>4.8611111111111112E-3</v>
      </c>
      <c r="G1137" t="s">
        <v>19</v>
      </c>
      <c r="H1137" t="s">
        <v>12</v>
      </c>
      <c r="I1137" t="s">
        <v>199</v>
      </c>
      <c r="J1137" t="s">
        <v>199</v>
      </c>
      <c r="K1137">
        <v>1.1000000000000001</v>
      </c>
      <c r="L1137" t="s">
        <v>17</v>
      </c>
    </row>
    <row r="1138" spans="1:12" x14ac:dyDescent="0.25">
      <c r="A1138" s="1">
        <v>42733.580555555556</v>
      </c>
      <c r="B1138" s="1">
        <v>42733.59097222222</v>
      </c>
      <c r="C1138" s="1" t="str">
        <f t="shared" si="17"/>
        <v>Dec</v>
      </c>
      <c r="D1138" s="2">
        <v>0.5805555555555556</v>
      </c>
      <c r="E1138" s="2">
        <v>0.59097222222222223</v>
      </c>
      <c r="F1138" s="2">
        <v>1.0416666666666666E-2</v>
      </c>
      <c r="G1138" t="s">
        <v>19</v>
      </c>
      <c r="H1138" t="s">
        <v>12</v>
      </c>
      <c r="I1138" t="s">
        <v>199</v>
      </c>
      <c r="J1138" t="s">
        <v>199</v>
      </c>
      <c r="K1138">
        <v>4.0999999999999996</v>
      </c>
      <c r="L1138" t="s">
        <v>197</v>
      </c>
    </row>
    <row r="1139" spans="1:12" x14ac:dyDescent="0.25">
      <c r="A1139" s="1">
        <v>42733.612500000003</v>
      </c>
      <c r="B1139" s="1">
        <v>42733.623611111114</v>
      </c>
      <c r="C1139" s="1" t="str">
        <f t="shared" si="17"/>
        <v>Dec</v>
      </c>
      <c r="D1139" s="2">
        <v>0.61250000000000004</v>
      </c>
      <c r="E1139" s="2">
        <v>0.62361111111111112</v>
      </c>
      <c r="F1139" s="2">
        <v>1.1111111111111112E-2</v>
      </c>
      <c r="G1139" t="s">
        <v>19</v>
      </c>
      <c r="H1139" t="s">
        <v>12</v>
      </c>
      <c r="I1139" t="s">
        <v>199</v>
      </c>
      <c r="J1139" t="s">
        <v>199</v>
      </c>
      <c r="K1139">
        <v>6.1</v>
      </c>
      <c r="L1139" t="s">
        <v>64</v>
      </c>
    </row>
    <row r="1140" spans="1:12" x14ac:dyDescent="0.25">
      <c r="A1140" s="1">
        <v>42733.628472222219</v>
      </c>
      <c r="B1140" s="1">
        <v>42733.636111111111</v>
      </c>
      <c r="C1140" s="1" t="str">
        <f t="shared" si="17"/>
        <v>Dec</v>
      </c>
      <c r="D1140" s="2">
        <v>0.62847222222222221</v>
      </c>
      <c r="E1140" s="2">
        <v>0.63611111111111107</v>
      </c>
      <c r="F1140" s="2">
        <v>7.6388888888888886E-3</v>
      </c>
      <c r="G1140" t="s">
        <v>19</v>
      </c>
      <c r="H1140" t="s">
        <v>12</v>
      </c>
      <c r="I1140" t="s">
        <v>199</v>
      </c>
      <c r="J1140" t="s">
        <v>199</v>
      </c>
      <c r="K1140">
        <v>1.3</v>
      </c>
      <c r="L1140" t="s">
        <v>17</v>
      </c>
    </row>
    <row r="1141" spans="1:12" x14ac:dyDescent="0.25">
      <c r="A1141" s="1">
        <v>42733.790972222225</v>
      </c>
      <c r="B1141" s="1">
        <v>42733.801388888889</v>
      </c>
      <c r="C1141" s="1" t="str">
        <f t="shared" si="17"/>
        <v>Dec</v>
      </c>
      <c r="D1141" s="2">
        <v>0.79097222222222219</v>
      </c>
      <c r="E1141" s="2">
        <v>0.80138888888888893</v>
      </c>
      <c r="F1141" s="2">
        <v>1.0416666666666666E-2</v>
      </c>
      <c r="G1141" t="s">
        <v>11</v>
      </c>
      <c r="H1141" t="s">
        <v>12</v>
      </c>
      <c r="I1141" t="s">
        <v>199</v>
      </c>
      <c r="J1141" t="s">
        <v>76</v>
      </c>
      <c r="K1141">
        <v>3</v>
      </c>
      <c r="L1141" t="s">
        <v>14</v>
      </c>
    </row>
    <row r="1142" spans="1:12" x14ac:dyDescent="0.25">
      <c r="A1142" s="1">
        <v>42733.826388888891</v>
      </c>
      <c r="B1142" s="1">
        <v>42733.840277777781</v>
      </c>
      <c r="C1142" s="1" t="str">
        <f t="shared" si="17"/>
        <v>Dec</v>
      </c>
      <c r="D1142" s="2">
        <v>0.82638888888888884</v>
      </c>
      <c r="E1142" s="2">
        <v>0.84027777777777779</v>
      </c>
      <c r="F1142" s="2">
        <v>1.3888888888888888E-2</v>
      </c>
      <c r="G1142" t="s">
        <v>11</v>
      </c>
      <c r="H1142" t="s">
        <v>12</v>
      </c>
      <c r="I1142" t="s">
        <v>76</v>
      </c>
      <c r="J1142" t="s">
        <v>199</v>
      </c>
      <c r="K1142">
        <v>4.0999999999999996</v>
      </c>
      <c r="L1142" t="s">
        <v>21</v>
      </c>
    </row>
    <row r="1143" spans="1:12" x14ac:dyDescent="0.25">
      <c r="A1143" s="1">
        <v>42733.84375</v>
      </c>
      <c r="B1143" s="1">
        <v>42733.864583333336</v>
      </c>
      <c r="C1143" s="1" t="str">
        <f t="shared" si="17"/>
        <v>Dec</v>
      </c>
      <c r="D1143" s="2">
        <v>0.84375</v>
      </c>
      <c r="E1143" s="2">
        <v>0.86458333333333337</v>
      </c>
      <c r="F1143" s="2">
        <v>2.0833333333333332E-2</v>
      </c>
      <c r="G1143" t="s">
        <v>11</v>
      </c>
      <c r="H1143" t="s">
        <v>12</v>
      </c>
      <c r="I1143" t="s">
        <v>199</v>
      </c>
      <c r="J1143" t="s">
        <v>199</v>
      </c>
      <c r="K1143">
        <v>7.2</v>
      </c>
      <c r="L1143" t="s">
        <v>18</v>
      </c>
    </row>
    <row r="1144" spans="1:12" x14ac:dyDescent="0.25">
      <c r="A1144" s="1">
        <v>42733.870138888888</v>
      </c>
      <c r="B1144" s="1">
        <v>42733.904166666667</v>
      </c>
      <c r="C1144" s="1" t="str">
        <f t="shared" si="17"/>
        <v>Dec</v>
      </c>
      <c r="D1144" s="2">
        <v>0.87013888888888891</v>
      </c>
      <c r="E1144" s="2">
        <v>0.90416666666666667</v>
      </c>
      <c r="F1144" s="2">
        <v>3.4027777777777775E-2</v>
      </c>
      <c r="G1144" t="s">
        <v>11</v>
      </c>
      <c r="H1144" t="s">
        <v>12</v>
      </c>
      <c r="I1144" t="s">
        <v>199</v>
      </c>
      <c r="J1144" t="s">
        <v>76</v>
      </c>
      <c r="K1144">
        <v>6.4</v>
      </c>
      <c r="L1144" t="s">
        <v>16</v>
      </c>
    </row>
    <row r="1145" spans="1:12" x14ac:dyDescent="0.25">
      <c r="A1145" s="1">
        <v>42733.968055555553</v>
      </c>
      <c r="B1145" s="1">
        <v>42733.990972222222</v>
      </c>
      <c r="C1145" s="1" t="str">
        <f t="shared" si="17"/>
        <v>Dec</v>
      </c>
      <c r="D1145" s="2">
        <v>0.96805555555555556</v>
      </c>
      <c r="E1145" s="2">
        <v>0.99097222222222225</v>
      </c>
      <c r="F1145" s="2">
        <v>2.2916666666666665E-2</v>
      </c>
      <c r="G1145" t="s">
        <v>11</v>
      </c>
      <c r="H1145" t="s">
        <v>12</v>
      </c>
      <c r="I1145" t="s">
        <v>76</v>
      </c>
      <c r="J1145" t="s">
        <v>199</v>
      </c>
      <c r="K1145">
        <v>12.9</v>
      </c>
      <c r="L1145" t="s">
        <v>18</v>
      </c>
    </row>
    <row r="1146" spans="1:12" x14ac:dyDescent="0.25">
      <c r="A1146" s="1">
        <v>42734.427083333336</v>
      </c>
      <c r="B1146" s="1">
        <v>42734.439583333333</v>
      </c>
      <c r="C1146" s="1" t="str">
        <f t="shared" si="17"/>
        <v>Dec</v>
      </c>
      <c r="D1146" s="2">
        <v>0.42708333333333331</v>
      </c>
      <c r="E1146" s="2">
        <v>0.43958333333333333</v>
      </c>
      <c r="F1146" s="2">
        <v>1.2500000000000001E-2</v>
      </c>
      <c r="G1146" t="s">
        <v>26</v>
      </c>
      <c r="H1146" t="s">
        <v>12</v>
      </c>
      <c r="I1146" t="s">
        <v>199</v>
      </c>
      <c r="J1146" t="s">
        <v>199</v>
      </c>
      <c r="K1146">
        <v>2.8</v>
      </c>
      <c r="L1146" t="s">
        <v>17</v>
      </c>
    </row>
    <row r="1147" spans="1:12" x14ac:dyDescent="0.25">
      <c r="A1147" s="1">
        <v>42734.479861111111</v>
      </c>
      <c r="B1147" s="1">
        <v>42734.49722222222</v>
      </c>
      <c r="C1147" s="1" t="str">
        <f t="shared" si="17"/>
        <v>Dec</v>
      </c>
      <c r="D1147" s="2">
        <v>0.47986111111111113</v>
      </c>
      <c r="E1147" s="2">
        <v>0.49722222222222223</v>
      </c>
      <c r="F1147" s="2">
        <v>1.7361111111111112E-2</v>
      </c>
      <c r="G1147" t="s">
        <v>26</v>
      </c>
      <c r="H1147" t="s">
        <v>12</v>
      </c>
      <c r="I1147" t="s">
        <v>199</v>
      </c>
      <c r="J1147" t="s">
        <v>199</v>
      </c>
      <c r="K1147">
        <v>2.9</v>
      </c>
      <c r="L1147" t="s">
        <v>17</v>
      </c>
    </row>
    <row r="1148" spans="1:12" x14ac:dyDescent="0.25">
      <c r="A1148" s="1">
        <v>42734.65347222222</v>
      </c>
      <c r="B1148" s="1">
        <v>42734.668749999997</v>
      </c>
      <c r="C1148" s="1" t="str">
        <f t="shared" si="17"/>
        <v>Dec</v>
      </c>
      <c r="D1148" s="2">
        <v>0.65347222222222223</v>
      </c>
      <c r="E1148" s="2">
        <v>0.66874999999999996</v>
      </c>
      <c r="F1148" s="2">
        <v>1.5277777777777777E-2</v>
      </c>
      <c r="G1148" t="s">
        <v>19</v>
      </c>
      <c r="H1148" t="s">
        <v>12</v>
      </c>
      <c r="I1148" t="s">
        <v>199</v>
      </c>
      <c r="J1148" t="s">
        <v>199</v>
      </c>
      <c r="K1148">
        <v>4.5999999999999996</v>
      </c>
      <c r="L1148" t="s">
        <v>17</v>
      </c>
    </row>
    <row r="1149" spans="1:12" x14ac:dyDescent="0.25">
      <c r="A1149" s="1">
        <v>42734.697916666664</v>
      </c>
      <c r="B1149" s="1">
        <v>42734.713888888888</v>
      </c>
      <c r="C1149" s="1" t="str">
        <f t="shared" si="17"/>
        <v>Dec</v>
      </c>
      <c r="D1149" s="2">
        <v>0.69791666666666663</v>
      </c>
      <c r="E1149" s="2">
        <v>0.71388888888888891</v>
      </c>
      <c r="F1149" s="2">
        <v>1.5972222222222221E-2</v>
      </c>
      <c r="G1149" t="s">
        <v>19</v>
      </c>
      <c r="H1149" t="s">
        <v>12</v>
      </c>
      <c r="I1149" t="s">
        <v>199</v>
      </c>
      <c r="J1149" t="s">
        <v>199</v>
      </c>
      <c r="K1149">
        <v>4.5999999999999996</v>
      </c>
      <c r="L1149" t="s">
        <v>18</v>
      </c>
    </row>
    <row r="1150" spans="1:12" x14ac:dyDescent="0.25">
      <c r="A1150" s="1">
        <v>42734.962500000001</v>
      </c>
      <c r="B1150" s="1">
        <v>42734.965277777781</v>
      </c>
      <c r="C1150" s="1" t="str">
        <f t="shared" si="17"/>
        <v>Dec</v>
      </c>
      <c r="D1150" s="2">
        <v>0.96250000000000002</v>
      </c>
      <c r="E1150" s="2">
        <v>0.96527777777777779</v>
      </c>
      <c r="F1150" s="2">
        <v>2.7777777777777779E-3</v>
      </c>
      <c r="G1150" t="s">
        <v>11</v>
      </c>
      <c r="H1150" t="s">
        <v>12</v>
      </c>
      <c r="I1150" t="s">
        <v>199</v>
      </c>
      <c r="J1150" t="s">
        <v>199</v>
      </c>
      <c r="K1150">
        <v>0.8</v>
      </c>
      <c r="L1150" t="s">
        <v>21</v>
      </c>
    </row>
    <row r="1151" spans="1:12" x14ac:dyDescent="0.25">
      <c r="A1151" s="1">
        <v>42735.046527777777</v>
      </c>
      <c r="B1151" s="1">
        <v>42735.051388888889</v>
      </c>
      <c r="C1151" s="1" t="str">
        <f t="shared" si="17"/>
        <v>Dec</v>
      </c>
      <c r="D1151" s="2">
        <v>4.6527777777777779E-2</v>
      </c>
      <c r="E1151" s="2">
        <v>5.1388888888888887E-2</v>
      </c>
      <c r="F1151" s="2">
        <v>4.8611111111111112E-3</v>
      </c>
      <c r="G1151" t="s">
        <v>15</v>
      </c>
      <c r="H1151" t="s">
        <v>12</v>
      </c>
      <c r="I1151" t="s">
        <v>199</v>
      </c>
      <c r="J1151" t="s">
        <v>199</v>
      </c>
      <c r="K1151">
        <v>0.7</v>
      </c>
      <c r="L1151" t="s">
        <v>18</v>
      </c>
    </row>
    <row r="1152" spans="1:12" x14ac:dyDescent="0.25">
      <c r="A1152" s="1">
        <v>42735.558333333334</v>
      </c>
      <c r="B1152" s="1">
        <v>42735.570833333331</v>
      </c>
      <c r="C1152" s="1" t="str">
        <f t="shared" si="17"/>
        <v>Dec</v>
      </c>
      <c r="D1152" s="2">
        <v>0.55833333333333335</v>
      </c>
      <c r="E1152" s="2">
        <v>0.5708333333333333</v>
      </c>
      <c r="F1152" s="2">
        <v>1.2500000000000001E-2</v>
      </c>
      <c r="G1152" t="s">
        <v>19</v>
      </c>
      <c r="H1152" t="s">
        <v>12</v>
      </c>
      <c r="I1152" t="s">
        <v>199</v>
      </c>
      <c r="J1152" t="s">
        <v>76</v>
      </c>
      <c r="K1152">
        <v>3.9</v>
      </c>
      <c r="L1152" t="s">
        <v>35</v>
      </c>
    </row>
    <row r="1153" spans="1:12" x14ac:dyDescent="0.25">
      <c r="A1153" s="1">
        <v>42735.627083333333</v>
      </c>
      <c r="B1153" s="1">
        <v>42735.651388888888</v>
      </c>
      <c r="C1153" s="1" t="str">
        <f t="shared" si="17"/>
        <v>Dec</v>
      </c>
      <c r="D1153" s="2">
        <v>0.62708333333333333</v>
      </c>
      <c r="E1153" s="2">
        <v>0.65138888888888891</v>
      </c>
      <c r="F1153" s="2">
        <v>2.4305555555555556E-2</v>
      </c>
      <c r="G1153" t="s">
        <v>19</v>
      </c>
      <c r="H1153" t="s">
        <v>12</v>
      </c>
      <c r="I1153" t="s">
        <v>76</v>
      </c>
      <c r="J1153" t="s">
        <v>76</v>
      </c>
      <c r="K1153">
        <v>16.2</v>
      </c>
      <c r="L1153" t="s">
        <v>18</v>
      </c>
    </row>
    <row r="1154" spans="1:12" x14ac:dyDescent="0.25">
      <c r="A1154" s="1">
        <v>42735.897222222222</v>
      </c>
      <c r="B1154" s="1">
        <v>42735.909722222219</v>
      </c>
      <c r="C1154" s="1" t="str">
        <f t="shared" si="17"/>
        <v>Dec</v>
      </c>
      <c r="D1154" s="2">
        <v>0.89722222222222225</v>
      </c>
      <c r="E1154" s="2">
        <v>0.90972222222222221</v>
      </c>
      <c r="F1154" s="2">
        <v>1.2500000000000001E-2</v>
      </c>
      <c r="G1154" t="s">
        <v>11</v>
      </c>
      <c r="H1154" t="s">
        <v>12</v>
      </c>
      <c r="I1154" t="s">
        <v>75</v>
      </c>
      <c r="J1154" t="s">
        <v>233</v>
      </c>
      <c r="K1154">
        <v>6.4</v>
      </c>
      <c r="L1154" t="s">
        <v>35</v>
      </c>
    </row>
    <row r="1155" spans="1:12" x14ac:dyDescent="0.25">
      <c r="A1155" s="1">
        <v>42735.922222222223</v>
      </c>
      <c r="B1155" s="1">
        <v>42735.993750000001</v>
      </c>
      <c r="C1155" s="1" t="str">
        <f t="shared" ref="C1155" si="18">TEXT(A1155,"mmm")</f>
        <v>Dec</v>
      </c>
      <c r="D1155" s="2">
        <v>0.92222222222222228</v>
      </c>
      <c r="E1155" s="2">
        <v>0.99375000000000002</v>
      </c>
      <c r="F1155" s="2">
        <v>7.1527777777777773E-2</v>
      </c>
      <c r="G1155" t="s">
        <v>11</v>
      </c>
      <c r="H1155" t="s">
        <v>12</v>
      </c>
      <c r="I1155" t="s">
        <v>233</v>
      </c>
      <c r="J1155" t="s">
        <v>234</v>
      </c>
      <c r="K1155">
        <v>48.2</v>
      </c>
      <c r="L115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Dashboard</vt:lpstr>
      <vt:lpstr>UberDataset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Malak Ismail</dc:creator>
  <cp:lastModifiedBy>Malak Ismail</cp:lastModifiedBy>
  <dcterms:created xsi:type="dcterms:W3CDTF">2025-01-12T15:10:41Z</dcterms:created>
  <dcterms:modified xsi:type="dcterms:W3CDTF">2025-01-16T15:33:48Z</dcterms:modified>
</cp:coreProperties>
</file>