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.1" sheetId="5" state="hidden" r:id="rId2"/>
    <sheet name="comm.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2" l="1"/>
  <c r="C64" i="2" s="1"/>
  <c r="B63" i="2"/>
  <c r="C63" i="2" s="1"/>
  <c r="B62" i="2"/>
  <c r="C62" i="2" s="1"/>
  <c r="B61" i="2"/>
  <c r="C61" i="2" s="1"/>
  <c r="C43" i="2"/>
  <c r="B42" i="2"/>
  <c r="C42" i="2" s="1"/>
  <c r="C24" i="2"/>
  <c r="C23" i="2"/>
  <c r="C14" i="2"/>
  <c r="C23" i="5" l="1"/>
  <c r="C22" i="5"/>
  <c r="C21" i="5"/>
  <c r="C20" i="5"/>
  <c r="C19" i="5"/>
  <c r="C18" i="5"/>
  <c r="C14" i="5"/>
  <c r="C13" i="5"/>
  <c r="C12" i="5"/>
  <c r="C11" i="5"/>
  <c r="C10" i="5"/>
  <c r="C9" i="5"/>
  <c r="C8" i="5"/>
  <c r="C30" i="5"/>
  <c r="C29" i="5"/>
  <c r="C28" i="5"/>
  <c r="C27" i="5"/>
  <c r="C26" i="5"/>
  <c r="C17" i="5"/>
</calcChain>
</file>

<file path=xl/sharedStrings.xml><?xml version="1.0" encoding="utf-8"?>
<sst xmlns="http://schemas.openxmlformats.org/spreadsheetml/2006/main" count="208" uniqueCount="150">
  <si>
    <t>CODE</t>
  </si>
  <si>
    <t>bag</t>
  </si>
  <si>
    <t>PRICE</t>
  </si>
  <si>
    <t>Marcela Farms Incorporated</t>
  </si>
  <si>
    <t>Feedmill Division</t>
  </si>
  <si>
    <t>Lomangog, Ubay, Bohol</t>
  </si>
  <si>
    <t>PRAWN</t>
  </si>
  <si>
    <t>PRICE/Kilo</t>
  </si>
  <si>
    <t>Prawn Fines</t>
  </si>
  <si>
    <t>Prawn Grower A Pellet</t>
  </si>
  <si>
    <t>Prawn Grower B Pellet</t>
  </si>
  <si>
    <t>Prawn Starter 2</t>
  </si>
  <si>
    <t xml:space="preserve">Prawn PL1 </t>
  </si>
  <si>
    <t>Prawn PL1 2</t>
  </si>
  <si>
    <t>Prawn Starter 1</t>
  </si>
  <si>
    <t>Fish Fry Mash</t>
  </si>
  <si>
    <t>Fish Starter Crumble</t>
  </si>
  <si>
    <t>Fish Starter Pellet</t>
  </si>
  <si>
    <t>Fish Grower</t>
  </si>
  <si>
    <t xml:space="preserve">Fish Finisher </t>
  </si>
  <si>
    <t>UOM</t>
  </si>
  <si>
    <t>Marcela Hog Mash</t>
  </si>
  <si>
    <t>ITEM DESCRIPTION</t>
  </si>
  <si>
    <t>sack</t>
  </si>
  <si>
    <t>Babcock Cortes</t>
  </si>
  <si>
    <t>Babcock Starter Crumble</t>
  </si>
  <si>
    <t>Bilar Breeder</t>
  </si>
  <si>
    <t>Breeder Layer 1 Pellet</t>
  </si>
  <si>
    <t>Hog Cortes</t>
  </si>
  <si>
    <t xml:space="preserve">Hog Starter Pellet </t>
  </si>
  <si>
    <t xml:space="preserve">Hog Grower Pellet </t>
  </si>
  <si>
    <t xml:space="preserve">Hog Gestating Pellet </t>
  </si>
  <si>
    <t>Prepared by:</t>
  </si>
  <si>
    <t>Approved by:</t>
  </si>
  <si>
    <t>Romel S. Dubduban</t>
  </si>
  <si>
    <t>Alberto Elman</t>
  </si>
  <si>
    <t>kl-d</t>
  </si>
  <si>
    <t xml:space="preserve">Broiler Finisher Pellet </t>
  </si>
  <si>
    <t xml:space="preserve">Babcock Developer Pellet </t>
  </si>
  <si>
    <t xml:space="preserve">Babcock Layer 1 Pellet </t>
  </si>
  <si>
    <t>Babcock Booster Crumble</t>
  </si>
  <si>
    <t>1BCF07-B</t>
  </si>
  <si>
    <t xml:space="preserve">Babcock Grower Pellet </t>
  </si>
  <si>
    <t>7BCF62-1A</t>
  </si>
  <si>
    <t xml:space="preserve">Babcock Layer 2 Pellet </t>
  </si>
  <si>
    <t>7BCF26-2C</t>
  </si>
  <si>
    <t xml:space="preserve">Breeder Grower Crumble </t>
  </si>
  <si>
    <t xml:space="preserve">Breeder Pre-lay Crumble </t>
  </si>
  <si>
    <t>Breeder Layer 1 Pellet B</t>
  </si>
  <si>
    <t>7BBF06-C</t>
  </si>
  <si>
    <t>Breeder Layer 1 Pellet C</t>
  </si>
  <si>
    <t>7BBF07-A</t>
  </si>
  <si>
    <t>7BBF07-B</t>
  </si>
  <si>
    <t>Breeder Layer 2 Pellet</t>
  </si>
  <si>
    <t>7BBF01-2A</t>
  </si>
  <si>
    <t xml:space="preserve">Breeder Layer 2 Pellet </t>
  </si>
  <si>
    <t>7BBF01-2B</t>
  </si>
  <si>
    <t>Breeder Layer 3 Pellet</t>
  </si>
  <si>
    <t>7BBF01-3A</t>
  </si>
  <si>
    <t>Male Breeder Pellet B</t>
  </si>
  <si>
    <t>9BBF04-J</t>
  </si>
  <si>
    <t>9BBF05-C</t>
  </si>
  <si>
    <t xml:space="preserve">Hog Pre-Starter Crumble </t>
  </si>
  <si>
    <t xml:space="preserve">Hog Pre-Starter Pellet </t>
  </si>
  <si>
    <t>3ACF80-F</t>
  </si>
  <si>
    <t>7ACF18-H</t>
  </si>
  <si>
    <t>TRIAL PIGGERY:</t>
  </si>
  <si>
    <t>Hog Pre-Starter Pellet  No Med/Bag</t>
  </si>
  <si>
    <t>2ACF84-C</t>
  </si>
  <si>
    <t>Hog Pre-Starter Pellet  No Med/Bag B</t>
  </si>
  <si>
    <t>2ACF85-A</t>
  </si>
  <si>
    <t>Hog Pre-Starter Pellet  No Med/Bag C</t>
  </si>
  <si>
    <t>2ACF86-A</t>
  </si>
  <si>
    <t>Hog Pre-Starter Pellet  No Med/Bag D</t>
  </si>
  <si>
    <t>2ACF87-A</t>
  </si>
  <si>
    <t>Prawn PL1 Crumble</t>
  </si>
  <si>
    <t>Prawn PL2 Crumble</t>
  </si>
  <si>
    <t>Prawn Starter 1 Crumble</t>
  </si>
  <si>
    <t>Prawn Starter 2 Crumble</t>
  </si>
  <si>
    <t xml:space="preserve">Breeder Pre-Starter Crumble </t>
  </si>
  <si>
    <t>2BBF01H-B</t>
  </si>
  <si>
    <t>6BBF09-K</t>
  </si>
  <si>
    <r>
      <t>PRAWN</t>
    </r>
    <r>
      <rPr>
        <sz val="11"/>
        <color theme="1"/>
        <rFont val="Calibri"/>
        <family val="2"/>
        <scheme val="minor"/>
      </rPr>
      <t xml:space="preserve"> </t>
    </r>
  </si>
  <si>
    <t xml:space="preserve">Prawn Grower B Pellet </t>
  </si>
  <si>
    <t>VANNAMEI</t>
  </si>
  <si>
    <t>Vannamei Grower A Pellet</t>
  </si>
  <si>
    <t>Vannamei Grower B Pellet</t>
  </si>
  <si>
    <r>
      <t>5BLF01H</t>
    </r>
    <r>
      <rPr>
        <sz val="10"/>
        <color rgb="FFFF0000"/>
        <rFont val="Calibri"/>
        <family val="2"/>
        <scheme val="minor"/>
      </rPr>
      <t>-B</t>
    </r>
  </si>
  <si>
    <t>4BBF15-D</t>
  </si>
  <si>
    <t xml:space="preserve">Male Breeder Pellet </t>
  </si>
  <si>
    <t>kl-b</t>
  </si>
  <si>
    <t>3CMN08</t>
  </si>
  <si>
    <t xml:space="preserve">Vannamei Fines </t>
  </si>
  <si>
    <t>Broiler Grow-out</t>
  </si>
  <si>
    <r>
      <t xml:space="preserve">Broiler Starter 1 Crumble </t>
    </r>
    <r>
      <rPr>
        <sz val="10"/>
        <color rgb="FFFF0000"/>
        <rFont val="Calibri"/>
        <family val="2"/>
        <scheme val="minor"/>
      </rPr>
      <t>Ross</t>
    </r>
  </si>
  <si>
    <r>
      <t>3BLF</t>
    </r>
    <r>
      <rPr>
        <sz val="10"/>
        <color rgb="FFFF0000"/>
        <rFont val="Calibri"/>
        <family val="2"/>
        <scheme val="minor"/>
      </rPr>
      <t>01R-1A</t>
    </r>
  </si>
  <si>
    <t xml:space="preserve">Broiler Starter 1 Crumble </t>
  </si>
  <si>
    <t xml:space="preserve">Broiler Starter 2 Crumble </t>
  </si>
  <si>
    <t>3BLF01R-2A</t>
  </si>
  <si>
    <t xml:space="preserve">Broiler Grower Pellet </t>
  </si>
  <si>
    <t xml:space="preserve">Breeder Starter Crumble </t>
  </si>
  <si>
    <t>3BBF01H-A</t>
  </si>
  <si>
    <t>Breeder Developer Crumble</t>
  </si>
  <si>
    <t>5BBF11-L</t>
  </si>
  <si>
    <t>Breeder Pre-lay Crumble</t>
  </si>
  <si>
    <t>Hog Gilt Developer Pellet</t>
  </si>
  <si>
    <t xml:space="preserve">Hog Boar Pellet </t>
  </si>
  <si>
    <t>9ACF12-DU</t>
  </si>
  <si>
    <t>Aqua Feeds Price as of May 1, 2024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</si>
  <si>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</si>
  <si>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</si>
  <si>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</si>
  <si>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</si>
  <si>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</si>
  <si>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</si>
  <si>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 xml:space="preserve"> </t>
  </si>
  <si>
    <t>PRICE/Bag</t>
  </si>
  <si>
    <t>3CMN01</t>
  </si>
  <si>
    <t>4CMN01</t>
  </si>
  <si>
    <t>5CMN01</t>
  </si>
  <si>
    <t>3VMN01-2</t>
  </si>
  <si>
    <t>4VMN01</t>
  </si>
  <si>
    <t>5VMN01</t>
  </si>
  <si>
    <t>1DMN03</t>
  </si>
  <si>
    <t>2DMN05</t>
  </si>
  <si>
    <t>3DMN09</t>
  </si>
  <si>
    <t>4DMN10</t>
  </si>
  <si>
    <t>5DMN12</t>
  </si>
  <si>
    <t>Vannamei PL1 Crumble</t>
  </si>
  <si>
    <t>Vannamei PL2 Crumble</t>
  </si>
  <si>
    <t>Vannamei Starter 1 Crumble</t>
  </si>
  <si>
    <t>Vannamei Starter 2 Crumble</t>
  </si>
  <si>
    <t>3VMN01-3</t>
  </si>
  <si>
    <t>3VMN01-4</t>
  </si>
  <si>
    <t>3VMN01-5</t>
  </si>
  <si>
    <t xml:space="preserve">P.O. 22 FEED COSTING as of </t>
  </si>
  <si>
    <t>5BCF21-B</t>
  </si>
  <si>
    <t>4BBF01H-B</t>
  </si>
  <si>
    <t>6BBF09-J</t>
  </si>
  <si>
    <t>2ACF95-B</t>
  </si>
  <si>
    <t>6ACF61-C</t>
  </si>
  <si>
    <t>Pollard w/ Formycine</t>
  </si>
  <si>
    <t>klb</t>
  </si>
  <si>
    <t>kl-c</t>
  </si>
  <si>
    <t>bagB</t>
  </si>
  <si>
    <t>KL-C</t>
  </si>
  <si>
    <t>KL-B</t>
  </si>
  <si>
    <t>BAG</t>
  </si>
  <si>
    <t>NEW</t>
  </si>
  <si>
    <t>30 packing/bag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</si>
</sst>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[$-409]mmmm\ d\,\ yyyy;@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43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/>
    </xf>
    <xf numFmtId="43" fontId="0" fillId="0" borderId="0" xfId="0" applyNumberFormat="1"/>
    <xf numFmtId="0" fontId="5" fillId="0" borderId="0" xfId="0" applyFont="1"/>
    <xf numFmtId="43" fontId="5" fillId="0" borderId="0" xfId="0" applyNumberFormat="1" applyFont="1"/>
    <xf numFmtId="0" fontId="5" fillId="0" borderId="0" xfId="0" applyFont="1" applyAlignment="1">
      <alignment horizontal="center"/>
    </xf>
    <xf numFmtId="43" fontId="3" fillId="0" borderId="0" xfId="0" applyNumberFormat="1" applyFont="1" applyAlignment="1">
      <alignment horizontal="center"/>
    </xf>
    <xf numFmtId="0" fontId="1" fillId="0" borderId="0" xfId="0" applyFont="1"/>
    <xf numFmtId="0" fontId="6" fillId="0" borderId="0" xfId="0" applyFont="1" applyBorder="1"/>
    <xf numFmtId="0" fontId="6" fillId="0" borderId="0" xfId="0" applyFont="1" applyFill="1" applyBorder="1" applyAlignment="1"/>
    <xf numFmtId="0" fontId="6" fillId="0" borderId="2" xfId="0" applyFont="1" applyFill="1" applyBorder="1"/>
    <xf numFmtId="0" fontId="1" fillId="0" borderId="0" xfId="0" applyFont="1" applyFill="1"/>
    <xf numFmtId="0" fontId="6" fillId="2" borderId="1" xfId="0" applyFont="1" applyFill="1" applyBorder="1" applyAlignment="1"/>
    <xf numFmtId="0" fontId="6" fillId="0" borderId="2" xfId="0" applyFont="1" applyBorder="1"/>
    <xf numFmtId="0" fontId="6" fillId="3" borderId="1" xfId="0" applyFont="1" applyFill="1" applyBorder="1" applyAlignment="1"/>
    <xf numFmtId="0" fontId="6" fillId="4" borderId="1" xfId="0" applyFont="1" applyFill="1" applyBorder="1" applyAlignment="1"/>
    <xf numFmtId="2" fontId="6" fillId="0" borderId="0" xfId="0" applyNumberFormat="1" applyFont="1" applyBorder="1" applyAlignment="1">
      <alignment horizontal="center"/>
    </xf>
    <xf numFmtId="0" fontId="6" fillId="0" borderId="2" xfId="0" applyFont="1" applyFill="1" applyBorder="1" applyAlignment="1"/>
    <xf numFmtId="2" fontId="6" fillId="0" borderId="2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0" fillId="0" borderId="0" xfId="0" applyFill="1"/>
    <xf numFmtId="2" fontId="1" fillId="0" borderId="0" xfId="0" applyNumberFormat="1" applyFont="1" applyAlignment="1">
      <alignment horizontal="center"/>
    </xf>
    <xf numFmtId="0" fontId="6" fillId="4" borderId="2" xfId="0" applyFont="1" applyFill="1" applyBorder="1" applyAlignment="1"/>
    <xf numFmtId="0" fontId="6" fillId="5" borderId="1" xfId="0" applyFont="1" applyFill="1" applyBorder="1" applyAlignment="1"/>
    <xf numFmtId="0" fontId="6" fillId="2" borderId="2" xfId="0" applyFont="1" applyFill="1" applyBorder="1" applyAlignment="1"/>
    <xf numFmtId="0" fontId="6" fillId="3" borderId="2" xfId="0" applyFont="1" applyFill="1" applyBorder="1" applyAlignment="1"/>
    <xf numFmtId="0" fontId="6" fillId="0" borderId="0" xfId="0" applyFont="1" applyBorder="1" applyAlignment="1">
      <alignment horizontal="center"/>
    </xf>
    <xf numFmtId="4" fontId="1" fillId="0" borderId="0" xfId="0" applyNumberFormat="1" applyFont="1" applyAlignment="1">
      <alignment horizontal="left"/>
    </xf>
    <xf numFmtId="4" fontId="1" fillId="0" borderId="0" xfId="0" applyNumberFormat="1" applyFont="1" applyFill="1" applyAlignment="1">
      <alignment horizontal="left"/>
    </xf>
    <xf numFmtId="2" fontId="4" fillId="0" borderId="0" xfId="0" applyNumberFormat="1" applyFont="1" applyAlignment="1">
      <alignment horizontal="center"/>
    </xf>
    <xf numFmtId="4" fontId="0" fillId="0" borderId="0" xfId="0" applyNumberFormat="1" applyAlignment="1">
      <alignment horizontal="left"/>
    </xf>
    <xf numFmtId="2" fontId="3" fillId="0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6" fillId="5" borderId="2" xfId="0" applyFont="1" applyFill="1" applyBorder="1"/>
    <xf numFmtId="0" fontId="6" fillId="2" borderId="2" xfId="0" applyFont="1" applyFill="1" applyBorder="1"/>
    <xf numFmtId="0" fontId="6" fillId="4" borderId="2" xfId="0" applyFont="1" applyFill="1" applyBorder="1"/>
    <xf numFmtId="43" fontId="10" fillId="0" borderId="2" xfId="1" applyFont="1" applyFill="1" applyBorder="1" applyAlignment="1">
      <alignment horizontal="center"/>
    </xf>
    <xf numFmtId="43" fontId="10" fillId="0" borderId="2" xfId="1" applyFont="1" applyFill="1" applyBorder="1" applyAlignment="1">
      <alignment vertical="center"/>
    </xf>
    <xf numFmtId="43" fontId="10" fillId="0" borderId="0" xfId="1" applyFont="1" applyFill="1" applyAlignment="1">
      <alignment horizontal="center"/>
    </xf>
    <xf numFmtId="0" fontId="6" fillId="5" borderId="2" xfId="0" applyFont="1" applyFill="1" applyBorder="1" applyAlignment="1"/>
    <xf numFmtId="4" fontId="6" fillId="0" borderId="2" xfId="0" applyNumberFormat="1" applyFont="1" applyFill="1" applyBorder="1" applyAlignment="1"/>
    <xf numFmtId="4" fontId="6" fillId="0" borderId="0" xfId="0" applyNumberFormat="1" applyFont="1" applyFill="1" applyBorder="1" applyAlignment="1"/>
    <xf numFmtId="4" fontId="6" fillId="0" borderId="0" xfId="0" applyNumberFormat="1" applyFont="1" applyBorder="1" applyAlignment="1"/>
    <xf numFmtId="0" fontId="6" fillId="5" borderId="2" xfId="0" applyFont="1" applyFill="1" applyBorder="1" applyAlignment="1">
      <alignment horizontal="center"/>
    </xf>
    <xf numFmtId="41" fontId="8" fillId="0" borderId="2" xfId="1" applyNumberFormat="1" applyFont="1" applyFill="1" applyBorder="1" applyAlignment="1">
      <alignment horizontal="center"/>
    </xf>
    <xf numFmtId="41" fontId="6" fillId="0" borderId="2" xfId="0" applyNumberFormat="1" applyFont="1" applyFill="1" applyBorder="1" applyAlignment="1"/>
    <xf numFmtId="41" fontId="6" fillId="4" borderId="2" xfId="0" applyNumberFormat="1" applyFont="1" applyFill="1" applyBorder="1" applyAlignment="1"/>
    <xf numFmtId="49" fontId="8" fillId="0" borderId="2" xfId="1" applyNumberFormat="1" applyFont="1" applyFill="1" applyBorder="1" applyAlignment="1">
      <alignment horizontal="center"/>
    </xf>
    <xf numFmtId="49" fontId="8" fillId="0" borderId="2" xfId="0" applyNumberFormat="1" applyFont="1" applyFill="1" applyBorder="1" applyAlignment="1">
      <alignment horizontal="center"/>
    </xf>
    <xf numFmtId="49" fontId="8" fillId="2" borderId="2" xfId="1" applyNumberFormat="1" applyFont="1" applyFill="1" applyBorder="1" applyAlignment="1">
      <alignment horizontal="center"/>
    </xf>
    <xf numFmtId="41" fontId="8" fillId="3" borderId="2" xfId="1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A21" workbookViewId="0">
      <selection activeCell="E65" sqref="E65"/>
    </sheetView>
  </sheetViews>
  <sheetFormatPr defaultRowHeight="15" x14ac:dyDescent="0.25"/>
  <cols>
    <col min="1" max="1" width="27" style="12" customWidth="1"/>
    <col min="2" max="2" width="8.7109375" style="30" customWidth="1"/>
    <col min="3" max="3" width="9.42578125" style="46" customWidth="1"/>
    <col min="4" max="4" width="13.42578125" style="12" customWidth="1"/>
    <col min="5" max="16384" width="9.140625" style="11"/>
  </cols>
  <sheetData>
    <row r="1" spans="1:4" x14ac:dyDescent="0.25">
      <c r="A1" s="58" t="s">
        <v>135</v>
      </c>
      <c r="B1" s="58"/>
      <c r="C1" s="58"/>
      <c r="D1" s="58"/>
    </row>
    <row r="2" spans="1:4" x14ac:dyDescent="0.25">
      <c r="A2" s="59">
        <v>45440</v>
      </c>
      <c r="B2" s="59"/>
      <c r="C2" s="59"/>
      <c r="D2" s="59"/>
    </row>
    <row r="4" spans="1:4" x14ac:dyDescent="0.25">
      <c r="A4" s="13"/>
      <c r="B4" s="13"/>
      <c r="C4" s="13"/>
    </row>
    <row r="5" spans="1:4" x14ac:dyDescent="0.25">
      <c r="A5" s="27" t="s">
        <v>93</v>
      </c>
      <c r="B5" s="43" t="s">
        <v>2</v>
      </c>
      <c r="C5" s="47" t="s">
        <v>20</v>
      </c>
      <c r="D5" s="37" t="s">
        <v>0</v>
      </c>
    </row>
    <row r="6" spans="1:4" s="15" customFormat="1" hidden="1" x14ac:dyDescent="0.25">
      <c r="A6" s="14" t="s">
        <v>94</v>
      </c>
      <c r="B6" s="22">
        <v>34.520000000000003</v>
      </c>
      <c r="C6" s="44"/>
      <c r="D6" s="14" t="s">
        <v>95</v>
      </c>
    </row>
    <row r="7" spans="1:4" s="15" customFormat="1" x14ac:dyDescent="0.25">
      <c r="A7" s="14" t="s">
        <v>96</v>
      </c>
      <c r="B7" s="40">
        <v>33.799999999999997</v>
      </c>
      <c r="C7" s="51">
        <v>500</v>
      </c>
      <c r="D7" s="55" t="s">
        <v>90</v>
      </c>
    </row>
    <row r="8" spans="1:4" s="15" customFormat="1" hidden="1" x14ac:dyDescent="0.25">
      <c r="A8" s="14" t="s">
        <v>97</v>
      </c>
      <c r="B8" s="40">
        <v>34.659999999999997</v>
      </c>
      <c r="C8" s="51"/>
      <c r="D8" s="55" t="s">
        <v>98</v>
      </c>
    </row>
    <row r="9" spans="1:4" s="15" customFormat="1" x14ac:dyDescent="0.25">
      <c r="A9" s="14" t="s">
        <v>97</v>
      </c>
      <c r="B9" s="40">
        <v>33.9</v>
      </c>
      <c r="C9" s="51">
        <v>501</v>
      </c>
      <c r="D9" s="55" t="s">
        <v>90</v>
      </c>
    </row>
    <row r="10" spans="1:4" s="15" customFormat="1" x14ac:dyDescent="0.25">
      <c r="A10" s="14" t="s">
        <v>99</v>
      </c>
      <c r="B10" s="40">
        <v>32.03</v>
      </c>
      <c r="C10" s="51">
        <v>502</v>
      </c>
      <c r="D10" s="55" t="s">
        <v>90</v>
      </c>
    </row>
    <row r="11" spans="1:4" s="15" customFormat="1" x14ac:dyDescent="0.25">
      <c r="A11" s="14" t="s">
        <v>37</v>
      </c>
      <c r="B11" s="40">
        <v>31.68</v>
      </c>
      <c r="C11" s="51">
        <v>503</v>
      </c>
      <c r="D11" s="55" t="s">
        <v>142</v>
      </c>
    </row>
    <row r="12" spans="1:4" s="15" customFormat="1" hidden="1" x14ac:dyDescent="0.25">
      <c r="A12" s="14" t="s">
        <v>37</v>
      </c>
      <c r="B12" s="22">
        <v>31.46</v>
      </c>
      <c r="C12" s="51"/>
      <c r="D12" s="14" t="s">
        <v>87</v>
      </c>
    </row>
    <row r="13" spans="1:4" x14ac:dyDescent="0.25">
      <c r="A13" s="16" t="s">
        <v>24</v>
      </c>
      <c r="B13" s="28"/>
      <c r="C13" s="53"/>
      <c r="D13" s="38"/>
    </row>
    <row r="14" spans="1:4" hidden="1" x14ac:dyDescent="0.25">
      <c r="A14" s="21" t="s">
        <v>40</v>
      </c>
      <c r="B14" s="22">
        <v>33.19</v>
      </c>
      <c r="C14" s="51">
        <f>(B14+0.3)*50</f>
        <v>1674.4999999999998</v>
      </c>
      <c r="D14" s="17" t="s">
        <v>41</v>
      </c>
    </row>
    <row r="15" spans="1:4" x14ac:dyDescent="0.25">
      <c r="A15" s="14" t="s">
        <v>25</v>
      </c>
      <c r="B15" s="40">
        <v>31.39</v>
      </c>
      <c r="C15" s="51">
        <v>490</v>
      </c>
      <c r="D15" s="56" t="s">
        <v>90</v>
      </c>
    </row>
    <row r="16" spans="1:4" x14ac:dyDescent="0.25">
      <c r="A16" s="14" t="s">
        <v>42</v>
      </c>
      <c r="B16" s="40">
        <v>29.02</v>
      </c>
      <c r="C16" s="51">
        <v>491</v>
      </c>
      <c r="D16" s="56" t="s">
        <v>90</v>
      </c>
    </row>
    <row r="17" spans="1:4" x14ac:dyDescent="0.25">
      <c r="A17" s="14" t="s">
        <v>38</v>
      </c>
      <c r="B17" s="40">
        <v>1345</v>
      </c>
      <c r="C17" s="51">
        <v>723</v>
      </c>
      <c r="D17" s="56" t="s">
        <v>1</v>
      </c>
    </row>
    <row r="18" spans="1:4" hidden="1" x14ac:dyDescent="0.25">
      <c r="A18" s="14" t="s">
        <v>38</v>
      </c>
      <c r="B18" s="40">
        <v>28.16</v>
      </c>
      <c r="C18" s="51"/>
      <c r="D18" s="56" t="s">
        <v>136</v>
      </c>
    </row>
    <row r="19" spans="1:4" s="15" customFormat="1" hidden="1" x14ac:dyDescent="0.25">
      <c r="A19" s="14" t="s">
        <v>39</v>
      </c>
      <c r="B19" s="40">
        <v>31.2</v>
      </c>
      <c r="C19" s="51"/>
      <c r="D19" s="55" t="s">
        <v>43</v>
      </c>
    </row>
    <row r="20" spans="1:4" s="15" customFormat="1" hidden="1" x14ac:dyDescent="0.25">
      <c r="A20" s="14" t="s">
        <v>44</v>
      </c>
      <c r="B20" s="40">
        <v>29.66</v>
      </c>
      <c r="C20" s="51"/>
      <c r="D20" s="55" t="s">
        <v>45</v>
      </c>
    </row>
    <row r="21" spans="1:4" s="15" customFormat="1" x14ac:dyDescent="0.25">
      <c r="A21" s="14" t="s">
        <v>39</v>
      </c>
      <c r="B21" s="40">
        <v>30.03</v>
      </c>
      <c r="C21" s="51">
        <v>822</v>
      </c>
      <c r="D21" s="55" t="s">
        <v>143</v>
      </c>
    </row>
    <row r="22" spans="1:4" x14ac:dyDescent="0.25">
      <c r="A22" s="18" t="s">
        <v>26</v>
      </c>
      <c r="B22" s="29"/>
      <c r="C22" s="54"/>
      <c r="D22" s="57"/>
    </row>
    <row r="23" spans="1:4" s="15" customFormat="1" hidden="1" x14ac:dyDescent="0.25">
      <c r="A23" s="14" t="s">
        <v>79</v>
      </c>
      <c r="B23" s="22">
        <v>31.59</v>
      </c>
      <c r="C23" s="48">
        <f t="shared" ref="C23:C24" si="0">(B23+0.3)*50</f>
        <v>1594.5</v>
      </c>
      <c r="D23" s="55" t="s">
        <v>80</v>
      </c>
    </row>
    <row r="24" spans="1:4" s="15" customFormat="1" hidden="1" x14ac:dyDescent="0.25">
      <c r="A24" s="14" t="s">
        <v>100</v>
      </c>
      <c r="B24" s="22">
        <v>30.43</v>
      </c>
      <c r="C24" s="48">
        <f t="shared" si="0"/>
        <v>1536.5</v>
      </c>
      <c r="D24" s="55" t="s">
        <v>101</v>
      </c>
    </row>
    <row r="25" spans="1:4" s="15" customFormat="1" x14ac:dyDescent="0.25">
      <c r="A25" s="14" t="s">
        <v>100</v>
      </c>
      <c r="B25" s="40">
        <v>1492</v>
      </c>
      <c r="C25" s="51">
        <v>495</v>
      </c>
      <c r="D25" s="55" t="s">
        <v>1</v>
      </c>
    </row>
    <row r="26" spans="1:4" s="15" customFormat="1" x14ac:dyDescent="0.25">
      <c r="A26" s="14" t="s">
        <v>46</v>
      </c>
      <c r="B26" s="40">
        <v>1345</v>
      </c>
      <c r="C26" s="51">
        <v>1326</v>
      </c>
      <c r="D26" s="55" t="s">
        <v>1</v>
      </c>
    </row>
    <row r="27" spans="1:4" s="15" customFormat="1" hidden="1" x14ac:dyDescent="0.25">
      <c r="A27" s="14" t="s">
        <v>46</v>
      </c>
      <c r="B27" s="40">
        <v>28.62</v>
      </c>
      <c r="C27" s="51"/>
      <c r="D27" s="55" t="s">
        <v>88</v>
      </c>
    </row>
    <row r="28" spans="1:4" s="15" customFormat="1" x14ac:dyDescent="0.25">
      <c r="A28" s="14" t="s">
        <v>46</v>
      </c>
      <c r="B28" s="40">
        <v>1357.5</v>
      </c>
      <c r="C28" s="51">
        <v>1326</v>
      </c>
      <c r="D28" s="55" t="s">
        <v>144</v>
      </c>
    </row>
    <row r="29" spans="1:4" s="15" customFormat="1" hidden="1" x14ac:dyDescent="0.25">
      <c r="A29" s="14" t="s">
        <v>46</v>
      </c>
      <c r="B29" s="40">
        <v>28.41</v>
      </c>
      <c r="C29" s="51"/>
      <c r="D29" s="55" t="s">
        <v>137</v>
      </c>
    </row>
    <row r="30" spans="1:4" s="15" customFormat="1" ht="15" customHeight="1" x14ac:dyDescent="0.25">
      <c r="A30" s="14" t="s">
        <v>102</v>
      </c>
      <c r="B30" s="40">
        <v>1407.5</v>
      </c>
      <c r="C30" s="51">
        <v>497</v>
      </c>
      <c r="D30" s="55" t="s">
        <v>1</v>
      </c>
    </row>
    <row r="31" spans="1:4" s="15" customFormat="1" ht="15" hidden="1" customHeight="1" x14ac:dyDescent="0.25">
      <c r="A31" s="14" t="s">
        <v>102</v>
      </c>
      <c r="B31" s="40">
        <v>29.41</v>
      </c>
      <c r="C31" s="51"/>
      <c r="D31" s="55" t="s">
        <v>103</v>
      </c>
    </row>
    <row r="32" spans="1:4" s="15" customFormat="1" hidden="1" x14ac:dyDescent="0.25">
      <c r="A32" s="14" t="s">
        <v>104</v>
      </c>
      <c r="B32" s="40">
        <v>28.32</v>
      </c>
      <c r="C32" s="51"/>
      <c r="D32" s="55" t="s">
        <v>138</v>
      </c>
    </row>
    <row r="33" spans="1:4" s="15" customFormat="1" hidden="1" x14ac:dyDescent="0.25">
      <c r="A33" s="14" t="s">
        <v>47</v>
      </c>
      <c r="B33" s="40">
        <v>29.9</v>
      </c>
      <c r="C33" s="51"/>
      <c r="D33" s="55" t="s">
        <v>81</v>
      </c>
    </row>
    <row r="34" spans="1:4" s="15" customFormat="1" x14ac:dyDescent="0.25">
      <c r="A34" s="14" t="s">
        <v>27</v>
      </c>
      <c r="B34" s="40">
        <v>29.86</v>
      </c>
      <c r="C34" s="51">
        <v>499</v>
      </c>
      <c r="D34" s="55" t="s">
        <v>90</v>
      </c>
    </row>
    <row r="35" spans="1:4" s="15" customFormat="1" hidden="1" x14ac:dyDescent="0.25">
      <c r="A35" s="14" t="s">
        <v>48</v>
      </c>
      <c r="B35" s="40">
        <v>32.979999999999997</v>
      </c>
      <c r="C35" s="52"/>
      <c r="D35" s="55" t="s">
        <v>49</v>
      </c>
    </row>
    <row r="36" spans="1:4" s="15" customFormat="1" hidden="1" x14ac:dyDescent="0.25">
      <c r="A36" s="14" t="s">
        <v>50</v>
      </c>
      <c r="B36" s="40">
        <v>26.41</v>
      </c>
      <c r="C36" s="52"/>
      <c r="D36" s="55" t="s">
        <v>51</v>
      </c>
    </row>
    <row r="37" spans="1:4" s="15" customFormat="1" hidden="1" x14ac:dyDescent="0.25">
      <c r="A37" s="14" t="s">
        <v>48</v>
      </c>
      <c r="B37" s="40">
        <v>27.58</v>
      </c>
      <c r="C37" s="52"/>
      <c r="D37" s="55" t="s">
        <v>52</v>
      </c>
    </row>
    <row r="38" spans="1:4" s="15" customFormat="1" hidden="1" x14ac:dyDescent="0.25">
      <c r="A38" s="14" t="s">
        <v>53</v>
      </c>
      <c r="B38" s="40">
        <v>25.59</v>
      </c>
      <c r="C38" s="52"/>
      <c r="D38" s="55" t="s">
        <v>54</v>
      </c>
    </row>
    <row r="39" spans="1:4" s="15" customFormat="1" hidden="1" x14ac:dyDescent="0.25">
      <c r="A39" s="14" t="s">
        <v>55</v>
      </c>
      <c r="B39" s="42">
        <v>26.27</v>
      </c>
      <c r="C39" s="52"/>
      <c r="D39" s="55" t="s">
        <v>56</v>
      </c>
    </row>
    <row r="40" spans="1:4" s="15" customFormat="1" hidden="1" x14ac:dyDescent="0.25">
      <c r="A40" s="14" t="s">
        <v>57</v>
      </c>
      <c r="B40" s="40">
        <v>25.21</v>
      </c>
      <c r="C40" s="52"/>
      <c r="D40" s="55" t="s">
        <v>58</v>
      </c>
    </row>
    <row r="41" spans="1:4" s="15" customFormat="1" x14ac:dyDescent="0.25">
      <c r="A41" s="14" t="s">
        <v>89</v>
      </c>
      <c r="B41" s="40">
        <v>1387.5</v>
      </c>
      <c r="C41" s="52">
        <v>893</v>
      </c>
      <c r="D41" s="55" t="s">
        <v>1</v>
      </c>
    </row>
    <row r="42" spans="1:4" s="15" customFormat="1" hidden="1" x14ac:dyDescent="0.25">
      <c r="A42" s="14" t="s">
        <v>59</v>
      </c>
      <c r="B42" s="22">
        <f>22.51+0.3</f>
        <v>22.810000000000002</v>
      </c>
      <c r="C42" s="49">
        <f>B42*50</f>
        <v>1140.5</v>
      </c>
      <c r="D42" s="14" t="s">
        <v>60</v>
      </c>
    </row>
    <row r="43" spans="1:4" s="15" customFormat="1" hidden="1" x14ac:dyDescent="0.25">
      <c r="A43" s="14" t="s">
        <v>59</v>
      </c>
      <c r="B43" s="22">
        <v>33.39</v>
      </c>
      <c r="C43" s="49">
        <f>(B43+0.3)*50</f>
        <v>1684.5</v>
      </c>
      <c r="D43" s="14" t="s">
        <v>61</v>
      </c>
    </row>
    <row r="44" spans="1:4" x14ac:dyDescent="0.25">
      <c r="A44" s="19" t="s">
        <v>28</v>
      </c>
      <c r="B44" s="26"/>
      <c r="C44" s="50"/>
      <c r="D44" s="39"/>
    </row>
    <row r="45" spans="1:4" x14ac:dyDescent="0.25">
      <c r="A45" s="17" t="s">
        <v>62</v>
      </c>
      <c r="B45" s="40">
        <v>41.6</v>
      </c>
      <c r="C45" s="52">
        <v>968</v>
      </c>
      <c r="D45" s="56" t="s">
        <v>90</v>
      </c>
    </row>
    <row r="46" spans="1:4" x14ac:dyDescent="0.25">
      <c r="A46" s="17" t="s">
        <v>63</v>
      </c>
      <c r="B46" s="40">
        <v>42.71</v>
      </c>
      <c r="C46" s="52">
        <v>789</v>
      </c>
      <c r="D46" s="56" t="s">
        <v>90</v>
      </c>
    </row>
    <row r="47" spans="1:4" hidden="1" x14ac:dyDescent="0.25">
      <c r="A47" s="17" t="s">
        <v>63</v>
      </c>
      <c r="B47" s="40">
        <v>41.6</v>
      </c>
      <c r="C47" s="52"/>
      <c r="D47" s="56" t="s">
        <v>139</v>
      </c>
    </row>
    <row r="48" spans="1:4" hidden="1" x14ac:dyDescent="0.25">
      <c r="A48" s="17" t="s">
        <v>29</v>
      </c>
      <c r="B48" s="40">
        <v>32.5</v>
      </c>
      <c r="C48" s="52"/>
      <c r="D48" s="56" t="s">
        <v>64</v>
      </c>
    </row>
    <row r="49" spans="1:5" x14ac:dyDescent="0.25">
      <c r="A49" s="17" t="s">
        <v>29</v>
      </c>
      <c r="B49" s="40">
        <v>31.95</v>
      </c>
      <c r="C49" s="52">
        <v>790</v>
      </c>
      <c r="D49" s="56" t="s">
        <v>90</v>
      </c>
    </row>
    <row r="50" spans="1:5" x14ac:dyDescent="0.25">
      <c r="A50" s="17" t="s">
        <v>30</v>
      </c>
      <c r="B50" s="40">
        <v>29.43</v>
      </c>
      <c r="C50" s="52">
        <v>791</v>
      </c>
      <c r="D50" s="56" t="s">
        <v>90</v>
      </c>
    </row>
    <row r="51" spans="1:5" x14ac:dyDescent="0.25">
      <c r="A51" s="17" t="s">
        <v>30</v>
      </c>
      <c r="B51" s="40">
        <v>28.27</v>
      </c>
      <c r="C51" s="52">
        <v>792</v>
      </c>
      <c r="D51" s="56" t="s">
        <v>36</v>
      </c>
    </row>
    <row r="52" spans="1:5" x14ac:dyDescent="0.25">
      <c r="A52" s="17" t="s">
        <v>30</v>
      </c>
      <c r="B52" s="40">
        <v>29.19</v>
      </c>
      <c r="C52" s="52">
        <v>791</v>
      </c>
      <c r="D52" s="56" t="s">
        <v>145</v>
      </c>
    </row>
    <row r="53" spans="1:5" ht="15" hidden="1" customHeight="1" x14ac:dyDescent="0.25">
      <c r="A53" s="17" t="s">
        <v>105</v>
      </c>
      <c r="B53" s="40">
        <v>28.21</v>
      </c>
      <c r="C53" s="52"/>
      <c r="D53" s="56" t="s">
        <v>140</v>
      </c>
    </row>
    <row r="54" spans="1:5" ht="15" customHeight="1" x14ac:dyDescent="0.25">
      <c r="A54" s="17" t="s">
        <v>105</v>
      </c>
      <c r="B54" s="40">
        <v>34.29</v>
      </c>
      <c r="C54" s="52">
        <v>796</v>
      </c>
      <c r="D54" s="56" t="s">
        <v>146</v>
      </c>
    </row>
    <row r="55" spans="1:5" hidden="1" x14ac:dyDescent="0.25">
      <c r="A55" s="14" t="s">
        <v>31</v>
      </c>
      <c r="B55" s="40">
        <v>29.32</v>
      </c>
      <c r="C55" s="52"/>
      <c r="D55" s="56" t="s">
        <v>65</v>
      </c>
    </row>
    <row r="56" spans="1:5" hidden="1" x14ac:dyDescent="0.25">
      <c r="A56" s="14" t="s">
        <v>31</v>
      </c>
      <c r="B56" s="40">
        <v>29.18</v>
      </c>
      <c r="C56" s="52"/>
      <c r="D56" s="56" t="s">
        <v>65</v>
      </c>
    </row>
    <row r="57" spans="1:5" ht="15" hidden="1" customHeight="1" x14ac:dyDescent="0.25">
      <c r="A57" s="17" t="s">
        <v>106</v>
      </c>
      <c r="B57" s="40">
        <v>31.6</v>
      </c>
      <c r="C57" s="52"/>
      <c r="D57" s="56" t="s">
        <v>107</v>
      </c>
    </row>
    <row r="58" spans="1:5" ht="15" customHeight="1" x14ac:dyDescent="0.25">
      <c r="A58" s="17" t="s">
        <v>106</v>
      </c>
      <c r="B58" s="40">
        <v>32.24</v>
      </c>
      <c r="C58" s="52">
        <v>801</v>
      </c>
      <c r="D58" s="56" t="s">
        <v>146</v>
      </c>
    </row>
    <row r="59" spans="1:5" ht="15" customHeight="1" x14ac:dyDescent="0.25">
      <c r="A59" s="17" t="s">
        <v>141</v>
      </c>
      <c r="B59" s="41">
        <v>1169</v>
      </c>
      <c r="C59" s="52" t="s">
        <v>148</v>
      </c>
      <c r="D59" s="56" t="s">
        <v>147</v>
      </c>
      <c r="E59" s="11" t="s">
        <v>149</v>
      </c>
    </row>
    <row r="60" spans="1:5" hidden="1" x14ac:dyDescent="0.25">
      <c r="A60" s="12" t="s">
        <v>66</v>
      </c>
      <c r="B60" s="20"/>
      <c r="C60" s="45"/>
    </row>
    <row r="61" spans="1:5" hidden="1" x14ac:dyDescent="0.25">
      <c r="A61" s="17" t="s">
        <v>67</v>
      </c>
      <c r="B61" s="23">
        <f>33.71+0.1</f>
        <v>33.81</v>
      </c>
      <c r="C61" s="44">
        <f>B61*50</f>
        <v>1690.5</v>
      </c>
      <c r="D61" s="17" t="s">
        <v>68</v>
      </c>
    </row>
    <row r="62" spans="1:5" hidden="1" x14ac:dyDescent="0.25">
      <c r="A62" s="17" t="s">
        <v>69</v>
      </c>
      <c r="B62" s="23">
        <f>33.57+0.1</f>
        <v>33.67</v>
      </c>
      <c r="C62" s="44">
        <f>B62*50</f>
        <v>1683.5</v>
      </c>
      <c r="D62" s="17" t="s">
        <v>70</v>
      </c>
    </row>
    <row r="63" spans="1:5" hidden="1" x14ac:dyDescent="0.25">
      <c r="A63" s="17" t="s">
        <v>71</v>
      </c>
      <c r="B63" s="23">
        <f>33.43+0.1</f>
        <v>33.53</v>
      </c>
      <c r="C63" s="44">
        <f>B63*50</f>
        <v>1676.5</v>
      </c>
      <c r="D63" s="17" t="s">
        <v>72</v>
      </c>
    </row>
    <row r="64" spans="1:5" hidden="1" x14ac:dyDescent="0.25">
      <c r="A64" s="17" t="s">
        <v>73</v>
      </c>
      <c r="B64" s="23">
        <f>33.26+0.1</f>
        <v>33.36</v>
      </c>
      <c r="C64" s="44">
        <f>B64*50</f>
        <v>1668</v>
      </c>
      <c r="D64" s="17" t="s">
        <v>74</v>
      </c>
    </row>
    <row r="65" spans="1:3" s="12" customFormat="1" ht="12.75" x14ac:dyDescent="0.2">
      <c r="B65" s="20"/>
      <c r="C65" s="46"/>
    </row>
    <row r="66" spans="1:3" s="12" customFormat="1" ht="12.75" x14ac:dyDescent="0.2">
      <c r="A66" s="12" t="s">
        <v>32</v>
      </c>
      <c r="B66" s="30"/>
      <c r="C66" s="46" t="s">
        <v>33</v>
      </c>
    </row>
    <row r="67" spans="1:3" s="12" customFormat="1" ht="12.75" x14ac:dyDescent="0.2">
      <c r="A67" s="12" t="s">
        <v>34</v>
      </c>
      <c r="B67" s="30"/>
      <c r="C67" s="46" t="s">
        <v>35</v>
      </c>
    </row>
    <row r="68" spans="1:3" s="12" customFormat="1" ht="12.75" x14ac:dyDescent="0.2">
      <c r="B68" s="30"/>
      <c r="C68" s="46"/>
    </row>
    <row r="69" spans="1:3" s="12" customFormat="1" ht="12.75" x14ac:dyDescent="0.2">
      <c r="B69" s="30"/>
      <c r="C69" s="46"/>
    </row>
    <row r="70" spans="1:3" s="12" customFormat="1" ht="12.75" x14ac:dyDescent="0.2">
      <c r="B70" s="30"/>
      <c r="C70" s="46"/>
    </row>
  </sheetData>
  <mergeCells count="2">
    <mergeCell ref="A1:D1"/>
    <mergeCell ref="A2:D2"/>
  </mergeCells>
  <pageMargins left="1.2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4" workbookViewId="0">
      <selection activeCell="H12" sqref="H12"/>
    </sheetView>
  </sheetViews>
  <sheetFormatPr defaultRowHeight="15" x14ac:dyDescent="0.25"/>
  <cols>
    <col min="1" max="1" width="33.42578125" customWidth="1"/>
    <col min="2" max="2" width="10" customWidth="1"/>
    <col min="3" max="3" width="18.5703125" customWidth="1"/>
    <col min="4" max="4" width="18.28515625" customWidth="1"/>
  </cols>
  <sheetData>
    <row r="1" spans="1:4" x14ac:dyDescent="0.25">
      <c r="A1" t="s">
        <v>3</v>
      </c>
    </row>
    <row r="2" spans="1:4" x14ac:dyDescent="0.25">
      <c r="A2" t="s">
        <v>4</v>
      </c>
    </row>
    <row r="3" spans="1:4" x14ac:dyDescent="0.25">
      <c r="A3" t="s">
        <v>5</v>
      </c>
    </row>
    <row r="5" spans="1:4" x14ac:dyDescent="0.25">
      <c r="A5" t="s">
        <v>108</v>
      </c>
    </row>
    <row r="7" spans="1:4" x14ac:dyDescent="0.25">
      <c r="A7" s="1" t="s">
        <v>82</v>
      </c>
      <c r="B7" t="s">
        <v>7</v>
      </c>
      <c r="C7" t="s">
        <v>116</v>
      </c>
      <c r="D7" t="s">
        <v>0</v>
      </c>
    </row>
    <row r="8" spans="1:4" x14ac:dyDescent="0.25">
      <c r="A8" s="2" t="s">
        <v>8</v>
      </c>
      <c r="B8" s="36">
        <v>94.94</v>
      </c>
      <c r="C8" s="31">
        <f t="shared" ref="C8:C14" si="0">B8*50</f>
        <v>4747</v>
      </c>
      <c r="D8" s="11" t="s">
        <v>91</v>
      </c>
    </row>
    <row r="9" spans="1:4" x14ac:dyDescent="0.25">
      <c r="A9" t="s">
        <v>75</v>
      </c>
      <c r="B9" s="36">
        <v>94.94</v>
      </c>
      <c r="C9" s="31">
        <f t="shared" si="0"/>
        <v>4747</v>
      </c>
      <c r="D9" s="11" t="s">
        <v>91</v>
      </c>
    </row>
    <row r="10" spans="1:4" s="24" customFormat="1" x14ac:dyDescent="0.25">
      <c r="A10" t="s">
        <v>76</v>
      </c>
      <c r="B10" s="35">
        <v>94.94</v>
      </c>
      <c r="C10" s="31">
        <f t="shared" si="0"/>
        <v>4747</v>
      </c>
      <c r="D10" s="15" t="s">
        <v>117</v>
      </c>
    </row>
    <row r="11" spans="1:4" s="24" customFormat="1" x14ac:dyDescent="0.25">
      <c r="A11" s="24" t="s">
        <v>77</v>
      </c>
      <c r="B11" s="35">
        <v>94.94</v>
      </c>
      <c r="C11" s="31">
        <f t="shared" si="0"/>
        <v>4747</v>
      </c>
      <c r="D11" s="15" t="s">
        <v>117</v>
      </c>
    </row>
    <row r="12" spans="1:4" s="24" customFormat="1" x14ac:dyDescent="0.25">
      <c r="A12" s="24" t="s">
        <v>78</v>
      </c>
      <c r="B12" s="35">
        <v>94.94</v>
      </c>
      <c r="C12" s="31">
        <f t="shared" si="0"/>
        <v>4747</v>
      </c>
      <c r="D12" s="15"/>
    </row>
    <row r="13" spans="1:4" s="24" customFormat="1" x14ac:dyDescent="0.25">
      <c r="A13" s="24" t="s">
        <v>9</v>
      </c>
      <c r="B13" s="35">
        <v>89.32</v>
      </c>
      <c r="C13" s="32">
        <f t="shared" si="0"/>
        <v>4466</v>
      </c>
      <c r="D13" s="15" t="s">
        <v>118</v>
      </c>
    </row>
    <row r="14" spans="1:4" s="24" customFormat="1" x14ac:dyDescent="0.25">
      <c r="A14" s="24" t="s">
        <v>83</v>
      </c>
      <c r="B14" s="35">
        <v>83.48</v>
      </c>
      <c r="C14" s="32">
        <f t="shared" si="0"/>
        <v>4174</v>
      </c>
      <c r="D14" s="15" t="s">
        <v>119</v>
      </c>
    </row>
    <row r="15" spans="1:4" x14ac:dyDescent="0.25">
      <c r="B15" s="33"/>
      <c r="C15" s="31"/>
      <c r="D15" s="11"/>
    </row>
    <row r="16" spans="1:4" x14ac:dyDescent="0.25">
      <c r="A16" s="1" t="s">
        <v>84</v>
      </c>
      <c r="B16" t="s">
        <v>7</v>
      </c>
      <c r="C16" t="s">
        <v>116</v>
      </c>
    </row>
    <row r="17" spans="1:4" x14ac:dyDescent="0.25">
      <c r="A17" s="2" t="s">
        <v>92</v>
      </c>
      <c r="B17" s="25"/>
      <c r="C17" s="31">
        <f>B17*40</f>
        <v>0</v>
      </c>
      <c r="D17" s="11"/>
    </row>
    <row r="18" spans="1:4" x14ac:dyDescent="0.25">
      <c r="A18" t="s">
        <v>128</v>
      </c>
      <c r="B18" s="36">
        <v>71.28</v>
      </c>
      <c r="C18" s="31">
        <f t="shared" ref="C18:C23" si="1">B18*50</f>
        <v>3564</v>
      </c>
      <c r="D18" s="11" t="s">
        <v>120</v>
      </c>
    </row>
    <row r="19" spans="1:4" x14ac:dyDescent="0.25">
      <c r="A19" t="s">
        <v>129</v>
      </c>
      <c r="B19" s="36">
        <v>71.28</v>
      </c>
      <c r="C19" s="31">
        <f t="shared" si="1"/>
        <v>3564</v>
      </c>
      <c r="D19" s="11" t="s">
        <v>132</v>
      </c>
    </row>
    <row r="20" spans="1:4" x14ac:dyDescent="0.25">
      <c r="A20" t="s">
        <v>130</v>
      </c>
      <c r="B20" s="36">
        <v>71.28</v>
      </c>
      <c r="C20" s="31">
        <f t="shared" si="1"/>
        <v>3564</v>
      </c>
      <c r="D20" s="11" t="s">
        <v>133</v>
      </c>
    </row>
    <row r="21" spans="1:4" x14ac:dyDescent="0.25">
      <c r="A21" t="s">
        <v>131</v>
      </c>
      <c r="B21" s="36">
        <v>71.28</v>
      </c>
      <c r="C21" s="31">
        <f t="shared" si="1"/>
        <v>3564</v>
      </c>
      <c r="D21" s="11" t="s">
        <v>134</v>
      </c>
    </row>
    <row r="22" spans="1:4" x14ac:dyDescent="0.25">
      <c r="A22" t="s">
        <v>85</v>
      </c>
      <c r="B22" s="36">
        <v>67.930000000000007</v>
      </c>
      <c r="C22" s="34">
        <f t="shared" si="1"/>
        <v>3396.5000000000005</v>
      </c>
      <c r="D22" t="s">
        <v>121</v>
      </c>
    </row>
    <row r="23" spans="1:4" x14ac:dyDescent="0.25">
      <c r="A23" t="s">
        <v>86</v>
      </c>
      <c r="B23" s="36">
        <v>65.66</v>
      </c>
      <c r="C23" s="34">
        <f t="shared" si="1"/>
        <v>3283</v>
      </c>
      <c r="D23" t="s">
        <v>122</v>
      </c>
    </row>
    <row r="25" spans="1:4" x14ac:dyDescent="0.25">
      <c r="A25" s="1" t="s">
        <v>109</v>
      </c>
      <c r="B25" t="s">
        <v>7</v>
      </c>
      <c r="C25" t="s">
        <v>116</v>
      </c>
      <c r="D25" t="s">
        <v>0</v>
      </c>
    </row>
    <row r="26" spans="1:4" x14ac:dyDescent="0.25">
      <c r="A26" t="s">
        <v>110</v>
      </c>
      <c r="B26" s="36">
        <v>53.55</v>
      </c>
      <c r="C26" s="31">
        <f>B26*50</f>
        <v>2677.5</v>
      </c>
      <c r="D26" t="s">
        <v>123</v>
      </c>
    </row>
    <row r="27" spans="1:4" x14ac:dyDescent="0.25">
      <c r="A27" t="s">
        <v>111</v>
      </c>
      <c r="B27" s="36">
        <v>48.25</v>
      </c>
      <c r="C27" s="31">
        <f t="shared" ref="C27:C30" si="2">B27*50</f>
        <v>2412.5</v>
      </c>
      <c r="D27" t="s">
        <v>124</v>
      </c>
    </row>
    <row r="28" spans="1:4" x14ac:dyDescent="0.25">
      <c r="A28" t="s">
        <v>112</v>
      </c>
      <c r="B28" s="36">
        <v>40.85</v>
      </c>
      <c r="C28" s="31">
        <f t="shared" si="2"/>
        <v>2042.5</v>
      </c>
      <c r="D28" t="s">
        <v>125</v>
      </c>
    </row>
    <row r="29" spans="1:4" x14ac:dyDescent="0.25">
      <c r="A29" t="s">
        <v>113</v>
      </c>
      <c r="B29" s="36">
        <v>38.56</v>
      </c>
      <c r="C29" s="31">
        <f t="shared" si="2"/>
        <v>1928</v>
      </c>
      <c r="D29" s="11" t="s">
        <v>126</v>
      </c>
    </row>
    <row r="30" spans="1:4" x14ac:dyDescent="0.25">
      <c r="A30" t="s">
        <v>114</v>
      </c>
      <c r="B30" s="36">
        <v>36.130000000000003</v>
      </c>
      <c r="C30" s="31">
        <f t="shared" si="2"/>
        <v>1806.5000000000002</v>
      </c>
      <c r="D30" s="11" t="s">
        <v>127</v>
      </c>
    </row>
    <row r="35" spans="2:2" x14ac:dyDescent="0.25">
      <c r="B35" t="s">
        <v>115</v>
      </c>
    </row>
  </sheetData>
  <pageMargins left="0.7" right="0.7" top="1.2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15" sqref="I15"/>
    </sheetView>
  </sheetViews>
  <sheetFormatPr defaultRowHeight="15" x14ac:dyDescent="0.25"/>
  <cols>
    <col min="1" max="1" width="35.28515625" customWidth="1"/>
    <col min="2" max="2" width="14.7109375" customWidth="1"/>
    <col min="3" max="3" width="9.5703125" style="6" bestFit="1" customWidth="1"/>
    <col min="4" max="4" width="9.140625" style="3"/>
  </cols>
  <sheetData>
    <row r="1" spans="1:4" s="7" customFormat="1" x14ac:dyDescent="0.25">
      <c r="A1" s="7" t="s">
        <v>22</v>
      </c>
      <c r="B1" s="8" t="s">
        <v>2</v>
      </c>
      <c r="C1" s="9" t="s">
        <v>0</v>
      </c>
      <c r="D1" s="7" t="s">
        <v>20</v>
      </c>
    </row>
    <row r="2" spans="1:4" s="7" customFormat="1" x14ac:dyDescent="0.25">
      <c r="C2" s="8"/>
      <c r="D2" s="9"/>
    </row>
    <row r="3" spans="1:4" x14ac:dyDescent="0.25">
      <c r="A3" t="s">
        <v>21</v>
      </c>
      <c r="B3" s="6">
        <v>1160</v>
      </c>
      <c r="C3" s="3">
        <v>517</v>
      </c>
      <c r="D3" s="3" t="s">
        <v>1</v>
      </c>
    </row>
    <row r="5" spans="1:4" x14ac:dyDescent="0.25">
      <c r="A5" t="s">
        <v>6</v>
      </c>
    </row>
    <row r="6" spans="1:4" x14ac:dyDescent="0.25">
      <c r="A6" s="2" t="s">
        <v>8</v>
      </c>
      <c r="B6" s="10">
        <v>3027.5</v>
      </c>
      <c r="C6" s="5">
        <v>757</v>
      </c>
      <c r="D6" s="3" t="s">
        <v>23</v>
      </c>
    </row>
    <row r="7" spans="1:4" x14ac:dyDescent="0.25">
      <c r="A7" t="s">
        <v>12</v>
      </c>
      <c r="B7" s="10">
        <v>3027.5</v>
      </c>
      <c r="C7" s="5">
        <v>758</v>
      </c>
      <c r="D7" s="3" t="s">
        <v>23</v>
      </c>
    </row>
    <row r="8" spans="1:4" x14ac:dyDescent="0.25">
      <c r="A8" t="s">
        <v>13</v>
      </c>
      <c r="B8" s="10">
        <v>3027.5</v>
      </c>
      <c r="C8" s="5">
        <v>759</v>
      </c>
      <c r="D8" s="3" t="s">
        <v>23</v>
      </c>
    </row>
    <row r="9" spans="1:4" x14ac:dyDescent="0.25">
      <c r="A9" t="s">
        <v>14</v>
      </c>
      <c r="B9" s="10">
        <v>3027.5</v>
      </c>
      <c r="C9" s="5">
        <v>524</v>
      </c>
      <c r="D9" s="3" t="s">
        <v>23</v>
      </c>
    </row>
    <row r="10" spans="1:4" x14ac:dyDescent="0.25">
      <c r="A10" t="s">
        <v>11</v>
      </c>
      <c r="B10" s="10">
        <v>3027.5</v>
      </c>
      <c r="C10" s="5">
        <v>727</v>
      </c>
      <c r="D10" s="3" t="s">
        <v>23</v>
      </c>
    </row>
    <row r="11" spans="1:4" x14ac:dyDescent="0.25">
      <c r="A11" t="s">
        <v>9</v>
      </c>
      <c r="B11" s="10">
        <v>2986.5</v>
      </c>
      <c r="C11" s="5">
        <v>525</v>
      </c>
      <c r="D11" s="3" t="s">
        <v>23</v>
      </c>
    </row>
    <row r="12" spans="1:4" x14ac:dyDescent="0.25">
      <c r="A12" t="s">
        <v>10</v>
      </c>
      <c r="B12" s="10">
        <v>2883.5</v>
      </c>
      <c r="C12" s="5">
        <v>526</v>
      </c>
      <c r="D12" s="3" t="s">
        <v>23</v>
      </c>
    </row>
    <row r="14" spans="1:4" x14ac:dyDescent="0.25">
      <c r="A14" t="s">
        <v>15</v>
      </c>
      <c r="B14" s="4">
        <v>1503.75</v>
      </c>
      <c r="C14" s="3">
        <v>2310</v>
      </c>
      <c r="D14" s="3" t="s">
        <v>1</v>
      </c>
    </row>
    <row r="15" spans="1:4" x14ac:dyDescent="0.25">
      <c r="A15" t="s">
        <v>16</v>
      </c>
      <c r="B15" s="4">
        <v>1407.25</v>
      </c>
      <c r="C15" s="3">
        <v>2311</v>
      </c>
      <c r="D15" s="3" t="s">
        <v>1</v>
      </c>
    </row>
    <row r="16" spans="1:4" x14ac:dyDescent="0.25">
      <c r="A16" t="s">
        <v>17</v>
      </c>
      <c r="B16" s="4">
        <v>1282.75</v>
      </c>
      <c r="C16" s="3">
        <v>2312</v>
      </c>
      <c r="D16" s="3" t="s">
        <v>1</v>
      </c>
    </row>
    <row r="17" spans="1:4" x14ac:dyDescent="0.25">
      <c r="A17" t="s">
        <v>18</v>
      </c>
      <c r="B17" s="4">
        <v>1214.5</v>
      </c>
      <c r="C17" s="3">
        <v>2313</v>
      </c>
      <c r="D17" s="3" t="s">
        <v>1</v>
      </c>
    </row>
    <row r="18" spans="1:4" x14ac:dyDescent="0.25">
      <c r="A18" t="s">
        <v>19</v>
      </c>
      <c r="B18" s="4">
        <v>1158.25</v>
      </c>
      <c r="C18" s="3">
        <v>2314</v>
      </c>
      <c r="D18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fm2</vt:lpstr>
      <vt:lpstr>fm.1</vt:lpstr>
      <vt:lpstr>comm.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2024-05-21T08:57:02Z</cp:lastPrinted>
  <dcterms:created xsi:type="dcterms:W3CDTF">2023-04-04T00:26:39Z</dcterms:created>
  <dcterms:modified xsi:type="dcterms:W3CDTF">2024-05-28T03:33:06Z</dcterms:modified>
</cp:coreProperties>
</file>