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2" l="1"/>
  <c r="C48" i="2" s="1"/>
  <c r="B47" i="2"/>
  <c r="C47" i="2" s="1"/>
  <c r="B46" i="2"/>
  <c r="C46" i="2" s="1"/>
  <c r="B45" i="2"/>
  <c r="C45" i="2" s="1"/>
  <c r="C43" i="2"/>
  <c r="C26" i="2"/>
  <c r="B25" i="2"/>
  <c r="C25" i="2" s="1"/>
  <c r="C24" i="2"/>
  <c r="C22" i="2"/>
  <c r="C21" i="2"/>
  <c r="C19" i="2"/>
  <c r="C18" i="2"/>
  <c r="C17" i="2"/>
  <c r="C13" i="2"/>
  <c r="C19" i="5" l="1"/>
  <c r="C20" i="5"/>
  <c r="C21" i="5"/>
  <c r="C10" i="5"/>
  <c r="C11" i="5"/>
  <c r="C12" i="5"/>
  <c r="C33" i="5"/>
  <c r="C34" i="5"/>
  <c r="C35" i="5"/>
  <c r="C36" i="5"/>
  <c r="C32" i="5"/>
  <c r="C23" i="5"/>
  <c r="C22" i="5"/>
  <c r="C18" i="5"/>
  <c r="C17" i="5"/>
  <c r="C14" i="5"/>
  <c r="C13" i="5"/>
  <c r="C9" i="5"/>
  <c r="C8" i="5"/>
  <c r="C30" i="5"/>
  <c r="C29" i="5"/>
  <c r="C28" i="5"/>
  <c r="C27" i="5"/>
  <c r="C26" i="5"/>
</calcChain>
</file>

<file path=xl/sharedStrings.xml><?xml version="1.0" encoding="utf-8"?>
<sst xmlns="http://schemas.openxmlformats.org/spreadsheetml/2006/main" count="188" uniqueCount="114">
  <si>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</si>
  <si>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</si>
  <si>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</si>
  <si>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</si>
  <si>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</si>
  <si>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</si>
  <si>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</si>
  <si>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</si>
  <si>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</si>
  <si>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</si>
  <si>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</si>
  <si>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</si>
  <si>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</si>
  <si>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</si>
  <si>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</si>
  <si>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</si>
  <si>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</si>
  <si>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</si>
  <si>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</si>
  <si>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</si>
  <si>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</si>
  <si>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</si>
  <si>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</si>
  <si>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</si>
  <si>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Babcock Cortes</t>
  </si>
  <si>
    <t>Bilar Breeder</t>
  </si>
  <si>
    <t>Hog Cortes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</si>
  <si>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</si>
  <si>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</si>
  <si>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</si>
  <si>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</si>
  <si>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</si>
  <si>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</si>
  <si>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</si>
  <si>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 xml:space="preserve">Broiler Finisher Pellet </t>
  </si>
  <si>
    <t xml:space="preserve">Babcock Layer 1 Pellet </t>
  </si>
  <si>
    <t xml:space="preserve">Breeder Grower Crumble </t>
  </si>
  <si>
    <t xml:space="preserve">Breeder Pre-lay Crumble </t>
  </si>
  <si>
    <t xml:space="preserve">Breeder Pre-Starter Crumble </t>
  </si>
  <si>
    <t>2BBF01H-B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</si>
  <si>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</si>
  <si>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</si>
  <si>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</si>
  <si>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</si>
  <si>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</si>
  <si>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r>
      <t>5BLF01H</t>
    </r>
    <r>
      <rPr>
        <sz val="10"/>
        <color rgb="FFFF0000"/>
        <rFont val="Calibri"/>
        <family val="2"/>
        <scheme val="minor"/>
      </rPr>
      <t>-B</t>
    </r>
  </si>
  <si>
    <t xml:space="preserve">Vannamei Fines </t>
  </si>
  <si>
    <t xml:space="preserve">Breeder Starter Crumble </t>
  </si>
  <si>
    <t>3BBF01H-A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</si>
  <si>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</si>
  <si>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</si>
  <si>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</si>
  <si>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</si>
  <si>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</si>
  <si>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</si>
  <si>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</si>
  <si>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Aqua Feeds Price as of June 1, 2024</t>
  </si>
  <si>
    <t xml:space="preserve">Prawn Fines </t>
  </si>
  <si>
    <t>Fish Grower Pellet</t>
  </si>
  <si>
    <t>Fish Finisher Pellet</t>
  </si>
  <si>
    <t>Prawn PL1 CrumblE</t>
  </si>
  <si>
    <t>Prawn PL2 CrumblE</t>
  </si>
  <si>
    <t>Prawn STARTER 1 CrumblE</t>
  </si>
  <si>
    <t>Prawn STARTER 2 CrumblE</t>
  </si>
  <si>
    <t xml:space="preserve">Vannamei PL1  </t>
  </si>
  <si>
    <t xml:space="preserve">Vannamei PL2 </t>
  </si>
  <si>
    <t xml:space="preserve">Vannamei Starter 1 </t>
  </si>
  <si>
    <t>Vannamei Starter 2</t>
  </si>
  <si>
    <t>bagB</t>
  </si>
  <si>
    <t>bagG</t>
  </si>
  <si>
    <t>bagF</t>
  </si>
  <si>
    <t>bagE</t>
  </si>
  <si>
    <t>bag2</t>
  </si>
  <si>
    <t>Broiler Grow-out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</si>
  <si>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</si>
  <si>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r>
      <t>3BLF</t>
    </r>
    <r>
      <rPr>
        <sz val="10"/>
        <color rgb="FFFF0000"/>
        <rFont val="Calibri"/>
        <family val="2"/>
        <scheme val="minor"/>
      </rPr>
      <t>01R-1A</t>
    </r>
  </si>
  <si>
    <t xml:space="preserve">Broiler Starter 1 Crumble </t>
  </si>
  <si>
    <t xml:space="preserve">Broiler Starter 2 Crumble </t>
  </si>
  <si>
    <t xml:space="preserve">Broiler Grower Pellet </t>
  </si>
  <si>
    <t>Babcock Booster Crumble</t>
  </si>
  <si>
    <t>1BCF07-B</t>
  </si>
  <si>
    <t>Babcock Starter Crumble</t>
  </si>
  <si>
    <t>3BCF25-2B</t>
  </si>
  <si>
    <t>4BBF15-D</t>
  </si>
  <si>
    <t>Breeder Developer Crumble</t>
  </si>
  <si>
    <t>5BBF11-L</t>
  </si>
  <si>
    <t>Breeder Pre-lay Crumble</t>
  </si>
  <si>
    <t>Male Breeder Pellet B</t>
  </si>
  <si>
    <t>9BBF04-J</t>
  </si>
  <si>
    <t>9BBF05-C</t>
  </si>
  <si>
    <t xml:space="preserve">Hog Pre-Starter Crumble </t>
  </si>
  <si>
    <t>2ACF95-D</t>
  </si>
  <si>
    <t xml:space="preserve">Hog Pre-Starter Pellet </t>
  </si>
  <si>
    <t xml:space="preserve">Hog Lactating Pellet </t>
  </si>
  <si>
    <t xml:space="preserve">Hog Boar Pellet </t>
  </si>
  <si>
    <t>9ACF12-DU</t>
  </si>
  <si>
    <t>Yellow Corn w/ Formycine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</si>
  <si>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</si>
  <si>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</si>
  <si>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</si>
  <si>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</si>
  <si>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</si>
  <si>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</si>
  <si>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</si>
  <si>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</si>
  <si>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</si>
  <si>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 xml:space="preserve">P.O. 25 FEED COSTING as of </t>
  </si>
  <si>
    <t>4BBF01H-B</t>
  </si>
  <si>
    <t>6BBF09-K</t>
  </si>
  <si>
    <t>kl-d</t>
  </si>
  <si>
    <t>kilo</t>
  </si>
  <si>
    <t>bagb</t>
  </si>
  <si>
    <t>kl-b</t>
  </si>
  <si>
    <t>kl-c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</si>
</sst>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u/>
      <sz val="10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0" fillId="0" borderId="0" xfId="0" applyFill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Fill="1"/>
    <xf numFmtId="4" fontId="5" fillId="0" borderId="0" xfId="0" applyNumberFormat="1" applyFont="1" applyFill="1" applyAlignment="1">
      <alignment horizontal="left"/>
    </xf>
    <xf numFmtId="4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1" xfId="0" applyFont="1" applyFill="1" applyBorder="1" applyAlignment="1"/>
    <xf numFmtId="4" fontId="7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4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5" borderId="2" xfId="0" applyFont="1" applyFill="1" applyBorder="1"/>
    <xf numFmtId="2" fontId="8" fillId="0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4" borderId="2" xfId="0" applyFont="1" applyFill="1" applyBorder="1" applyAlignment="1"/>
    <xf numFmtId="2" fontId="9" fillId="0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/>
    <xf numFmtId="0" fontId="9" fillId="3" borderId="2" xfId="0" applyFont="1" applyFill="1" applyBorder="1" applyAlignment="1"/>
    <xf numFmtId="0" fontId="6" fillId="5" borderId="2" xfId="0" applyFont="1" applyFill="1" applyBorder="1" applyAlignment="1"/>
    <xf numFmtId="4" fontId="10" fillId="0" borderId="2" xfId="0" applyNumberFormat="1" applyFont="1" applyFill="1" applyBorder="1" applyAlignment="1">
      <alignment horizontal="center"/>
    </xf>
    <xf numFmtId="4" fontId="11" fillId="0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/>
    <xf numFmtId="0" fontId="10" fillId="3" borderId="2" xfId="0" applyFont="1" applyFill="1" applyBorder="1" applyAlignment="1"/>
    <xf numFmtId="0" fontId="10" fillId="4" borderId="2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5" workbookViewId="0">
      <selection activeCell="F31" sqref="F31"/>
    </sheetView>
  </sheetViews>
  <sheetFormatPr defaultRowHeight="15" x14ac:dyDescent="0.25"/>
  <cols>
    <col min="1" max="1" width="27" style="12" customWidth="1"/>
    <col min="2" max="2" width="7.7109375" style="31" customWidth="1"/>
    <col min="3" max="3" width="9.42578125" style="39" customWidth="1"/>
    <col min="4" max="4" width="13.42578125" style="12" customWidth="1"/>
    <col min="5" max="16384" width="9.140625" style="11"/>
  </cols>
  <sheetData>
    <row r="1" spans="1:4" x14ac:dyDescent="0.25">
      <c r="A1" s="46" t="s">
        <v>106</v>
      </c>
      <c r="B1" s="46"/>
      <c r="C1" s="46"/>
      <c r="D1" s="46"/>
    </row>
    <row r="2" spans="1:4" x14ac:dyDescent="0.25">
      <c r="A2" s="47">
        <v>45461</v>
      </c>
      <c r="B2" s="47"/>
      <c r="C2" s="47"/>
      <c r="D2" s="47"/>
    </row>
    <row r="4" spans="1:4" x14ac:dyDescent="0.25">
      <c r="A4" s="13"/>
      <c r="B4" s="13"/>
      <c r="C4" s="32"/>
    </row>
    <row r="5" spans="1:4" x14ac:dyDescent="0.25">
      <c r="A5" s="33" t="s">
        <v>73</v>
      </c>
      <c r="B5" s="52" t="s">
        <v>2</v>
      </c>
      <c r="C5" s="52" t="s">
        <v>20</v>
      </c>
      <c r="D5" s="41" t="s">
        <v>0</v>
      </c>
    </row>
    <row r="6" spans="1:4" s="15" customFormat="1" hidden="1" x14ac:dyDescent="0.25">
      <c r="A6" s="14" t="s">
        <v>74</v>
      </c>
      <c r="B6" s="21">
        <v>34.520000000000003</v>
      </c>
      <c r="C6" s="34"/>
      <c r="D6" s="14" t="s">
        <v>75</v>
      </c>
    </row>
    <row r="7" spans="1:4" s="15" customFormat="1" x14ac:dyDescent="0.25">
      <c r="A7" s="14" t="s">
        <v>76</v>
      </c>
      <c r="B7" s="49">
        <v>33.64</v>
      </c>
      <c r="C7" s="53" t="s">
        <v>109</v>
      </c>
      <c r="D7" s="58">
        <v>500</v>
      </c>
    </row>
    <row r="8" spans="1:4" s="15" customFormat="1" x14ac:dyDescent="0.25">
      <c r="A8" s="14" t="s">
        <v>77</v>
      </c>
      <c r="B8" s="49">
        <v>33.74</v>
      </c>
      <c r="C8" s="53" t="s">
        <v>110</v>
      </c>
      <c r="D8" s="58">
        <v>501</v>
      </c>
    </row>
    <row r="9" spans="1:4" s="15" customFormat="1" x14ac:dyDescent="0.25">
      <c r="A9" s="14" t="s">
        <v>78</v>
      </c>
      <c r="B9" s="49">
        <v>31.86</v>
      </c>
      <c r="C9" s="53" t="s">
        <v>110</v>
      </c>
      <c r="D9" s="58">
        <v>502</v>
      </c>
    </row>
    <row r="10" spans="1:4" s="15" customFormat="1" x14ac:dyDescent="0.25">
      <c r="A10" s="14" t="s">
        <v>34</v>
      </c>
      <c r="B10" s="49">
        <v>31.61</v>
      </c>
      <c r="C10" s="53" t="s">
        <v>109</v>
      </c>
      <c r="D10" s="58">
        <v>503</v>
      </c>
    </row>
    <row r="11" spans="1:4" s="15" customFormat="1" hidden="1" x14ac:dyDescent="0.25">
      <c r="A11" s="14" t="s">
        <v>34</v>
      </c>
      <c r="B11" s="49">
        <v>31.46</v>
      </c>
      <c r="C11" s="54"/>
      <c r="D11" s="58" t="s">
        <v>45</v>
      </c>
    </row>
    <row r="12" spans="1:4" x14ac:dyDescent="0.25">
      <c r="A12" s="16" t="s">
        <v>24</v>
      </c>
      <c r="B12" s="50" t="s">
        <v>2</v>
      </c>
      <c r="C12" s="55"/>
      <c r="D12" s="43" t="s">
        <v>0</v>
      </c>
    </row>
    <row r="13" spans="1:4" hidden="1" x14ac:dyDescent="0.25">
      <c r="A13" s="35" t="s">
        <v>79</v>
      </c>
      <c r="B13" s="49">
        <v>33.19</v>
      </c>
      <c r="C13" s="53">
        <f>(B13+0.3)*50</f>
        <v>1674.4999999999998</v>
      </c>
      <c r="D13" s="59" t="s">
        <v>80</v>
      </c>
    </row>
    <row r="14" spans="1:4" hidden="1" x14ac:dyDescent="0.25">
      <c r="A14" s="14" t="s">
        <v>81</v>
      </c>
      <c r="B14" s="49">
        <v>31.39</v>
      </c>
      <c r="C14" s="54"/>
      <c r="D14" s="59" t="s">
        <v>82</v>
      </c>
    </row>
    <row r="15" spans="1:4" s="15" customFormat="1" x14ac:dyDescent="0.25">
      <c r="A15" s="14" t="s">
        <v>35</v>
      </c>
      <c r="B15" s="49">
        <v>29.92</v>
      </c>
      <c r="C15" s="53" t="s">
        <v>110</v>
      </c>
      <c r="D15" s="58">
        <v>822</v>
      </c>
    </row>
    <row r="16" spans="1:4" x14ac:dyDescent="0.25">
      <c r="A16" s="18" t="s">
        <v>25</v>
      </c>
      <c r="B16" s="51" t="s">
        <v>2</v>
      </c>
      <c r="C16" s="56"/>
      <c r="D16" s="44" t="s">
        <v>0</v>
      </c>
    </row>
    <row r="17" spans="1:4" s="15" customFormat="1" hidden="1" x14ac:dyDescent="0.25">
      <c r="A17" s="14" t="s">
        <v>38</v>
      </c>
      <c r="B17" s="49">
        <v>31.59</v>
      </c>
      <c r="C17" s="53">
        <f t="shared" ref="C17:C24" si="0">(B17+0.3)*50</f>
        <v>1594.5</v>
      </c>
      <c r="D17" s="58" t="s">
        <v>39</v>
      </c>
    </row>
    <row r="18" spans="1:4" s="15" customFormat="1" hidden="1" x14ac:dyDescent="0.25">
      <c r="A18" s="14" t="s">
        <v>47</v>
      </c>
      <c r="B18" s="49">
        <v>30.43</v>
      </c>
      <c r="C18" s="53">
        <f t="shared" si="0"/>
        <v>1536.5</v>
      </c>
      <c r="D18" s="58" t="s">
        <v>48</v>
      </c>
    </row>
    <row r="19" spans="1:4" s="15" customFormat="1" hidden="1" x14ac:dyDescent="0.25">
      <c r="A19" s="14" t="s">
        <v>36</v>
      </c>
      <c r="B19" s="49">
        <v>27.55</v>
      </c>
      <c r="C19" s="53">
        <f t="shared" si="0"/>
        <v>1392.5</v>
      </c>
      <c r="D19" s="58" t="s">
        <v>83</v>
      </c>
    </row>
    <row r="20" spans="1:4" s="15" customFormat="1" x14ac:dyDescent="0.25">
      <c r="A20" s="14" t="s">
        <v>36</v>
      </c>
      <c r="B20" s="49">
        <v>1325</v>
      </c>
      <c r="C20" s="53" t="s">
        <v>111</v>
      </c>
      <c r="D20" s="58">
        <v>1326</v>
      </c>
    </row>
    <row r="21" spans="1:4" s="15" customFormat="1" hidden="1" x14ac:dyDescent="0.25">
      <c r="A21" s="14" t="s">
        <v>36</v>
      </c>
      <c r="B21" s="49">
        <v>27.32</v>
      </c>
      <c r="C21" s="53">
        <f t="shared" si="0"/>
        <v>1381</v>
      </c>
      <c r="D21" s="58" t="s">
        <v>107</v>
      </c>
    </row>
    <row r="22" spans="1:4" s="15" customFormat="1" ht="15" hidden="1" customHeight="1" x14ac:dyDescent="0.25">
      <c r="A22" s="14" t="s">
        <v>84</v>
      </c>
      <c r="B22" s="49">
        <v>29.41</v>
      </c>
      <c r="C22" s="53">
        <f t="shared" si="0"/>
        <v>1485.5</v>
      </c>
      <c r="D22" s="58" t="s">
        <v>85</v>
      </c>
    </row>
    <row r="23" spans="1:4" s="15" customFormat="1" x14ac:dyDescent="0.25">
      <c r="A23" s="14" t="s">
        <v>86</v>
      </c>
      <c r="B23" s="49">
        <v>1382.5</v>
      </c>
      <c r="C23" s="53" t="s">
        <v>1</v>
      </c>
      <c r="D23" s="58">
        <v>498</v>
      </c>
    </row>
    <row r="24" spans="1:4" s="15" customFormat="1" hidden="1" x14ac:dyDescent="0.25">
      <c r="A24" s="14" t="s">
        <v>37</v>
      </c>
      <c r="B24" s="21">
        <v>28.48</v>
      </c>
      <c r="C24" s="53">
        <f t="shared" si="0"/>
        <v>1439</v>
      </c>
      <c r="D24" s="58" t="s">
        <v>108</v>
      </c>
    </row>
    <row r="25" spans="1:4" s="15" customFormat="1" hidden="1" x14ac:dyDescent="0.25">
      <c r="A25" s="14" t="s">
        <v>87</v>
      </c>
      <c r="B25" s="21">
        <f>22.51+0.3</f>
        <v>22.810000000000002</v>
      </c>
      <c r="C25" s="53">
        <f>B25*50</f>
        <v>1140.5</v>
      </c>
      <c r="D25" s="58" t="s">
        <v>88</v>
      </c>
    </row>
    <row r="26" spans="1:4" s="15" customFormat="1" hidden="1" x14ac:dyDescent="0.25">
      <c r="A26" s="14" t="s">
        <v>87</v>
      </c>
      <c r="B26" s="21">
        <v>33.39</v>
      </c>
      <c r="C26" s="53">
        <f>(B26+0.3)*50</f>
        <v>1684.5</v>
      </c>
      <c r="D26" s="58" t="s">
        <v>89</v>
      </c>
    </row>
    <row r="27" spans="1:4" x14ac:dyDescent="0.25">
      <c r="A27" s="19" t="s">
        <v>26</v>
      </c>
      <c r="B27" s="48" t="s">
        <v>2</v>
      </c>
      <c r="C27" s="57"/>
      <c r="D27" s="45" t="s">
        <v>0</v>
      </c>
    </row>
    <row r="28" spans="1:4" hidden="1" x14ac:dyDescent="0.25">
      <c r="A28" s="17" t="s">
        <v>90</v>
      </c>
      <c r="B28" s="21">
        <v>41.6</v>
      </c>
      <c r="C28" s="53"/>
      <c r="D28" s="59" t="s">
        <v>91</v>
      </c>
    </row>
    <row r="29" spans="1:4" x14ac:dyDescent="0.25">
      <c r="A29" s="17" t="s">
        <v>92</v>
      </c>
      <c r="B29" s="42">
        <v>42.57</v>
      </c>
      <c r="C29" s="53" t="s">
        <v>112</v>
      </c>
      <c r="D29" s="59">
        <v>786</v>
      </c>
    </row>
    <row r="30" spans="1:4" x14ac:dyDescent="0.25">
      <c r="A30" s="17" t="s">
        <v>92</v>
      </c>
      <c r="B30" s="42">
        <v>41.46</v>
      </c>
      <c r="C30" s="53" t="s">
        <v>109</v>
      </c>
      <c r="D30" s="59">
        <v>786</v>
      </c>
    </row>
    <row r="31" spans="1:4" x14ac:dyDescent="0.25">
      <c r="A31" s="17" t="s">
        <v>92</v>
      </c>
      <c r="B31" s="42">
        <v>41.26</v>
      </c>
      <c r="C31" s="53" t="s">
        <v>113</v>
      </c>
      <c r="D31" s="59">
        <v>789</v>
      </c>
    </row>
    <row r="32" spans="1:4" hidden="1" x14ac:dyDescent="0.25">
      <c r="A32" s="17" t="s">
        <v>90</v>
      </c>
      <c r="B32" s="21">
        <v>44.19</v>
      </c>
      <c r="C32" s="53"/>
      <c r="D32" s="59" t="s">
        <v>91</v>
      </c>
    </row>
    <row r="33" spans="1:4" x14ac:dyDescent="0.25">
      <c r="A33" s="17" t="s">
        <v>27</v>
      </c>
      <c r="B33" s="42">
        <v>30.83</v>
      </c>
      <c r="C33" s="53" t="s">
        <v>109</v>
      </c>
      <c r="D33" s="59">
        <v>787</v>
      </c>
    </row>
    <row r="34" spans="1:4" x14ac:dyDescent="0.25">
      <c r="A34" s="17" t="s">
        <v>27</v>
      </c>
      <c r="B34" s="42">
        <v>31.05</v>
      </c>
      <c r="C34" s="53" t="s">
        <v>112</v>
      </c>
      <c r="D34" s="59">
        <v>790</v>
      </c>
    </row>
    <row r="35" spans="1:4" x14ac:dyDescent="0.25">
      <c r="A35" s="17" t="s">
        <v>28</v>
      </c>
      <c r="B35" s="42">
        <v>29.11</v>
      </c>
      <c r="C35" s="53" t="s">
        <v>112</v>
      </c>
      <c r="D35" s="59">
        <v>791</v>
      </c>
    </row>
    <row r="36" spans="1:4" x14ac:dyDescent="0.25">
      <c r="A36" s="17" t="s">
        <v>28</v>
      </c>
      <c r="B36" s="42">
        <v>27.96</v>
      </c>
      <c r="C36" s="53" t="s">
        <v>112</v>
      </c>
      <c r="D36" s="59">
        <v>792</v>
      </c>
    </row>
    <row r="37" spans="1:4" x14ac:dyDescent="0.25">
      <c r="A37" s="17" t="s">
        <v>28</v>
      </c>
      <c r="B37" s="42">
        <v>28.87</v>
      </c>
      <c r="C37" s="53" t="s">
        <v>113</v>
      </c>
      <c r="D37" s="59">
        <v>791</v>
      </c>
    </row>
    <row r="38" spans="1:4" x14ac:dyDescent="0.25">
      <c r="A38" s="14" t="s">
        <v>29</v>
      </c>
      <c r="B38" s="42">
        <v>28.41</v>
      </c>
      <c r="C38" s="53" t="s">
        <v>113</v>
      </c>
      <c r="D38" s="59">
        <v>798</v>
      </c>
    </row>
    <row r="39" spans="1:4" x14ac:dyDescent="0.25">
      <c r="A39" s="14" t="s">
        <v>29</v>
      </c>
      <c r="B39" s="42">
        <v>28.63</v>
      </c>
      <c r="C39" s="53" t="s">
        <v>109</v>
      </c>
      <c r="D39" s="59">
        <v>798</v>
      </c>
    </row>
    <row r="40" spans="1:4" x14ac:dyDescent="0.25">
      <c r="A40" s="14" t="s">
        <v>93</v>
      </c>
      <c r="B40" s="42">
        <v>37.33</v>
      </c>
      <c r="C40" s="53" t="s">
        <v>109</v>
      </c>
      <c r="D40" s="58">
        <v>799</v>
      </c>
    </row>
    <row r="41" spans="1:4" ht="15" hidden="1" customHeight="1" x14ac:dyDescent="0.25">
      <c r="A41" s="17" t="s">
        <v>94</v>
      </c>
      <c r="B41" s="21">
        <v>31.6</v>
      </c>
      <c r="C41" s="53"/>
      <c r="D41" s="59" t="s">
        <v>95</v>
      </c>
    </row>
    <row r="42" spans="1:4" ht="15" customHeight="1" x14ac:dyDescent="0.25">
      <c r="A42" s="17" t="s">
        <v>94</v>
      </c>
      <c r="B42" s="42">
        <v>31.87</v>
      </c>
      <c r="C42" s="53" t="s">
        <v>113</v>
      </c>
      <c r="D42" s="59">
        <v>801</v>
      </c>
    </row>
    <row r="43" spans="1:4" hidden="1" x14ac:dyDescent="0.25">
      <c r="A43" s="17" t="s">
        <v>96</v>
      </c>
      <c r="B43" s="37">
        <v>25.81</v>
      </c>
      <c r="C43" s="34">
        <f>(B43+0.3)*50</f>
        <v>1305.5</v>
      </c>
      <c r="D43" s="17"/>
    </row>
    <row r="44" spans="1:4" hidden="1" x14ac:dyDescent="0.25">
      <c r="A44" s="12" t="s">
        <v>97</v>
      </c>
      <c r="B44" s="20"/>
      <c r="C44" s="38"/>
    </row>
    <row r="45" spans="1:4" hidden="1" x14ac:dyDescent="0.25">
      <c r="A45" s="17" t="s">
        <v>98</v>
      </c>
      <c r="B45" s="37">
        <f>33.71+0.1</f>
        <v>33.81</v>
      </c>
      <c r="C45" s="36">
        <f>B45*50</f>
        <v>1690.5</v>
      </c>
      <c r="D45" s="17" t="s">
        <v>99</v>
      </c>
    </row>
    <row r="46" spans="1:4" hidden="1" x14ac:dyDescent="0.25">
      <c r="A46" s="17" t="s">
        <v>100</v>
      </c>
      <c r="B46" s="37">
        <f>33.57+0.1</f>
        <v>33.67</v>
      </c>
      <c r="C46" s="36">
        <f>B46*50</f>
        <v>1683.5</v>
      </c>
      <c r="D46" s="17" t="s">
        <v>101</v>
      </c>
    </row>
    <row r="47" spans="1:4" hidden="1" x14ac:dyDescent="0.25">
      <c r="A47" s="17" t="s">
        <v>102</v>
      </c>
      <c r="B47" s="37">
        <f>33.43+0.1</f>
        <v>33.53</v>
      </c>
      <c r="C47" s="36">
        <f>B47*50</f>
        <v>1676.5</v>
      </c>
      <c r="D47" s="17" t="s">
        <v>103</v>
      </c>
    </row>
    <row r="48" spans="1:4" hidden="1" x14ac:dyDescent="0.25">
      <c r="A48" s="17" t="s">
        <v>104</v>
      </c>
      <c r="B48" s="37">
        <f>33.26+0.1</f>
        <v>33.36</v>
      </c>
      <c r="C48" s="36">
        <f>B48*50</f>
        <v>1668</v>
      </c>
      <c r="D48" s="17" t="s">
        <v>105</v>
      </c>
    </row>
    <row r="49" spans="1:3" s="12" customFormat="1" ht="12.75" x14ac:dyDescent="0.2">
      <c r="B49" s="20"/>
      <c r="C49" s="39"/>
    </row>
    <row r="50" spans="1:3" s="12" customFormat="1" ht="12.75" x14ac:dyDescent="0.2">
      <c r="A50" s="12" t="s">
        <v>30</v>
      </c>
      <c r="B50" s="31"/>
      <c r="C50" s="40" t="s">
        <v>31</v>
      </c>
    </row>
    <row r="51" spans="1:3" s="12" customFormat="1" ht="12.75" x14ac:dyDescent="0.2">
      <c r="A51" s="12" t="s">
        <v>32</v>
      </c>
      <c r="B51" s="31"/>
      <c r="C51" s="40" t="s">
        <v>33</v>
      </c>
    </row>
    <row r="52" spans="1:3" s="12" customFormat="1" ht="12.75" x14ac:dyDescent="0.2">
      <c r="B52" s="31"/>
      <c r="C52" s="40"/>
    </row>
    <row r="53" spans="1:3" s="12" customFormat="1" ht="12.75" x14ac:dyDescent="0.2">
      <c r="B53" s="31"/>
      <c r="C53" s="40"/>
    </row>
    <row r="54" spans="1:3" s="12" customFormat="1" ht="12.75" x14ac:dyDescent="0.2">
      <c r="B54" s="31"/>
      <c r="C54" s="39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E36" sqref="E36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11.710937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56</v>
      </c>
    </row>
    <row r="7" spans="1:5" x14ac:dyDescent="0.25">
      <c r="A7" s="1" t="s">
        <v>40</v>
      </c>
      <c r="B7" t="s">
        <v>7</v>
      </c>
      <c r="C7" s="29" t="s">
        <v>55</v>
      </c>
      <c r="D7" s="29" t="s">
        <v>0</v>
      </c>
      <c r="E7" s="29" t="s">
        <v>20</v>
      </c>
    </row>
    <row r="8" spans="1:5" s="22" customFormat="1" x14ac:dyDescent="0.25">
      <c r="A8" s="26" t="s">
        <v>57</v>
      </c>
      <c r="B8" s="24">
        <v>94.76</v>
      </c>
      <c r="C8" s="27">
        <f>B8*50</f>
        <v>4738</v>
      </c>
      <c r="D8" s="30">
        <v>757</v>
      </c>
      <c r="E8" s="22" t="s">
        <v>68</v>
      </c>
    </row>
    <row r="9" spans="1:5" s="22" customFormat="1" x14ac:dyDescent="0.25">
      <c r="A9" s="22" t="s">
        <v>60</v>
      </c>
      <c r="B9" s="24">
        <v>94.76</v>
      </c>
      <c r="C9" s="27">
        <f>B9*50</f>
        <v>4738</v>
      </c>
      <c r="D9" s="30">
        <v>758</v>
      </c>
      <c r="E9" s="22" t="s">
        <v>69</v>
      </c>
    </row>
    <row r="10" spans="1:5" s="22" customFormat="1" x14ac:dyDescent="0.25">
      <c r="A10" s="22" t="s">
        <v>61</v>
      </c>
      <c r="B10" s="24">
        <v>94.76</v>
      </c>
      <c r="C10" s="27">
        <f t="shared" ref="C10:C12" si="0">B10*50</f>
        <v>4738</v>
      </c>
      <c r="D10" s="30">
        <v>759</v>
      </c>
      <c r="E10" s="22" t="s">
        <v>69</v>
      </c>
    </row>
    <row r="11" spans="1:5" s="22" customFormat="1" x14ac:dyDescent="0.25">
      <c r="A11" s="22" t="s">
        <v>62</v>
      </c>
      <c r="B11" s="24">
        <v>94.76</v>
      </c>
      <c r="C11" s="27">
        <f t="shared" si="0"/>
        <v>4738</v>
      </c>
      <c r="D11" s="30">
        <v>524</v>
      </c>
      <c r="E11" s="22" t="s">
        <v>69</v>
      </c>
    </row>
    <row r="12" spans="1:5" s="22" customFormat="1" x14ac:dyDescent="0.25">
      <c r="A12" s="22" t="s">
        <v>63</v>
      </c>
      <c r="B12" s="24">
        <v>94.76</v>
      </c>
      <c r="C12" s="27">
        <f t="shared" si="0"/>
        <v>4738</v>
      </c>
      <c r="D12" s="30">
        <v>727</v>
      </c>
      <c r="E12" s="22" t="s">
        <v>69</v>
      </c>
    </row>
    <row r="13" spans="1:5" s="22" customFormat="1" x14ac:dyDescent="0.25">
      <c r="A13" s="22" t="s">
        <v>9</v>
      </c>
      <c r="B13" s="24">
        <v>89.15</v>
      </c>
      <c r="C13" s="27">
        <f>B13*50</f>
        <v>4457.5</v>
      </c>
      <c r="D13" s="30">
        <v>525</v>
      </c>
      <c r="E13" s="22" t="s">
        <v>69</v>
      </c>
    </row>
    <row r="14" spans="1:5" s="22" customFormat="1" x14ac:dyDescent="0.25">
      <c r="A14" s="22" t="s">
        <v>41</v>
      </c>
      <c r="B14" s="24">
        <v>83.3</v>
      </c>
      <c r="C14" s="27">
        <f>B14*50</f>
        <v>4165</v>
      </c>
      <c r="D14" s="30">
        <v>526</v>
      </c>
      <c r="E14" s="22" t="s">
        <v>69</v>
      </c>
    </row>
    <row r="15" spans="1:5" x14ac:dyDescent="0.25">
      <c r="B15" s="23"/>
      <c r="C15" s="28"/>
      <c r="D15" s="5"/>
    </row>
    <row r="16" spans="1:5" x14ac:dyDescent="0.25">
      <c r="A16" s="1" t="s">
        <v>42</v>
      </c>
      <c r="B16" s="2" t="s">
        <v>7</v>
      </c>
      <c r="C16" s="7"/>
    </row>
    <row r="17" spans="1:5" x14ac:dyDescent="0.25">
      <c r="A17" s="2" t="s">
        <v>46</v>
      </c>
      <c r="B17" s="25">
        <v>71.11</v>
      </c>
      <c r="C17" s="28">
        <f>B17*50</f>
        <v>3555.5</v>
      </c>
      <c r="D17" s="5">
        <v>1736</v>
      </c>
      <c r="E17" t="s">
        <v>70</v>
      </c>
    </row>
    <row r="18" spans="1:5" x14ac:dyDescent="0.25">
      <c r="A18" t="s">
        <v>64</v>
      </c>
      <c r="B18" s="25">
        <v>71.11</v>
      </c>
      <c r="C18" s="28">
        <f>B18*50</f>
        <v>3555.5</v>
      </c>
      <c r="D18" s="5">
        <v>1737</v>
      </c>
      <c r="E18" t="s">
        <v>70</v>
      </c>
    </row>
    <row r="19" spans="1:5" x14ac:dyDescent="0.25">
      <c r="A19" t="s">
        <v>65</v>
      </c>
      <c r="B19" s="25">
        <v>71.11</v>
      </c>
      <c r="C19" s="28">
        <f t="shared" ref="C19:C21" si="1">B19*50</f>
        <v>3555.5</v>
      </c>
      <c r="D19" s="5">
        <v>1738</v>
      </c>
      <c r="E19" t="s">
        <v>70</v>
      </c>
    </row>
    <row r="20" spans="1:5" x14ac:dyDescent="0.25">
      <c r="A20" t="s">
        <v>66</v>
      </c>
      <c r="B20" s="25">
        <v>71.11</v>
      </c>
      <c r="C20" s="28">
        <f t="shared" si="1"/>
        <v>3555.5</v>
      </c>
      <c r="D20" s="5">
        <v>1739</v>
      </c>
      <c r="E20" t="s">
        <v>70</v>
      </c>
    </row>
    <row r="21" spans="1:5" x14ac:dyDescent="0.25">
      <c r="A21" t="s">
        <v>67</v>
      </c>
      <c r="B21" s="25">
        <v>71.11</v>
      </c>
      <c r="C21" s="28">
        <f t="shared" si="1"/>
        <v>3555.5</v>
      </c>
      <c r="D21" s="5">
        <v>1740</v>
      </c>
      <c r="E21" t="s">
        <v>70</v>
      </c>
    </row>
    <row r="22" spans="1:5" x14ac:dyDescent="0.25">
      <c r="A22" t="s">
        <v>43</v>
      </c>
      <c r="B22" s="25">
        <v>67.760000000000005</v>
      </c>
      <c r="C22" s="28">
        <f>B22*50</f>
        <v>3388.0000000000005</v>
      </c>
      <c r="D22" s="3">
        <v>1741</v>
      </c>
      <c r="E22" t="s">
        <v>70</v>
      </c>
    </row>
    <row r="23" spans="1:5" x14ac:dyDescent="0.25">
      <c r="A23" t="s">
        <v>44</v>
      </c>
      <c r="B23" s="25">
        <v>65.48</v>
      </c>
      <c r="C23" s="28">
        <f>B23*50</f>
        <v>3274</v>
      </c>
      <c r="D23" s="3">
        <v>1742</v>
      </c>
      <c r="E23" t="s">
        <v>70</v>
      </c>
    </row>
    <row r="24" spans="1:5" x14ac:dyDescent="0.25">
      <c r="B24" s="2"/>
      <c r="C24" s="7"/>
    </row>
    <row r="25" spans="1:5" x14ac:dyDescent="0.25">
      <c r="A25" s="1" t="s">
        <v>49</v>
      </c>
      <c r="B25" s="2" t="s">
        <v>7</v>
      </c>
      <c r="C25" s="7"/>
    </row>
    <row r="26" spans="1:5" x14ac:dyDescent="0.25">
      <c r="A26" t="s">
        <v>50</v>
      </c>
      <c r="B26" s="25">
        <v>53.37</v>
      </c>
      <c r="C26" s="28">
        <f>B26*50</f>
        <v>2668.5</v>
      </c>
      <c r="D26" s="3">
        <v>78</v>
      </c>
      <c r="E26" t="s">
        <v>71</v>
      </c>
    </row>
    <row r="27" spans="1:5" x14ac:dyDescent="0.25">
      <c r="A27" t="s">
        <v>51</v>
      </c>
      <c r="B27" s="25">
        <v>48.08</v>
      </c>
      <c r="C27" s="28">
        <f t="shared" ref="C27:C30" si="2">B27*50</f>
        <v>2404</v>
      </c>
      <c r="D27" s="3">
        <v>380</v>
      </c>
      <c r="E27" t="s">
        <v>71</v>
      </c>
    </row>
    <row r="28" spans="1:5" x14ac:dyDescent="0.25">
      <c r="A28" t="s">
        <v>52</v>
      </c>
      <c r="B28" s="25">
        <v>40.68</v>
      </c>
      <c r="C28" s="28">
        <f t="shared" si="2"/>
        <v>2034</v>
      </c>
      <c r="D28" s="3">
        <v>528</v>
      </c>
      <c r="E28" t="s">
        <v>71</v>
      </c>
    </row>
    <row r="29" spans="1:5" x14ac:dyDescent="0.25">
      <c r="A29" t="s">
        <v>53</v>
      </c>
      <c r="B29" s="25">
        <v>38.39</v>
      </c>
      <c r="C29" s="28">
        <f t="shared" si="2"/>
        <v>1919.5</v>
      </c>
      <c r="D29" s="5">
        <v>381</v>
      </c>
      <c r="E29" t="s">
        <v>71</v>
      </c>
    </row>
    <row r="30" spans="1:5" x14ac:dyDescent="0.25">
      <c r="A30" t="s">
        <v>54</v>
      </c>
      <c r="B30" s="25">
        <v>35.96</v>
      </c>
      <c r="C30" s="28">
        <f t="shared" si="2"/>
        <v>1798</v>
      </c>
      <c r="D30" s="5">
        <v>529</v>
      </c>
      <c r="E30" t="s">
        <v>71</v>
      </c>
    </row>
    <row r="31" spans="1:5" x14ac:dyDescent="0.25">
      <c r="B31" s="2"/>
      <c r="C31" s="7"/>
    </row>
    <row r="32" spans="1:5" x14ac:dyDescent="0.25">
      <c r="A32" t="s">
        <v>15</v>
      </c>
      <c r="B32" s="25">
        <v>53.37</v>
      </c>
      <c r="C32" s="28">
        <f>B32*25</f>
        <v>1334.25</v>
      </c>
      <c r="D32" s="3">
        <v>2310</v>
      </c>
      <c r="E32" t="s">
        <v>72</v>
      </c>
    </row>
    <row r="33" spans="1:5" x14ac:dyDescent="0.25">
      <c r="A33" t="s">
        <v>16</v>
      </c>
      <c r="B33" s="25">
        <v>48.08</v>
      </c>
      <c r="C33" s="28">
        <f t="shared" ref="C33:C36" si="3">B33*25</f>
        <v>1202</v>
      </c>
      <c r="D33" s="3">
        <v>2311</v>
      </c>
      <c r="E33" t="s">
        <v>72</v>
      </c>
    </row>
    <row r="34" spans="1:5" x14ac:dyDescent="0.25">
      <c r="A34" t="s">
        <v>17</v>
      </c>
      <c r="B34" s="25">
        <v>40.68</v>
      </c>
      <c r="C34" s="28">
        <f t="shared" si="3"/>
        <v>1017</v>
      </c>
      <c r="D34" s="3">
        <v>2312</v>
      </c>
      <c r="E34" t="s">
        <v>72</v>
      </c>
    </row>
    <row r="35" spans="1:5" x14ac:dyDescent="0.25">
      <c r="A35" t="s">
        <v>58</v>
      </c>
      <c r="B35" s="25">
        <v>38.39</v>
      </c>
      <c r="C35" s="28">
        <f t="shared" si="3"/>
        <v>959.75</v>
      </c>
      <c r="D35" s="5">
        <v>2313</v>
      </c>
      <c r="E35" t="s">
        <v>72</v>
      </c>
    </row>
    <row r="36" spans="1:5" x14ac:dyDescent="0.25">
      <c r="A36" t="s">
        <v>59</v>
      </c>
      <c r="B36" s="25">
        <v>35.96</v>
      </c>
      <c r="C36" s="28">
        <f t="shared" si="3"/>
        <v>899</v>
      </c>
      <c r="D36" s="5">
        <v>2314</v>
      </c>
      <c r="E36" t="s">
        <v>72</v>
      </c>
    </row>
    <row r="37" spans="1:5" x14ac:dyDescent="0.25">
      <c r="B37" s="2"/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2024-06-05T00:16:16Z</cp:lastPrinted>
  <dcterms:created xsi:type="dcterms:W3CDTF">2023-04-04T00:26:39Z</dcterms:created>
  <dcterms:modified xsi:type="dcterms:W3CDTF">2024-06-18T03:47:23Z</dcterms:modified>
</cp:coreProperties>
</file>