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.1" sheetId="5" state="hidden" r:id="rId2"/>
    <sheet name="comm.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2" l="1"/>
  <c r="C58" i="2" s="1"/>
  <c r="B57" i="2"/>
  <c r="C57" i="2" s="1"/>
  <c r="B56" i="2"/>
  <c r="C56" i="2" s="1"/>
  <c r="B55" i="2"/>
  <c r="C55" i="2" s="1"/>
  <c r="C53" i="2"/>
  <c r="B33" i="2"/>
  <c r="C19" i="5" l="1"/>
  <c r="C20" i="5"/>
  <c r="C21" i="5"/>
  <c r="C10" i="5"/>
  <c r="C11" i="5"/>
  <c r="C12" i="5"/>
  <c r="C33" i="5"/>
  <c r="C34" i="5"/>
  <c r="C35" i="5"/>
  <c r="C36" i="5"/>
  <c r="C32" i="5"/>
  <c r="C23" i="5"/>
  <c r="C22" i="5"/>
  <c r="C18" i="5"/>
  <c r="C17" i="5"/>
  <c r="C14" i="5"/>
  <c r="C13" i="5"/>
  <c r="C9" i="5"/>
  <c r="C8" i="5"/>
  <c r="C30" i="5"/>
  <c r="C29" i="5"/>
  <c r="C28" i="5"/>
  <c r="C27" i="5"/>
  <c r="C26" i="5"/>
</calcChain>
</file>

<file path=xl/sharedStrings.xml><?xml version="1.0" encoding="utf-8"?>
<sst xmlns="http://schemas.openxmlformats.org/spreadsheetml/2006/main" count="203" uniqueCount="123">
  <si>
    <t>CODE</t>
  </si>
  <si>
    <t>bag</t>
  </si>
  <si>
    <t>PRICE</t>
  </si>
  <si>
    <t>Marcela Farms Incorporated</t>
  </si>
  <si>
    <t>Feedmill Division</t>
  </si>
  <si>
    <t>Lomangog, Ubay, Bohol</t>
  </si>
  <si>
    <t>PRAWN</t>
  </si>
  <si>
    <t>PRICE/Kilo</t>
  </si>
  <si>
    <t>Prawn Fines</t>
  </si>
  <si>
    <t>Prawn Grower A Pellet</t>
  </si>
  <si>
    <t>Prawn Grower B Pellet</t>
  </si>
  <si>
    <t>Prawn Starter 2</t>
  </si>
  <si>
    <t xml:space="preserve">Prawn PL1 </t>
  </si>
  <si>
    <t>Prawn PL1 2</t>
  </si>
  <si>
    <t>Prawn Starter 1</t>
  </si>
  <si>
    <t>Fish Fry Mash</t>
  </si>
  <si>
    <t>Fish Starter Crumble</t>
  </si>
  <si>
    <t>Fish Starter Pellet</t>
  </si>
  <si>
    <t>Fish Grower</t>
  </si>
  <si>
    <t xml:space="preserve">Fish Finisher </t>
  </si>
  <si>
    <t>UOM</t>
  </si>
  <si>
    <t>Marcela Hog Mash</t>
  </si>
  <si>
    <t>ITEM DESCRIPTION</t>
  </si>
  <si>
    <t>sack</t>
  </si>
  <si>
    <t>Bilar Breeder</t>
  </si>
  <si>
    <t xml:space="preserve">Hog Starter Pellet </t>
  </si>
  <si>
    <t xml:space="preserve">Hog Grower Pellet </t>
  </si>
  <si>
    <t xml:space="preserve">Hog Gestating Pellet </t>
  </si>
  <si>
    <t>Prepared by:</t>
  </si>
  <si>
    <t>Approved by:</t>
  </si>
  <si>
    <t>Romel S. Dubduban</t>
  </si>
  <si>
    <t>Alberto Elman</t>
  </si>
  <si>
    <t xml:space="preserve">Broiler Finisher Pellet </t>
  </si>
  <si>
    <t xml:space="preserve">Babcock Layer 1 Pellet </t>
  </si>
  <si>
    <t xml:space="preserve">Breeder Grower Crumble </t>
  </si>
  <si>
    <t xml:space="preserve">Breeder Pre-lay Crumble </t>
  </si>
  <si>
    <r>
      <t>PRAWN</t>
    </r>
    <r>
      <rPr>
        <sz val="11"/>
        <color theme="1"/>
        <rFont val="Calibri"/>
        <family val="2"/>
        <scheme val="minor"/>
      </rPr>
      <t xml:space="preserve"> </t>
    </r>
  </si>
  <si>
    <t xml:space="preserve">Prawn Grower B Pellet </t>
  </si>
  <si>
    <t>VANNAMEI</t>
  </si>
  <si>
    <t>Vannamei Grower A Pellet</t>
  </si>
  <si>
    <t>Vannamei Grower B Pellet</t>
  </si>
  <si>
    <t xml:space="preserve">Vannamei Fines </t>
  </si>
  <si>
    <t xml:space="preserve">Breeder Starter Crumble 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</si>
  <si>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</si>
  <si>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</si>
  <si>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</si>
  <si>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</si>
  <si>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</si>
  <si>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</si>
  <si>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>PRICE/Bag</t>
  </si>
  <si>
    <t>Aqua Feeds Price as of June 1, 2024</t>
  </si>
  <si>
    <t xml:space="preserve">Prawn Fines </t>
  </si>
  <si>
    <t>Fish Grower Pellet</t>
  </si>
  <si>
    <t>Fish Finisher Pellet</t>
  </si>
  <si>
    <t>Prawn PL1 CrumblE</t>
  </si>
  <si>
    <t>Prawn PL2 CrumblE</t>
  </si>
  <si>
    <t>Prawn STARTER 1 CrumblE</t>
  </si>
  <si>
    <t>Prawn STARTER 2 CrumblE</t>
  </si>
  <si>
    <t xml:space="preserve">Vannamei PL1  </t>
  </si>
  <si>
    <t xml:space="preserve">Vannamei PL2 </t>
  </si>
  <si>
    <t xml:space="preserve">Vannamei Starter 1 </t>
  </si>
  <si>
    <t>Vannamei Starter 2</t>
  </si>
  <si>
    <t>bagB</t>
  </si>
  <si>
    <t>bagG</t>
  </si>
  <si>
    <t>bagF</t>
  </si>
  <si>
    <t>bagE</t>
  </si>
  <si>
    <t>bag2</t>
  </si>
  <si>
    <t>Broiler Grow-out</t>
  </si>
  <si>
    <r>
      <t xml:space="preserve">Broiler Starter 1 Crumble </t>
    </r>
    <r>
      <rPr>
        <sz val="10"/>
        <color rgb="FFFF0000"/>
        <rFont val="Calibri"/>
        <family val="2"/>
        <scheme val="minor"/>
      </rPr>
      <t>Ross</t>
    </r>
  </si>
  <si>
    <r>
      <t>3BLF</t>
    </r>
    <r>
      <rPr>
        <sz val="10"/>
        <color rgb="FFFF0000"/>
        <rFont val="Calibri"/>
        <family val="2"/>
        <scheme val="minor"/>
      </rPr>
      <t>01R-1A</t>
    </r>
  </si>
  <si>
    <t xml:space="preserve">Broiler Starter 1 Crumble </t>
  </si>
  <si>
    <t xml:space="preserve">Broiler Starter 2 Crumble </t>
  </si>
  <si>
    <t xml:space="preserve">Broiler Grower Pellet </t>
  </si>
  <si>
    <t>Babcock Starter Crumble</t>
  </si>
  <si>
    <t>Breeder Developer Crumble</t>
  </si>
  <si>
    <t>5BBF11-L</t>
  </si>
  <si>
    <t>Breeder Pre-lay Crumble</t>
  </si>
  <si>
    <t>Male Breeder Pellet B</t>
  </si>
  <si>
    <t>9BBF04-J</t>
  </si>
  <si>
    <t>9BBF05-C</t>
  </si>
  <si>
    <t xml:space="preserve">Hog Pre-Starter Crumble </t>
  </si>
  <si>
    <t>2ACF95-D</t>
  </si>
  <si>
    <t xml:space="preserve">Hog Pre-Starter Pellet </t>
  </si>
  <si>
    <t xml:space="preserve">Hog Lactating Pellet </t>
  </si>
  <si>
    <t xml:space="preserve">Hog Boar Pellet </t>
  </si>
  <si>
    <t>9ACF12-DU</t>
  </si>
  <si>
    <t>Yellow Corn w/ Formycine</t>
  </si>
  <si>
    <t>TRIAL PIGGERY:</t>
  </si>
  <si>
    <t>Hog Pre-Starter Pellet  No Med/Bag</t>
  </si>
  <si>
    <t>2ACF84-C</t>
  </si>
  <si>
    <t>Hog Pre-Starter Pellet  No Med/Bag B</t>
  </si>
  <si>
    <t>2ACF85-A</t>
  </si>
  <si>
    <t>Hog Pre-Starter Pellet  No Med/Bag C</t>
  </si>
  <si>
    <t>2ACF86-A</t>
  </si>
  <si>
    <t>Hog Pre-Starter Pellet  No Med/Bag D</t>
  </si>
  <si>
    <t>2ACF87-A</t>
  </si>
  <si>
    <t>4BBF01H-B</t>
  </si>
  <si>
    <t>6BBF09-K</t>
  </si>
  <si>
    <t>kl-d</t>
  </si>
  <si>
    <t>kilo</t>
  </si>
  <si>
    <t>kl-b</t>
  </si>
  <si>
    <t>kl-c</t>
  </si>
  <si>
    <t xml:space="preserve">P.O. 26 FEED COSTING as of </t>
  </si>
  <si>
    <t xml:space="preserve">Babcock Grower Pellet </t>
  </si>
  <si>
    <t xml:space="preserve">Babcock Developer Pellet </t>
  </si>
  <si>
    <t>5BCF21-A</t>
  </si>
  <si>
    <t>5BCF21-B</t>
  </si>
  <si>
    <t>Breeder Layer 1 Pellet</t>
  </si>
  <si>
    <t>Breeder Layer 1 Pellet B</t>
  </si>
  <si>
    <t>7BBF06-C</t>
  </si>
  <si>
    <t>Breeder Layer 1 Pellet C</t>
  </si>
  <si>
    <t>7BBF07-A</t>
  </si>
  <si>
    <t>7BBF07-B</t>
  </si>
  <si>
    <t>Breeder Layer 2 Pellet</t>
  </si>
  <si>
    <t>7BBF01-2A</t>
  </si>
  <si>
    <t xml:space="preserve">Breeder Layer 2 Pellet </t>
  </si>
  <si>
    <t>7BBF01-2B</t>
  </si>
  <si>
    <t>Breeder Layer 3 Pellet</t>
  </si>
  <si>
    <t>7BBF01-3A</t>
  </si>
  <si>
    <t>Hog Gilt Developer Pellet</t>
  </si>
  <si>
    <t>6ACF61-D</t>
  </si>
  <si>
    <t>9ACF12-E</t>
  </si>
  <si>
    <t>bagC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</si>
</sst>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43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/>
    </xf>
    <xf numFmtId="43" fontId="0" fillId="0" borderId="0" xfId="0" applyNumberFormat="1"/>
    <xf numFmtId="0" fontId="5" fillId="0" borderId="0" xfId="0" applyFont="1"/>
    <xf numFmtId="43" fontId="5" fillId="0" borderId="0" xfId="0" applyNumberFormat="1" applyFont="1"/>
    <xf numFmtId="0" fontId="5" fillId="0" borderId="0" xfId="0" applyFont="1" applyAlignment="1">
      <alignment horizontal="center"/>
    </xf>
    <xf numFmtId="43" fontId="3" fillId="0" borderId="0" xfId="0" applyNumberFormat="1" applyFont="1" applyAlignment="1">
      <alignment horizontal="center"/>
    </xf>
    <xf numFmtId="0" fontId="1" fillId="0" borderId="0" xfId="0" applyFont="1"/>
    <xf numFmtId="0" fontId="6" fillId="0" borderId="0" xfId="0" applyFont="1" applyBorder="1"/>
    <xf numFmtId="0" fontId="6" fillId="0" borderId="0" xfId="0" applyFont="1" applyFill="1" applyBorder="1" applyAlignment="1"/>
    <xf numFmtId="0" fontId="6" fillId="0" borderId="2" xfId="0" applyFont="1" applyFill="1" applyBorder="1"/>
    <xf numFmtId="0" fontId="1" fillId="0" borderId="0" xfId="0" applyFont="1" applyFill="1"/>
    <xf numFmtId="0" fontId="6" fillId="0" borderId="2" xfId="0" applyFont="1" applyBorder="1"/>
    <xf numFmtId="0" fontId="6" fillId="2" borderId="1" xfId="0" applyFont="1" applyFill="1" applyBorder="1" applyAlignment="1"/>
    <xf numFmtId="2" fontId="6" fillId="0" borderId="0" xfId="0" applyNumberFormat="1" applyFont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0" fontId="0" fillId="0" borderId="0" xfId="0" applyFill="1"/>
    <xf numFmtId="2" fontId="4" fillId="0" borderId="0" xfId="0" applyNumberFormat="1" applyFont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Font="1" applyFill="1"/>
    <xf numFmtId="4" fontId="5" fillId="0" borderId="0" xfId="0" applyNumberFormat="1" applyFont="1" applyFill="1" applyAlignment="1">
      <alignment horizontal="left"/>
    </xf>
    <xf numFmtId="4" fontId="5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6" fillId="3" borderId="1" xfId="0" applyFont="1" applyFill="1" applyBorder="1" applyAlignment="1"/>
    <xf numFmtId="2" fontId="6" fillId="0" borderId="2" xfId="0" applyNumberFormat="1" applyFont="1" applyBorder="1" applyAlignment="1">
      <alignment horizontal="center"/>
    </xf>
    <xf numFmtId="0" fontId="6" fillId="3" borderId="2" xfId="0" applyFont="1" applyFill="1" applyBorder="1"/>
    <xf numFmtId="0" fontId="6" fillId="0" borderId="0" xfId="0" applyFont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/>
    <xf numFmtId="0" fontId="6" fillId="3" borderId="2" xfId="0" applyFont="1" applyFill="1" applyBorder="1" applyAlignment="1"/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3" borderId="2" xfId="0" applyNumberFormat="1" applyFont="1" applyFill="1" applyBorder="1" applyAlignment="1">
      <alignment horizontal="center"/>
    </xf>
    <xf numFmtId="0" fontId="7" fillId="0" borderId="2" xfId="0" applyNumberFormat="1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0" fillId="0" borderId="2" xfId="0" applyNumberFormat="1" applyFont="1" applyFill="1" applyBorder="1" applyAlignment="1">
      <alignment horizontal="center"/>
    </xf>
    <xf numFmtId="0" fontId="10" fillId="2" borderId="2" xfId="0" applyFont="1" applyFill="1" applyBorder="1" applyAlignment="1"/>
    <xf numFmtId="0" fontId="11" fillId="0" borderId="2" xfId="0" applyFont="1" applyFill="1" applyBorder="1"/>
    <xf numFmtId="0" fontId="11" fillId="0" borderId="2" xfId="0" applyFont="1" applyBorder="1"/>
    <xf numFmtId="0" fontId="1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topLeftCell="A13" workbookViewId="0">
      <selection activeCell="E42" sqref="E42"/>
    </sheetView>
  </sheetViews>
  <sheetFormatPr defaultRowHeight="15" x14ac:dyDescent="0.25"/>
  <cols>
    <col min="1" max="1" width="27" style="12" customWidth="1"/>
    <col min="2" max="2" width="7.7109375" style="32" customWidth="1"/>
    <col min="3" max="3" width="9.42578125" style="43" customWidth="1"/>
    <col min="4" max="4" width="13.42578125" style="12" customWidth="1"/>
    <col min="5" max="16384" width="9.140625" style="11"/>
  </cols>
  <sheetData>
    <row r="1" spans="1:4" x14ac:dyDescent="0.25">
      <c r="A1" s="36" t="s">
        <v>102</v>
      </c>
      <c r="B1" s="36"/>
      <c r="C1" s="36"/>
      <c r="D1" s="36"/>
    </row>
    <row r="2" spans="1:4" x14ac:dyDescent="0.25">
      <c r="A2" s="37">
        <v>45468</v>
      </c>
      <c r="B2" s="37"/>
      <c r="C2" s="37"/>
      <c r="D2" s="37"/>
    </row>
    <row r="4" spans="1:4" x14ac:dyDescent="0.25">
      <c r="A4" s="13"/>
      <c r="B4" s="13"/>
      <c r="C4" s="38"/>
    </row>
    <row r="5" spans="1:4" x14ac:dyDescent="0.25">
      <c r="A5" s="29" t="s">
        <v>67</v>
      </c>
      <c r="B5" s="35" t="s">
        <v>2</v>
      </c>
      <c r="C5" s="39"/>
      <c r="D5" s="31" t="s">
        <v>0</v>
      </c>
    </row>
    <row r="6" spans="1:4" s="15" customFormat="1" hidden="1" x14ac:dyDescent="0.25">
      <c r="A6" s="14" t="s">
        <v>68</v>
      </c>
      <c r="B6" s="19">
        <v>34.520000000000003</v>
      </c>
      <c r="C6" s="40"/>
      <c r="D6" s="14" t="s">
        <v>69</v>
      </c>
    </row>
    <row r="7" spans="1:4" s="15" customFormat="1" x14ac:dyDescent="0.25">
      <c r="A7" s="14" t="s">
        <v>70</v>
      </c>
      <c r="B7" s="33">
        <v>33.24</v>
      </c>
      <c r="C7" s="45">
        <v>500</v>
      </c>
      <c r="D7" s="47" t="s">
        <v>99</v>
      </c>
    </row>
    <row r="8" spans="1:4" s="15" customFormat="1" x14ac:dyDescent="0.25">
      <c r="A8" s="14" t="s">
        <v>71</v>
      </c>
      <c r="B8" s="33">
        <v>33.51</v>
      </c>
      <c r="C8" s="45">
        <v>501</v>
      </c>
      <c r="D8" s="47" t="s">
        <v>100</v>
      </c>
    </row>
    <row r="9" spans="1:4" s="15" customFormat="1" x14ac:dyDescent="0.25">
      <c r="A9" s="14" t="s">
        <v>72</v>
      </c>
      <c r="B9" s="33">
        <v>31.48</v>
      </c>
      <c r="C9" s="45">
        <v>502</v>
      </c>
      <c r="D9" s="47" t="s">
        <v>100</v>
      </c>
    </row>
    <row r="10" spans="1:4" s="15" customFormat="1" x14ac:dyDescent="0.25">
      <c r="A10" s="14" t="s">
        <v>72</v>
      </c>
      <c r="B10" s="33">
        <v>31.65</v>
      </c>
      <c r="C10" s="45">
        <v>502</v>
      </c>
      <c r="D10" s="47" t="s">
        <v>101</v>
      </c>
    </row>
    <row r="11" spans="1:4" s="15" customFormat="1" x14ac:dyDescent="0.25">
      <c r="A11" s="14" t="s">
        <v>32</v>
      </c>
      <c r="B11" s="33">
        <v>31.2</v>
      </c>
      <c r="C11" s="45">
        <v>503</v>
      </c>
      <c r="D11" s="47" t="s">
        <v>99</v>
      </c>
    </row>
    <row r="12" spans="1:4" s="15" customFormat="1" x14ac:dyDescent="0.25">
      <c r="A12" s="14" t="s">
        <v>73</v>
      </c>
      <c r="B12" s="33">
        <v>1552.5</v>
      </c>
      <c r="C12" s="45">
        <v>490</v>
      </c>
      <c r="D12" s="47" t="s">
        <v>1</v>
      </c>
    </row>
    <row r="13" spans="1:4" x14ac:dyDescent="0.25">
      <c r="A13" s="14" t="s">
        <v>103</v>
      </c>
      <c r="B13" s="33">
        <v>28.33</v>
      </c>
      <c r="C13" s="45">
        <v>491</v>
      </c>
      <c r="D13" s="48" t="s">
        <v>98</v>
      </c>
    </row>
    <row r="14" spans="1:4" hidden="1" x14ac:dyDescent="0.25">
      <c r="A14" s="14" t="s">
        <v>104</v>
      </c>
      <c r="B14" s="33">
        <v>25.92</v>
      </c>
      <c r="C14" s="45"/>
      <c r="D14" s="48" t="s">
        <v>105</v>
      </c>
    </row>
    <row r="15" spans="1:4" hidden="1" x14ac:dyDescent="0.25">
      <c r="A15" s="14" t="s">
        <v>104</v>
      </c>
      <c r="B15" s="33">
        <v>27.1</v>
      </c>
      <c r="C15" s="45"/>
      <c r="D15" s="48" t="s">
        <v>106</v>
      </c>
    </row>
    <row r="16" spans="1:4" s="15" customFormat="1" x14ac:dyDescent="0.25">
      <c r="A16" s="14" t="s">
        <v>33</v>
      </c>
      <c r="B16" s="33">
        <v>29.58</v>
      </c>
      <c r="C16" s="45">
        <v>822</v>
      </c>
      <c r="D16" s="47" t="s">
        <v>100</v>
      </c>
    </row>
    <row r="17" spans="1:4" x14ac:dyDescent="0.25">
      <c r="A17" s="17" t="s">
        <v>24</v>
      </c>
      <c r="B17" s="34"/>
      <c r="C17" s="46"/>
      <c r="D17" s="49"/>
    </row>
    <row r="18" spans="1:4" s="15" customFormat="1" x14ac:dyDescent="0.25">
      <c r="A18" s="14" t="s">
        <v>42</v>
      </c>
      <c r="B18" s="33">
        <v>1454</v>
      </c>
      <c r="C18" s="45">
        <v>495</v>
      </c>
      <c r="D18" s="47" t="s">
        <v>1</v>
      </c>
    </row>
    <row r="19" spans="1:4" s="15" customFormat="1" x14ac:dyDescent="0.25">
      <c r="A19" s="14" t="s">
        <v>34</v>
      </c>
      <c r="B19" s="33">
        <v>1365.5</v>
      </c>
      <c r="C19" s="45">
        <v>1326</v>
      </c>
      <c r="D19" s="47" t="s">
        <v>122</v>
      </c>
    </row>
    <row r="20" spans="1:4" s="15" customFormat="1" x14ac:dyDescent="0.25">
      <c r="A20" s="14" t="s">
        <v>34</v>
      </c>
      <c r="B20" s="33">
        <v>1320.5</v>
      </c>
      <c r="C20" s="45">
        <v>1326</v>
      </c>
      <c r="D20" s="47" t="s">
        <v>62</v>
      </c>
    </row>
    <row r="21" spans="1:4" s="15" customFormat="1" hidden="1" x14ac:dyDescent="0.25">
      <c r="A21" s="14" t="s">
        <v>34</v>
      </c>
      <c r="B21" s="33">
        <v>27.32</v>
      </c>
      <c r="C21" s="45"/>
      <c r="D21" s="47" t="s">
        <v>96</v>
      </c>
    </row>
    <row r="22" spans="1:4" s="15" customFormat="1" ht="15" customHeight="1" x14ac:dyDescent="0.25">
      <c r="A22" s="14" t="s">
        <v>74</v>
      </c>
      <c r="B22" s="33">
        <v>1379</v>
      </c>
      <c r="C22" s="45">
        <v>497</v>
      </c>
      <c r="D22" s="47" t="s">
        <v>1</v>
      </c>
    </row>
    <row r="23" spans="1:4" s="15" customFormat="1" ht="15" hidden="1" customHeight="1" x14ac:dyDescent="0.25">
      <c r="A23" s="14" t="s">
        <v>74</v>
      </c>
      <c r="B23" s="33">
        <v>29.41</v>
      </c>
      <c r="C23" s="45"/>
      <c r="D23" s="47" t="s">
        <v>75</v>
      </c>
    </row>
    <row r="24" spans="1:4" s="15" customFormat="1" x14ac:dyDescent="0.25">
      <c r="A24" s="14" t="s">
        <v>76</v>
      </c>
      <c r="B24" s="33">
        <v>1373.5</v>
      </c>
      <c r="C24" s="45">
        <v>498</v>
      </c>
      <c r="D24" s="47" t="s">
        <v>1</v>
      </c>
    </row>
    <row r="25" spans="1:4" s="15" customFormat="1" hidden="1" x14ac:dyDescent="0.25">
      <c r="A25" s="14" t="s">
        <v>35</v>
      </c>
      <c r="B25" s="33">
        <v>28.48</v>
      </c>
      <c r="C25" s="45"/>
      <c r="D25" s="47" t="s">
        <v>97</v>
      </c>
    </row>
    <row r="26" spans="1:4" s="15" customFormat="1" x14ac:dyDescent="0.25">
      <c r="A26" s="14" t="s">
        <v>107</v>
      </c>
      <c r="B26" s="33">
        <v>29.18</v>
      </c>
      <c r="C26" s="45">
        <v>49</v>
      </c>
      <c r="D26" s="47" t="s">
        <v>99</v>
      </c>
    </row>
    <row r="27" spans="1:4" s="15" customFormat="1" hidden="1" x14ac:dyDescent="0.25">
      <c r="A27" s="14" t="s">
        <v>108</v>
      </c>
      <c r="B27" s="33">
        <v>32.979999999999997</v>
      </c>
      <c r="C27" s="45"/>
      <c r="D27" s="47" t="s">
        <v>109</v>
      </c>
    </row>
    <row r="28" spans="1:4" s="15" customFormat="1" hidden="1" x14ac:dyDescent="0.25">
      <c r="A28" s="14" t="s">
        <v>110</v>
      </c>
      <c r="B28" s="33">
        <v>26.41</v>
      </c>
      <c r="C28" s="45"/>
      <c r="D28" s="47" t="s">
        <v>111</v>
      </c>
    </row>
    <row r="29" spans="1:4" s="15" customFormat="1" hidden="1" x14ac:dyDescent="0.25">
      <c r="A29" s="14" t="s">
        <v>108</v>
      </c>
      <c r="B29" s="33">
        <v>27.58</v>
      </c>
      <c r="C29" s="45"/>
      <c r="D29" s="47" t="s">
        <v>112</v>
      </c>
    </row>
    <row r="30" spans="1:4" s="15" customFormat="1" hidden="1" x14ac:dyDescent="0.25">
      <c r="A30" s="14" t="s">
        <v>113</v>
      </c>
      <c r="B30" s="33">
        <v>25.59</v>
      </c>
      <c r="C30" s="45"/>
      <c r="D30" s="47" t="s">
        <v>114</v>
      </c>
    </row>
    <row r="31" spans="1:4" s="15" customFormat="1" hidden="1" x14ac:dyDescent="0.25">
      <c r="A31" s="14" t="s">
        <v>115</v>
      </c>
      <c r="B31" s="44">
        <v>26.27</v>
      </c>
      <c r="C31" s="45"/>
      <c r="D31" s="47" t="s">
        <v>116</v>
      </c>
    </row>
    <row r="32" spans="1:4" s="15" customFormat="1" hidden="1" x14ac:dyDescent="0.25">
      <c r="A32" s="14" t="s">
        <v>117</v>
      </c>
      <c r="B32" s="33">
        <v>25.21</v>
      </c>
      <c r="C32" s="45"/>
      <c r="D32" s="47" t="s">
        <v>118</v>
      </c>
    </row>
    <row r="33" spans="1:4" s="15" customFormat="1" hidden="1" x14ac:dyDescent="0.25">
      <c r="A33" s="14" t="s">
        <v>77</v>
      </c>
      <c r="B33" s="33">
        <f>22.51+0.3</f>
        <v>22.810000000000002</v>
      </c>
      <c r="C33" s="45"/>
      <c r="D33" s="47" t="s">
        <v>78</v>
      </c>
    </row>
    <row r="34" spans="1:4" s="15" customFormat="1" hidden="1" x14ac:dyDescent="0.25">
      <c r="A34" s="14" t="s">
        <v>77</v>
      </c>
      <c r="B34" s="33">
        <v>33.39</v>
      </c>
      <c r="C34" s="45"/>
      <c r="D34" s="47" t="s">
        <v>79</v>
      </c>
    </row>
    <row r="35" spans="1:4" hidden="1" x14ac:dyDescent="0.25">
      <c r="A35" s="16" t="s">
        <v>80</v>
      </c>
      <c r="B35" s="33">
        <v>41.6</v>
      </c>
      <c r="C35" s="45"/>
      <c r="D35" s="48" t="s">
        <v>81</v>
      </c>
    </row>
    <row r="36" spans="1:4" x14ac:dyDescent="0.25">
      <c r="A36" s="16" t="s">
        <v>82</v>
      </c>
      <c r="B36" s="33">
        <v>42.4</v>
      </c>
      <c r="C36" s="45">
        <v>786</v>
      </c>
      <c r="D36" s="48" t="s">
        <v>99</v>
      </c>
    </row>
    <row r="37" spans="1:4" x14ac:dyDescent="0.25">
      <c r="A37" s="16" t="s">
        <v>82</v>
      </c>
      <c r="B37" s="33">
        <v>41.28</v>
      </c>
      <c r="C37" s="45">
        <v>786</v>
      </c>
      <c r="D37" s="48" t="s">
        <v>101</v>
      </c>
    </row>
    <row r="38" spans="1:4" x14ac:dyDescent="0.25">
      <c r="A38" s="16" t="s">
        <v>82</v>
      </c>
      <c r="B38" s="33">
        <v>41.09</v>
      </c>
      <c r="C38" s="45">
        <v>789</v>
      </c>
      <c r="D38" s="48" t="s">
        <v>98</v>
      </c>
    </row>
    <row r="39" spans="1:4" hidden="1" x14ac:dyDescent="0.25">
      <c r="A39" s="16" t="s">
        <v>80</v>
      </c>
      <c r="B39" s="33">
        <v>44.19</v>
      </c>
      <c r="C39" s="45"/>
      <c r="D39" s="48" t="s">
        <v>81</v>
      </c>
    </row>
    <row r="40" spans="1:4" x14ac:dyDescent="0.25">
      <c r="A40" s="16" t="s">
        <v>25</v>
      </c>
      <c r="B40" s="33">
        <v>30.68</v>
      </c>
      <c r="C40" s="45">
        <v>787</v>
      </c>
      <c r="D40" s="48" t="s">
        <v>99</v>
      </c>
    </row>
    <row r="41" spans="1:4" x14ac:dyDescent="0.25">
      <c r="A41" s="16" t="s">
        <v>25</v>
      </c>
      <c r="B41" s="33">
        <v>30.9</v>
      </c>
      <c r="C41" s="45">
        <v>790</v>
      </c>
      <c r="D41" s="48" t="s">
        <v>101</v>
      </c>
    </row>
    <row r="42" spans="1:4" x14ac:dyDescent="0.25">
      <c r="A42" s="16" t="s">
        <v>26</v>
      </c>
      <c r="B42" s="33">
        <v>28.38</v>
      </c>
      <c r="C42" s="45">
        <v>791</v>
      </c>
      <c r="D42" s="48" t="s">
        <v>98</v>
      </c>
    </row>
    <row r="43" spans="1:4" x14ac:dyDescent="0.25">
      <c r="A43" s="16" t="s">
        <v>26</v>
      </c>
      <c r="B43" s="33">
        <v>27.87</v>
      </c>
      <c r="C43" s="45">
        <v>792</v>
      </c>
      <c r="D43" s="48" t="s">
        <v>101</v>
      </c>
    </row>
    <row r="44" spans="1:4" x14ac:dyDescent="0.25">
      <c r="A44" s="16" t="s">
        <v>26</v>
      </c>
      <c r="B44" s="33">
        <v>28.78</v>
      </c>
      <c r="C44" s="45">
        <v>791</v>
      </c>
      <c r="D44" s="48" t="s">
        <v>99</v>
      </c>
    </row>
    <row r="45" spans="1:4" ht="15" customHeight="1" x14ac:dyDescent="0.25">
      <c r="A45" s="16" t="s">
        <v>119</v>
      </c>
      <c r="B45" s="33">
        <v>27.66</v>
      </c>
      <c r="C45" s="45">
        <v>796</v>
      </c>
      <c r="D45" s="48" t="s">
        <v>101</v>
      </c>
    </row>
    <row r="46" spans="1:4" ht="15" hidden="1" customHeight="1" x14ac:dyDescent="0.25">
      <c r="A46" s="16" t="s">
        <v>119</v>
      </c>
      <c r="B46" s="33">
        <v>33.880000000000003</v>
      </c>
      <c r="C46" s="45"/>
      <c r="D46" s="48" t="s">
        <v>120</v>
      </c>
    </row>
    <row r="47" spans="1:4" x14ac:dyDescent="0.25">
      <c r="A47" s="14" t="s">
        <v>27</v>
      </c>
      <c r="B47" s="33">
        <v>28.3</v>
      </c>
      <c r="C47" s="45">
        <v>798</v>
      </c>
      <c r="D47" s="48" t="s">
        <v>99</v>
      </c>
    </row>
    <row r="48" spans="1:4" x14ac:dyDescent="0.25">
      <c r="A48" s="14" t="s">
        <v>27</v>
      </c>
      <c r="B48" s="33">
        <v>28.5</v>
      </c>
      <c r="C48" s="45">
        <v>798</v>
      </c>
      <c r="D48" s="48" t="s">
        <v>100</v>
      </c>
    </row>
    <row r="49" spans="1:4" x14ac:dyDescent="0.25">
      <c r="A49" s="14" t="s">
        <v>83</v>
      </c>
      <c r="B49" s="33">
        <v>34.89</v>
      </c>
      <c r="C49" s="45">
        <v>799</v>
      </c>
      <c r="D49" s="47" t="s">
        <v>101</v>
      </c>
    </row>
    <row r="50" spans="1:4" x14ac:dyDescent="0.25">
      <c r="A50" s="14" t="s">
        <v>83</v>
      </c>
      <c r="B50" s="33">
        <v>37.04</v>
      </c>
      <c r="C50" s="45">
        <v>799</v>
      </c>
      <c r="D50" s="47" t="s">
        <v>99</v>
      </c>
    </row>
    <row r="51" spans="1:4" ht="15" hidden="1" customHeight="1" x14ac:dyDescent="0.25">
      <c r="A51" s="16" t="s">
        <v>84</v>
      </c>
      <c r="B51" s="19">
        <v>31.6</v>
      </c>
      <c r="C51" s="41"/>
      <c r="D51" s="16" t="s">
        <v>85</v>
      </c>
    </row>
    <row r="52" spans="1:4" ht="15" hidden="1" customHeight="1" x14ac:dyDescent="0.25">
      <c r="A52" s="16" t="s">
        <v>84</v>
      </c>
      <c r="B52" s="19">
        <v>31.87</v>
      </c>
      <c r="C52" s="40"/>
      <c r="D52" s="16" t="s">
        <v>121</v>
      </c>
    </row>
    <row r="53" spans="1:4" hidden="1" x14ac:dyDescent="0.25">
      <c r="A53" s="16" t="s">
        <v>86</v>
      </c>
      <c r="B53" s="30">
        <v>25.81</v>
      </c>
      <c r="C53" s="40">
        <f>(B53+0.3)*50</f>
        <v>1305.5</v>
      </c>
      <c r="D53" s="16"/>
    </row>
    <row r="54" spans="1:4" hidden="1" x14ac:dyDescent="0.25">
      <c r="A54" s="12" t="s">
        <v>87</v>
      </c>
      <c r="B54" s="18"/>
      <c r="C54" s="38"/>
    </row>
    <row r="55" spans="1:4" hidden="1" x14ac:dyDescent="0.25">
      <c r="A55" s="16" t="s">
        <v>88</v>
      </c>
      <c r="B55" s="30">
        <f>33.71+0.1</f>
        <v>33.81</v>
      </c>
      <c r="C55" s="42">
        <f>B55*50</f>
        <v>1690.5</v>
      </c>
      <c r="D55" s="16" t="s">
        <v>89</v>
      </c>
    </row>
    <row r="56" spans="1:4" hidden="1" x14ac:dyDescent="0.25">
      <c r="A56" s="16" t="s">
        <v>90</v>
      </c>
      <c r="B56" s="30">
        <f>33.57+0.1</f>
        <v>33.67</v>
      </c>
      <c r="C56" s="42">
        <f>B56*50</f>
        <v>1683.5</v>
      </c>
      <c r="D56" s="16" t="s">
        <v>91</v>
      </c>
    </row>
    <row r="57" spans="1:4" hidden="1" x14ac:dyDescent="0.25">
      <c r="A57" s="16" t="s">
        <v>92</v>
      </c>
      <c r="B57" s="30">
        <f>33.43+0.1</f>
        <v>33.53</v>
      </c>
      <c r="C57" s="42">
        <f>B57*50</f>
        <v>1676.5</v>
      </c>
      <c r="D57" s="16" t="s">
        <v>93</v>
      </c>
    </row>
    <row r="58" spans="1:4" hidden="1" x14ac:dyDescent="0.25">
      <c r="A58" s="16" t="s">
        <v>94</v>
      </c>
      <c r="B58" s="30">
        <f>33.26+0.1</f>
        <v>33.36</v>
      </c>
      <c r="C58" s="42">
        <f>B58*50</f>
        <v>1668</v>
      </c>
      <c r="D58" s="16" t="s">
        <v>95</v>
      </c>
    </row>
    <row r="59" spans="1:4" s="12" customFormat="1" ht="12.75" x14ac:dyDescent="0.2">
      <c r="B59" s="18"/>
      <c r="C59" s="43"/>
    </row>
    <row r="60" spans="1:4" s="12" customFormat="1" ht="12.75" x14ac:dyDescent="0.2">
      <c r="A60" s="12" t="s">
        <v>28</v>
      </c>
      <c r="B60" s="32"/>
      <c r="C60" s="43" t="s">
        <v>29</v>
      </c>
    </row>
    <row r="61" spans="1:4" s="12" customFormat="1" ht="12.75" x14ac:dyDescent="0.2">
      <c r="A61" s="12" t="s">
        <v>30</v>
      </c>
      <c r="B61" s="32"/>
      <c r="C61" s="43" t="s">
        <v>31</v>
      </c>
    </row>
    <row r="62" spans="1:4" s="12" customFormat="1" ht="12.75" x14ac:dyDescent="0.2">
      <c r="B62" s="32"/>
      <c r="C62" s="43"/>
    </row>
    <row r="63" spans="1:4" s="12" customFormat="1" ht="12.75" x14ac:dyDescent="0.2">
      <c r="B63" s="32"/>
      <c r="C63" s="43"/>
    </row>
    <row r="64" spans="1:4" s="12" customFormat="1" ht="12.75" x14ac:dyDescent="0.2">
      <c r="B64" s="32"/>
      <c r="C64" s="43"/>
    </row>
  </sheetData>
  <mergeCells count="2">
    <mergeCell ref="A1:D1"/>
    <mergeCell ref="A2:D2"/>
  </mergeCells>
  <pageMargins left="1.2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6" workbookViewId="0">
      <selection activeCell="E36" sqref="E36"/>
    </sheetView>
  </sheetViews>
  <sheetFormatPr defaultRowHeight="15" x14ac:dyDescent="0.25"/>
  <cols>
    <col min="1" max="1" width="33.42578125" customWidth="1"/>
    <col min="2" max="2" width="10" hidden="1" customWidth="1"/>
    <col min="3" max="3" width="12.85546875" customWidth="1"/>
    <col min="4" max="4" width="11.7109375" style="3" customWidth="1"/>
  </cols>
  <sheetData>
    <row r="1" spans="1:5" x14ac:dyDescent="0.25">
      <c r="A1" t="s">
        <v>3</v>
      </c>
    </row>
    <row r="2" spans="1:5" x14ac:dyDescent="0.25">
      <c r="A2" t="s">
        <v>4</v>
      </c>
    </row>
    <row r="3" spans="1:5" x14ac:dyDescent="0.25">
      <c r="A3" t="s">
        <v>5</v>
      </c>
    </row>
    <row r="5" spans="1:5" x14ac:dyDescent="0.25">
      <c r="A5" t="s">
        <v>50</v>
      </c>
    </row>
    <row r="7" spans="1:5" x14ac:dyDescent="0.25">
      <c r="A7" s="1" t="s">
        <v>36</v>
      </c>
      <c r="B7" t="s">
        <v>7</v>
      </c>
      <c r="C7" s="27" t="s">
        <v>49</v>
      </c>
      <c r="D7" s="27" t="s">
        <v>0</v>
      </c>
      <c r="E7" s="27" t="s">
        <v>20</v>
      </c>
    </row>
    <row r="8" spans="1:5" s="20" customFormat="1" x14ac:dyDescent="0.25">
      <c r="A8" s="24" t="s">
        <v>51</v>
      </c>
      <c r="B8" s="22">
        <v>94.76</v>
      </c>
      <c r="C8" s="25">
        <f>B8*50</f>
        <v>4738</v>
      </c>
      <c r="D8" s="28">
        <v>757</v>
      </c>
      <c r="E8" s="20" t="s">
        <v>62</v>
      </c>
    </row>
    <row r="9" spans="1:5" s="20" customFormat="1" x14ac:dyDescent="0.25">
      <c r="A9" s="20" t="s">
        <v>54</v>
      </c>
      <c r="B9" s="22">
        <v>94.76</v>
      </c>
      <c r="C9" s="25">
        <f>B9*50</f>
        <v>4738</v>
      </c>
      <c r="D9" s="28">
        <v>758</v>
      </c>
      <c r="E9" s="20" t="s">
        <v>63</v>
      </c>
    </row>
    <row r="10" spans="1:5" s="20" customFormat="1" x14ac:dyDescent="0.25">
      <c r="A10" s="20" t="s">
        <v>55</v>
      </c>
      <c r="B10" s="22">
        <v>94.76</v>
      </c>
      <c r="C10" s="25">
        <f t="shared" ref="C10:C12" si="0">B10*50</f>
        <v>4738</v>
      </c>
      <c r="D10" s="28">
        <v>759</v>
      </c>
      <c r="E10" s="20" t="s">
        <v>63</v>
      </c>
    </row>
    <row r="11" spans="1:5" s="20" customFormat="1" x14ac:dyDescent="0.25">
      <c r="A11" s="20" t="s">
        <v>56</v>
      </c>
      <c r="B11" s="22">
        <v>94.76</v>
      </c>
      <c r="C11" s="25">
        <f t="shared" si="0"/>
        <v>4738</v>
      </c>
      <c r="D11" s="28">
        <v>524</v>
      </c>
      <c r="E11" s="20" t="s">
        <v>63</v>
      </c>
    </row>
    <row r="12" spans="1:5" s="20" customFormat="1" x14ac:dyDescent="0.25">
      <c r="A12" s="20" t="s">
        <v>57</v>
      </c>
      <c r="B12" s="22">
        <v>94.76</v>
      </c>
      <c r="C12" s="25">
        <f t="shared" si="0"/>
        <v>4738</v>
      </c>
      <c r="D12" s="28">
        <v>727</v>
      </c>
      <c r="E12" s="20" t="s">
        <v>63</v>
      </c>
    </row>
    <row r="13" spans="1:5" s="20" customFormat="1" x14ac:dyDescent="0.25">
      <c r="A13" s="20" t="s">
        <v>9</v>
      </c>
      <c r="B13" s="22">
        <v>89.15</v>
      </c>
      <c r="C13" s="25">
        <f>B13*50</f>
        <v>4457.5</v>
      </c>
      <c r="D13" s="28">
        <v>525</v>
      </c>
      <c r="E13" s="20" t="s">
        <v>63</v>
      </c>
    </row>
    <row r="14" spans="1:5" s="20" customFormat="1" x14ac:dyDescent="0.25">
      <c r="A14" s="20" t="s">
        <v>37</v>
      </c>
      <c r="B14" s="22">
        <v>83.3</v>
      </c>
      <c r="C14" s="25">
        <f>B14*50</f>
        <v>4165</v>
      </c>
      <c r="D14" s="28">
        <v>526</v>
      </c>
      <c r="E14" s="20" t="s">
        <v>63</v>
      </c>
    </row>
    <row r="15" spans="1:5" x14ac:dyDescent="0.25">
      <c r="B15" s="21"/>
      <c r="C15" s="26"/>
      <c r="D15" s="5"/>
    </row>
    <row r="16" spans="1:5" x14ac:dyDescent="0.25">
      <c r="A16" s="1" t="s">
        <v>38</v>
      </c>
      <c r="B16" s="2" t="s">
        <v>7</v>
      </c>
      <c r="C16" s="7"/>
    </row>
    <row r="17" spans="1:5" x14ac:dyDescent="0.25">
      <c r="A17" s="2" t="s">
        <v>41</v>
      </c>
      <c r="B17" s="23">
        <v>71.11</v>
      </c>
      <c r="C17" s="26">
        <f>B17*50</f>
        <v>3555.5</v>
      </c>
      <c r="D17" s="5">
        <v>1736</v>
      </c>
      <c r="E17" t="s">
        <v>64</v>
      </c>
    </row>
    <row r="18" spans="1:5" x14ac:dyDescent="0.25">
      <c r="A18" t="s">
        <v>58</v>
      </c>
      <c r="B18" s="23">
        <v>71.11</v>
      </c>
      <c r="C18" s="26">
        <f>B18*50</f>
        <v>3555.5</v>
      </c>
      <c r="D18" s="5">
        <v>1737</v>
      </c>
      <c r="E18" t="s">
        <v>64</v>
      </c>
    </row>
    <row r="19" spans="1:5" x14ac:dyDescent="0.25">
      <c r="A19" t="s">
        <v>59</v>
      </c>
      <c r="B19" s="23">
        <v>71.11</v>
      </c>
      <c r="C19" s="26">
        <f t="shared" ref="C19:C21" si="1">B19*50</f>
        <v>3555.5</v>
      </c>
      <c r="D19" s="5">
        <v>1738</v>
      </c>
      <c r="E19" t="s">
        <v>64</v>
      </c>
    </row>
    <row r="20" spans="1:5" x14ac:dyDescent="0.25">
      <c r="A20" t="s">
        <v>60</v>
      </c>
      <c r="B20" s="23">
        <v>71.11</v>
      </c>
      <c r="C20" s="26">
        <f t="shared" si="1"/>
        <v>3555.5</v>
      </c>
      <c r="D20" s="5">
        <v>1739</v>
      </c>
      <c r="E20" t="s">
        <v>64</v>
      </c>
    </row>
    <row r="21" spans="1:5" x14ac:dyDescent="0.25">
      <c r="A21" t="s">
        <v>61</v>
      </c>
      <c r="B21" s="23">
        <v>71.11</v>
      </c>
      <c r="C21" s="26">
        <f t="shared" si="1"/>
        <v>3555.5</v>
      </c>
      <c r="D21" s="5">
        <v>1740</v>
      </c>
      <c r="E21" t="s">
        <v>64</v>
      </c>
    </row>
    <row r="22" spans="1:5" x14ac:dyDescent="0.25">
      <c r="A22" t="s">
        <v>39</v>
      </c>
      <c r="B22" s="23">
        <v>67.760000000000005</v>
      </c>
      <c r="C22" s="26">
        <f>B22*50</f>
        <v>3388.0000000000005</v>
      </c>
      <c r="D22" s="3">
        <v>1741</v>
      </c>
      <c r="E22" t="s">
        <v>64</v>
      </c>
    </row>
    <row r="23" spans="1:5" x14ac:dyDescent="0.25">
      <c r="A23" t="s">
        <v>40</v>
      </c>
      <c r="B23" s="23">
        <v>65.48</v>
      </c>
      <c r="C23" s="26">
        <f>B23*50</f>
        <v>3274</v>
      </c>
      <c r="D23" s="3">
        <v>1742</v>
      </c>
      <c r="E23" t="s">
        <v>64</v>
      </c>
    </row>
    <row r="24" spans="1:5" x14ac:dyDescent="0.25">
      <c r="B24" s="2"/>
      <c r="C24" s="7"/>
    </row>
    <row r="25" spans="1:5" x14ac:dyDescent="0.25">
      <c r="A25" s="1" t="s">
        <v>43</v>
      </c>
      <c r="B25" s="2" t="s">
        <v>7</v>
      </c>
      <c r="C25" s="7"/>
    </row>
    <row r="26" spans="1:5" x14ac:dyDescent="0.25">
      <c r="A26" t="s">
        <v>44</v>
      </c>
      <c r="B26" s="23">
        <v>53.37</v>
      </c>
      <c r="C26" s="26">
        <f>B26*50</f>
        <v>2668.5</v>
      </c>
      <c r="D26" s="3">
        <v>78</v>
      </c>
      <c r="E26" t="s">
        <v>65</v>
      </c>
    </row>
    <row r="27" spans="1:5" x14ac:dyDescent="0.25">
      <c r="A27" t="s">
        <v>45</v>
      </c>
      <c r="B27" s="23">
        <v>48.08</v>
      </c>
      <c r="C27" s="26">
        <f t="shared" ref="C27:C30" si="2">B27*50</f>
        <v>2404</v>
      </c>
      <c r="D27" s="3">
        <v>380</v>
      </c>
      <c r="E27" t="s">
        <v>65</v>
      </c>
    </row>
    <row r="28" spans="1:5" x14ac:dyDescent="0.25">
      <c r="A28" t="s">
        <v>46</v>
      </c>
      <c r="B28" s="23">
        <v>40.68</v>
      </c>
      <c r="C28" s="26">
        <f t="shared" si="2"/>
        <v>2034</v>
      </c>
      <c r="D28" s="3">
        <v>528</v>
      </c>
      <c r="E28" t="s">
        <v>65</v>
      </c>
    </row>
    <row r="29" spans="1:5" x14ac:dyDescent="0.25">
      <c r="A29" t="s">
        <v>47</v>
      </c>
      <c r="B29" s="23">
        <v>38.39</v>
      </c>
      <c r="C29" s="26">
        <f t="shared" si="2"/>
        <v>1919.5</v>
      </c>
      <c r="D29" s="5">
        <v>381</v>
      </c>
      <c r="E29" t="s">
        <v>65</v>
      </c>
    </row>
    <row r="30" spans="1:5" x14ac:dyDescent="0.25">
      <c r="A30" t="s">
        <v>48</v>
      </c>
      <c r="B30" s="23">
        <v>35.96</v>
      </c>
      <c r="C30" s="26">
        <f t="shared" si="2"/>
        <v>1798</v>
      </c>
      <c r="D30" s="5">
        <v>529</v>
      </c>
      <c r="E30" t="s">
        <v>65</v>
      </c>
    </row>
    <row r="31" spans="1:5" x14ac:dyDescent="0.25">
      <c r="B31" s="2"/>
      <c r="C31" s="7"/>
    </row>
    <row r="32" spans="1:5" x14ac:dyDescent="0.25">
      <c r="A32" t="s">
        <v>15</v>
      </c>
      <c r="B32" s="23">
        <v>53.37</v>
      </c>
      <c r="C32" s="26">
        <f>B32*25</f>
        <v>1334.25</v>
      </c>
      <c r="D32" s="3">
        <v>2310</v>
      </c>
      <c r="E32" t="s">
        <v>66</v>
      </c>
    </row>
    <row r="33" spans="1:5" x14ac:dyDescent="0.25">
      <c r="A33" t="s">
        <v>16</v>
      </c>
      <c r="B33" s="23">
        <v>48.08</v>
      </c>
      <c r="C33" s="26">
        <f t="shared" ref="C33:C36" si="3">B33*25</f>
        <v>1202</v>
      </c>
      <c r="D33" s="3">
        <v>2311</v>
      </c>
      <c r="E33" t="s">
        <v>66</v>
      </c>
    </row>
    <row r="34" spans="1:5" x14ac:dyDescent="0.25">
      <c r="A34" t="s">
        <v>17</v>
      </c>
      <c r="B34" s="23">
        <v>40.68</v>
      </c>
      <c r="C34" s="26">
        <f t="shared" si="3"/>
        <v>1017</v>
      </c>
      <c r="D34" s="3">
        <v>2312</v>
      </c>
      <c r="E34" t="s">
        <v>66</v>
      </c>
    </row>
    <row r="35" spans="1:5" x14ac:dyDescent="0.25">
      <c r="A35" t="s">
        <v>52</v>
      </c>
      <c r="B35" s="23">
        <v>38.39</v>
      </c>
      <c r="C35" s="26">
        <f t="shared" si="3"/>
        <v>959.75</v>
      </c>
      <c r="D35" s="5">
        <v>2313</v>
      </c>
      <c r="E35" t="s">
        <v>66</v>
      </c>
    </row>
    <row r="36" spans="1:5" x14ac:dyDescent="0.25">
      <c r="A36" t="s">
        <v>53</v>
      </c>
      <c r="B36" s="23">
        <v>35.96</v>
      </c>
      <c r="C36" s="26">
        <f t="shared" si="3"/>
        <v>899</v>
      </c>
      <c r="D36" s="5">
        <v>2314</v>
      </c>
      <c r="E36" t="s">
        <v>66</v>
      </c>
    </row>
    <row r="37" spans="1:5" x14ac:dyDescent="0.25">
      <c r="B37" s="2"/>
    </row>
  </sheetData>
  <pageMargins left="0.7" right="0.7" top="1.2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15" sqref="I15"/>
    </sheetView>
  </sheetViews>
  <sheetFormatPr defaultRowHeight="15" x14ac:dyDescent="0.25"/>
  <cols>
    <col min="1" max="1" width="35.28515625" customWidth="1"/>
    <col min="2" max="2" width="14.7109375" customWidth="1"/>
    <col min="3" max="3" width="9.5703125" style="6" bestFit="1" customWidth="1"/>
    <col min="4" max="4" width="9.140625" style="3"/>
  </cols>
  <sheetData>
    <row r="1" spans="1:4" s="7" customFormat="1" x14ac:dyDescent="0.25">
      <c r="A1" s="7" t="s">
        <v>22</v>
      </c>
      <c r="B1" s="8" t="s">
        <v>2</v>
      </c>
      <c r="C1" s="9" t="s">
        <v>0</v>
      </c>
      <c r="D1" s="7" t="s">
        <v>20</v>
      </c>
    </row>
    <row r="2" spans="1:4" s="7" customFormat="1" x14ac:dyDescent="0.25">
      <c r="C2" s="8"/>
      <c r="D2" s="9"/>
    </row>
    <row r="3" spans="1:4" x14ac:dyDescent="0.25">
      <c r="A3" t="s">
        <v>21</v>
      </c>
      <c r="B3" s="6">
        <v>1160</v>
      </c>
      <c r="C3" s="3">
        <v>517</v>
      </c>
      <c r="D3" s="3" t="s">
        <v>1</v>
      </c>
    </row>
    <row r="5" spans="1:4" x14ac:dyDescent="0.25">
      <c r="A5" t="s">
        <v>6</v>
      </c>
    </row>
    <row r="6" spans="1:4" x14ac:dyDescent="0.25">
      <c r="A6" s="2" t="s">
        <v>8</v>
      </c>
      <c r="B6" s="10">
        <v>3027.5</v>
      </c>
      <c r="C6" s="5">
        <v>757</v>
      </c>
      <c r="D6" s="3" t="s">
        <v>23</v>
      </c>
    </row>
    <row r="7" spans="1:4" x14ac:dyDescent="0.25">
      <c r="A7" t="s">
        <v>12</v>
      </c>
      <c r="B7" s="10">
        <v>3027.5</v>
      </c>
      <c r="C7" s="5">
        <v>758</v>
      </c>
      <c r="D7" s="3" t="s">
        <v>23</v>
      </c>
    </row>
    <row r="8" spans="1:4" x14ac:dyDescent="0.25">
      <c r="A8" t="s">
        <v>13</v>
      </c>
      <c r="B8" s="10">
        <v>3027.5</v>
      </c>
      <c r="C8" s="5">
        <v>759</v>
      </c>
      <c r="D8" s="3" t="s">
        <v>23</v>
      </c>
    </row>
    <row r="9" spans="1:4" x14ac:dyDescent="0.25">
      <c r="A9" t="s">
        <v>14</v>
      </c>
      <c r="B9" s="10">
        <v>3027.5</v>
      </c>
      <c r="C9" s="5">
        <v>524</v>
      </c>
      <c r="D9" s="3" t="s">
        <v>23</v>
      </c>
    </row>
    <row r="10" spans="1:4" x14ac:dyDescent="0.25">
      <c r="A10" t="s">
        <v>11</v>
      </c>
      <c r="B10" s="10">
        <v>3027.5</v>
      </c>
      <c r="C10" s="5">
        <v>727</v>
      </c>
      <c r="D10" s="3" t="s">
        <v>23</v>
      </c>
    </row>
    <row r="11" spans="1:4" x14ac:dyDescent="0.25">
      <c r="A11" t="s">
        <v>9</v>
      </c>
      <c r="B11" s="10">
        <v>2986.5</v>
      </c>
      <c r="C11" s="5">
        <v>525</v>
      </c>
      <c r="D11" s="3" t="s">
        <v>23</v>
      </c>
    </row>
    <row r="12" spans="1:4" x14ac:dyDescent="0.25">
      <c r="A12" t="s">
        <v>10</v>
      </c>
      <c r="B12" s="10">
        <v>2883.5</v>
      </c>
      <c r="C12" s="5">
        <v>526</v>
      </c>
      <c r="D12" s="3" t="s">
        <v>23</v>
      </c>
    </row>
    <row r="14" spans="1:4" x14ac:dyDescent="0.25">
      <c r="A14" t="s">
        <v>15</v>
      </c>
      <c r="B14" s="4">
        <v>1503.75</v>
      </c>
      <c r="C14" s="3">
        <v>2310</v>
      </c>
      <c r="D14" s="3" t="s">
        <v>1</v>
      </c>
    </row>
    <row r="15" spans="1:4" x14ac:dyDescent="0.25">
      <c r="A15" t="s">
        <v>16</v>
      </c>
      <c r="B15" s="4">
        <v>1407.25</v>
      </c>
      <c r="C15" s="3">
        <v>2311</v>
      </c>
      <c r="D15" s="3" t="s">
        <v>1</v>
      </c>
    </row>
    <row r="16" spans="1:4" x14ac:dyDescent="0.25">
      <c r="A16" t="s">
        <v>17</v>
      </c>
      <c r="B16" s="4">
        <v>1282.75</v>
      </c>
      <c r="C16" s="3">
        <v>2312</v>
      </c>
      <c r="D16" s="3" t="s">
        <v>1</v>
      </c>
    </row>
    <row r="17" spans="1:4" x14ac:dyDescent="0.25">
      <c r="A17" t="s">
        <v>18</v>
      </c>
      <c r="B17" s="4">
        <v>1214.5</v>
      </c>
      <c r="C17" s="3">
        <v>2313</v>
      </c>
      <c r="D17" s="3" t="s">
        <v>1</v>
      </c>
    </row>
    <row r="18" spans="1:4" x14ac:dyDescent="0.25">
      <c r="A18" t="s">
        <v>19</v>
      </c>
      <c r="B18" s="4">
        <v>1158.25</v>
      </c>
      <c r="C18" s="3">
        <v>2314</v>
      </c>
      <c r="D18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fm2</vt:lpstr>
      <vt:lpstr>fm.1</vt:lpstr>
      <vt:lpstr>comm.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2024-06-05T00:16:16Z</cp:lastPrinted>
  <dcterms:created xsi:type="dcterms:W3CDTF">2023-04-04T00:26:39Z</dcterms:created>
  <dcterms:modified xsi:type="dcterms:W3CDTF">2024-06-25T02:57:34Z</dcterms:modified>
</cp:coreProperties>
</file>