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 activeTab="2"/>
  </bookViews>
  <sheets>
    <sheet name="fm2" sheetId="2" r:id="rId1"/>
    <sheet name="fm1" sheetId="3" r:id="rId2"/>
    <sheet name="comm.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2" l="1"/>
  <c r="C70" i="2" s="1"/>
  <c r="B69" i="2"/>
  <c r="C69" i="2" s="1"/>
  <c r="B68" i="2"/>
  <c r="C68" i="2" s="1"/>
  <c r="B67" i="2"/>
  <c r="C67" i="2" s="1"/>
  <c r="C38" i="2"/>
  <c r="B37" i="2"/>
  <c r="C37" i="2" s="1"/>
  <c r="C22" i="2"/>
  <c r="C13" i="2"/>
  <c r="C9" i="3" l="1"/>
  <c r="C10" i="3"/>
  <c r="C11" i="3"/>
  <c r="C12" i="3"/>
  <c r="C31" i="3"/>
  <c r="C30" i="3"/>
  <c r="C29" i="3"/>
  <c r="C28" i="3"/>
  <c r="C27" i="3"/>
  <c r="C24" i="3"/>
  <c r="C23" i="3"/>
  <c r="C19" i="3"/>
  <c r="C18" i="3"/>
  <c r="C15" i="3"/>
  <c r="C14" i="3"/>
  <c r="C13" i="3"/>
  <c r="C8" i="3"/>
</calcChain>
</file>

<file path=xl/sharedStrings.xml><?xml version="1.0" encoding="utf-8"?>
<sst xmlns="http://schemas.openxmlformats.org/spreadsheetml/2006/main" count="239" uniqueCount="131">
  <si>
    <t>CODE</t>
  </si>
  <si>
    <t>kilo</t>
  </si>
  <si>
    <t>Babcock Booster Crumble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</si>
  <si>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</si>
  <si>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</si>
  <si>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</si>
  <si>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</si>
  <si>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Grower Crumble </t>
  </si>
  <si>
    <t>Breeder Developer Crumble</t>
  </si>
  <si>
    <t>Breeder Pre-lay Crumble</t>
  </si>
  <si>
    <t xml:space="preserve">Breeder Pre-lay Crumble </t>
  </si>
  <si>
    <t xml:space="preserve">Hog Grower Pellet </t>
  </si>
  <si>
    <t xml:space="preserve">Hog Starter Pellet </t>
  </si>
  <si>
    <t>Hog Gilt Developer Pellet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</si>
  <si>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</si>
  <si>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</si>
  <si>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</si>
  <si>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</si>
  <si>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</si>
  <si>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</si>
  <si>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</si>
  <si>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</si>
  <si>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</si>
  <si>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</si>
  <si>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</si>
  <si>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1BCF07-B</t>
  </si>
  <si>
    <t>7BCF62-1A</t>
  </si>
  <si>
    <t>4ACF96-A</t>
  </si>
  <si>
    <t>4ACF96-B</t>
  </si>
  <si>
    <t>3ACF77-A</t>
  </si>
  <si>
    <t>3ACF77-C</t>
  </si>
  <si>
    <t>3ACF77-D</t>
  </si>
  <si>
    <t>4ACF99-A</t>
  </si>
  <si>
    <t>6ACF61-A</t>
  </si>
  <si>
    <t>6ACF61-B</t>
  </si>
  <si>
    <t>8ACF07-B</t>
  </si>
  <si>
    <t>2ACF84-C</t>
  </si>
  <si>
    <t>2ACF85-A</t>
  </si>
  <si>
    <t>2ACF86-A</t>
  </si>
  <si>
    <t>Approved by: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</si>
  <si>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</si>
  <si>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</si>
  <si>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</si>
  <si>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</si>
  <si>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</si>
  <si>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</si>
  <si>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</si>
  <si>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Starter Crumble</t>
  </si>
  <si>
    <t>Bilar Breeder</t>
  </si>
  <si>
    <t xml:space="preserve">Breeder Starter Crumble </t>
  </si>
  <si>
    <t>5BBF11-H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</si>
  <si>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</si>
  <si>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</si>
  <si>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</si>
  <si>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</si>
  <si>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</si>
  <si>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</si>
  <si>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</si>
  <si>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</si>
  <si>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</si>
  <si>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</si>
  <si>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</si>
  <si>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</si>
  <si>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 xml:space="preserve">Male Breeder Pellet </t>
  </si>
  <si>
    <t>Male Breeder Pellet B</t>
  </si>
  <si>
    <t>9BBF04-J</t>
  </si>
  <si>
    <t>9BBF05-C</t>
  </si>
  <si>
    <t>Hog Cortes</t>
  </si>
  <si>
    <t xml:space="preserve">Hog Pre-Starter Crumble </t>
  </si>
  <si>
    <t>2ACF91-J</t>
  </si>
  <si>
    <t xml:space="preserve">Hog Pre-Starter Pellet </t>
  </si>
  <si>
    <t>2ACF91-K</t>
  </si>
  <si>
    <t>kl-c</t>
  </si>
  <si>
    <t>9ACF12-DU</t>
  </si>
  <si>
    <t>Alberto Elman</t>
  </si>
  <si>
    <t>kl-b</t>
  </si>
  <si>
    <t>Marcela Farms Incorporated</t>
  </si>
  <si>
    <t>Feedmill Division</t>
  </si>
  <si>
    <t>Lomangog, Ubay, Bohol</t>
  </si>
  <si>
    <t>Aqua Feeds Price as of January 1, 2024</t>
  </si>
  <si>
    <t>PRAWN</t>
  </si>
  <si>
    <t>PRICE/Kilo</t>
  </si>
  <si>
    <t>PRICE/Bag</t>
  </si>
  <si>
    <t>Prawn Fines</t>
  </si>
  <si>
    <t>Prawn Grower A Pellet</t>
  </si>
  <si>
    <t>Prawn Grower B Pellet</t>
  </si>
  <si>
    <t>Prawn Grower B Pellet BLK</t>
  </si>
  <si>
    <t>VANNAMEI</t>
  </si>
  <si>
    <t>Vannamei Grower A Pellet</t>
  </si>
  <si>
    <t>Vannamei Grower B Pellet</t>
  </si>
  <si>
    <t>BANGUS</t>
  </si>
  <si>
    <t>Bangus Fry Mash</t>
  </si>
  <si>
    <t>Bangus Starter Crumble</t>
  </si>
  <si>
    <t>Bangus Starter Pellet</t>
  </si>
  <si>
    <t>Bangus Grower Pellet</t>
  </si>
  <si>
    <t>Bangus Finisher Pellet</t>
  </si>
  <si>
    <t xml:space="preserve"> </t>
  </si>
  <si>
    <t>Prawn Starter 2</t>
  </si>
  <si>
    <t xml:space="preserve">    </t>
  </si>
  <si>
    <t xml:space="preserve">Prawn PL1 </t>
  </si>
  <si>
    <t>Prawn PL1 2</t>
  </si>
  <si>
    <t>Prawn Starter 1</t>
  </si>
  <si>
    <t xml:space="preserve">Vannamei Fines </t>
  </si>
  <si>
    <t>Vannamei Starter 1 Pellet</t>
  </si>
  <si>
    <t xml:space="preserve">Vannamei PL1 </t>
  </si>
  <si>
    <t>Vannamei PL2</t>
  </si>
  <si>
    <t>Vannamei Starter 2</t>
  </si>
  <si>
    <t>Fish Fry Mash</t>
  </si>
  <si>
    <t>Fish Starter Crumble</t>
  </si>
  <si>
    <t>Fish Starter Pellet</t>
  </si>
  <si>
    <t>Fish Grower</t>
  </si>
  <si>
    <t xml:space="preserve">Fish Finisher </t>
  </si>
  <si>
    <t>UOM</t>
  </si>
  <si>
    <t>bagE</t>
  </si>
  <si>
    <t>bagF</t>
  </si>
  <si>
    <t>bagG</t>
  </si>
  <si>
    <t>bagK</t>
  </si>
  <si>
    <t>bag C</t>
  </si>
  <si>
    <t>bag3</t>
  </si>
  <si>
    <t xml:space="preserve">P.O. 01 FEED COSTING as of </t>
  </si>
  <si>
    <t>3BCF24-C</t>
  </si>
  <si>
    <t>4BCF20-A</t>
  </si>
  <si>
    <t>3BBF10-B</t>
  </si>
  <si>
    <r>
      <t>4BBF</t>
    </r>
    <r>
      <rPr>
        <sz val="10"/>
        <color rgb="FFFF0000"/>
        <rFont val="Calibri"/>
        <family val="2"/>
        <scheme val="minor"/>
      </rPr>
      <t>15-B</t>
    </r>
  </si>
  <si>
    <t xml:space="preserve">Hog Gestating Pellet </t>
  </si>
  <si>
    <t>9ACF12-E</t>
  </si>
  <si>
    <t>Yellow Corn w/ Formycine</t>
  </si>
  <si>
    <t>kl-d</t>
  </si>
  <si>
    <t>Marcela Hog Mash</t>
  </si>
  <si>
    <t>ITEM DESCRIPTION</t>
  </si>
  <si>
    <t>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</si>
</sst>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0" fillId="0" borderId="0" xfId="0" applyFont="1"/>
    <xf numFmtId="0" fontId="6" fillId="0" borderId="0" xfId="0" applyFont="1" applyBorder="1"/>
    <xf numFmtId="0" fontId="6" fillId="0" borderId="0" xfId="0" applyFont="1" applyFill="1" applyBorder="1" applyAlignment="1"/>
    <xf numFmtId="2" fontId="6" fillId="0" borderId="0" xfId="0" applyNumberFormat="1" applyFont="1" applyBorder="1" applyAlignment="1">
      <alignment horizontal="center"/>
    </xf>
    <xf numFmtId="0" fontId="1" fillId="0" borderId="0" xfId="0" applyFont="1"/>
    <xf numFmtId="0" fontId="6" fillId="0" borderId="1" xfId="0" applyFont="1" applyFill="1" applyBorder="1" applyAlignment="1"/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6" fillId="0" borderId="1" xfId="0" applyFont="1" applyFill="1" applyBorder="1"/>
    <xf numFmtId="0" fontId="1" fillId="0" borderId="0" xfId="0" applyFont="1" applyFill="1"/>
    <xf numFmtId="0" fontId="6" fillId="2" borderId="2" xfId="0" applyFont="1" applyFill="1" applyBorder="1" applyAlignment="1"/>
    <xf numFmtId="0" fontId="6" fillId="3" borderId="2" xfId="0" applyFont="1" applyFill="1" applyBorder="1" applyAlignment="1"/>
    <xf numFmtId="0" fontId="6" fillId="4" borderId="2" xfId="0" applyFont="1" applyFill="1" applyBorder="1" applyAlignment="1"/>
    <xf numFmtId="0" fontId="6" fillId="5" borderId="2" xfId="0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9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43" fontId="0" fillId="0" borderId="0" xfId="0" applyNumberFormat="1" applyAlignment="1">
      <alignment horizontal="left" vertical="top"/>
    </xf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2" borderId="1" xfId="0" applyFont="1" applyFill="1" applyBorder="1"/>
    <xf numFmtId="0" fontId="6" fillId="3" borderId="1" xfId="0" applyFont="1" applyFill="1" applyBorder="1"/>
    <xf numFmtId="4" fontId="6" fillId="0" borderId="1" xfId="0" applyNumberFormat="1" applyFont="1" applyFill="1" applyBorder="1" applyAlignment="1">
      <alignment horizontal="center"/>
    </xf>
    <xf numFmtId="0" fontId="6" fillId="4" borderId="1" xfId="0" applyFont="1" applyFill="1" applyBorder="1"/>
    <xf numFmtId="0" fontId="6" fillId="5" borderId="1" xfId="0" applyFont="1" applyFill="1" applyBorder="1"/>
    <xf numFmtId="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center"/>
    </xf>
    <xf numFmtId="4" fontId="6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/>
    <xf numFmtId="4" fontId="8" fillId="0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0" fontId="7" fillId="4" borderId="1" xfId="0" applyFont="1" applyFill="1" applyBorder="1" applyAlignment="1"/>
    <xf numFmtId="0" fontId="7" fillId="5" borderId="1" xfId="0" applyFont="1" applyFill="1" applyBorder="1" applyAlignment="1"/>
    <xf numFmtId="0" fontId="8" fillId="3" borderId="1" xfId="0" applyFont="1" applyFill="1" applyBorder="1" applyAlignment="1"/>
    <xf numFmtId="0" fontId="8" fillId="4" borderId="1" xfId="0" applyFont="1" applyFill="1" applyBorder="1" applyAlignment="1"/>
    <xf numFmtId="0" fontId="8" fillId="5" borderId="1" xfId="0" applyFont="1" applyFill="1" applyBorder="1" applyAlignment="1"/>
    <xf numFmtId="2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2" fontId="8" fillId="0" borderId="1" xfId="0" applyNumberFormat="1" applyFont="1" applyBorder="1" applyAlignment="1">
      <alignment horizontal="center"/>
    </xf>
    <xf numFmtId="43" fontId="0" fillId="0" borderId="0" xfId="0" applyNumberFormat="1"/>
    <xf numFmtId="0" fontId="10" fillId="0" borderId="0" xfId="0" applyFont="1"/>
    <xf numFmtId="43" fontId="10" fillId="0" borderId="0" xfId="0" applyNumberFormat="1" applyFont="1"/>
    <xf numFmtId="0" fontId="10" fillId="0" borderId="0" xfId="0" applyFont="1" applyAlignment="1">
      <alignment horizontal="center"/>
    </xf>
    <xf numFmtId="43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opLeftCell="A10" workbookViewId="0">
      <selection activeCell="G58" sqref="G58"/>
    </sheetView>
  </sheetViews>
  <sheetFormatPr defaultRowHeight="15" x14ac:dyDescent="0.25"/>
  <cols>
    <col min="1" max="1" width="27" style="3" customWidth="1"/>
    <col min="2" max="2" width="7.7109375" style="16" customWidth="1"/>
    <col min="3" max="3" width="9.42578125" style="32" customWidth="1"/>
    <col min="4" max="4" width="13.42578125" style="3" customWidth="1"/>
    <col min="5" max="16384" width="9.140625" style="6"/>
  </cols>
  <sheetData>
    <row r="1" spans="1:4" x14ac:dyDescent="0.25">
      <c r="A1" s="17" t="s">
        <v>119</v>
      </c>
      <c r="B1" s="17"/>
      <c r="C1" s="17"/>
      <c r="D1" s="17"/>
    </row>
    <row r="2" spans="1:4" x14ac:dyDescent="0.25">
      <c r="A2" s="18">
        <v>45293</v>
      </c>
      <c r="B2" s="18"/>
      <c r="C2" s="18"/>
      <c r="D2" s="18"/>
    </row>
    <row r="4" spans="1:4" x14ac:dyDescent="0.25">
      <c r="A4" s="4"/>
      <c r="B4" s="4"/>
      <c r="C4" s="25"/>
    </row>
    <row r="5" spans="1:4" x14ac:dyDescent="0.25">
      <c r="A5" s="12" t="s">
        <v>40</v>
      </c>
      <c r="B5" s="34" t="s">
        <v>41</v>
      </c>
      <c r="C5" s="34"/>
      <c r="D5" s="26" t="s">
        <v>0</v>
      </c>
    </row>
    <row r="6" spans="1:4" s="11" customFormat="1" x14ac:dyDescent="0.25">
      <c r="A6" s="10" t="s">
        <v>42</v>
      </c>
      <c r="B6" s="42">
        <v>33.86</v>
      </c>
      <c r="C6" s="35" t="s">
        <v>1</v>
      </c>
      <c r="D6" s="10">
        <v>500</v>
      </c>
    </row>
    <row r="7" spans="1:4" s="11" customFormat="1" x14ac:dyDescent="0.25">
      <c r="A7" s="10" t="s">
        <v>43</v>
      </c>
      <c r="B7" s="42">
        <v>33.81</v>
      </c>
      <c r="C7" s="35" t="s">
        <v>72</v>
      </c>
      <c r="D7" s="10">
        <v>501</v>
      </c>
    </row>
    <row r="8" spans="1:4" s="11" customFormat="1" x14ac:dyDescent="0.25">
      <c r="A8" s="10" t="s">
        <v>43</v>
      </c>
      <c r="B8" s="42">
        <v>33.9</v>
      </c>
      <c r="C8" s="35" t="s">
        <v>127</v>
      </c>
      <c r="D8" s="10">
        <v>501</v>
      </c>
    </row>
    <row r="9" spans="1:4" s="11" customFormat="1" x14ac:dyDescent="0.25">
      <c r="A9" s="10" t="s">
        <v>44</v>
      </c>
      <c r="B9" s="42">
        <v>32.36</v>
      </c>
      <c r="C9" s="35" t="s">
        <v>75</v>
      </c>
      <c r="D9" s="10">
        <v>502</v>
      </c>
    </row>
    <row r="10" spans="1:4" s="11" customFormat="1" x14ac:dyDescent="0.25">
      <c r="A10" s="10" t="s">
        <v>44</v>
      </c>
      <c r="B10" s="42">
        <v>32.46</v>
      </c>
      <c r="C10" s="35" t="s">
        <v>72</v>
      </c>
      <c r="D10" s="10">
        <v>502</v>
      </c>
    </row>
    <row r="11" spans="1:4" s="11" customFormat="1" x14ac:dyDescent="0.25">
      <c r="A11" s="10" t="s">
        <v>45</v>
      </c>
      <c r="B11" s="42">
        <v>32.270000000000003</v>
      </c>
      <c r="C11" s="35" t="s">
        <v>75</v>
      </c>
      <c r="D11" s="10">
        <v>503</v>
      </c>
    </row>
    <row r="12" spans="1:4" x14ac:dyDescent="0.25">
      <c r="A12" s="13" t="s">
        <v>46</v>
      </c>
      <c r="B12" s="36" t="s">
        <v>41</v>
      </c>
      <c r="C12" s="39"/>
      <c r="D12" s="27" t="s">
        <v>0</v>
      </c>
    </row>
    <row r="13" spans="1:4" hidden="1" x14ac:dyDescent="0.25">
      <c r="A13" s="7" t="s">
        <v>2</v>
      </c>
      <c r="B13" s="43">
        <v>33.19</v>
      </c>
      <c r="C13" s="35">
        <f>(B13+0.3)*50</f>
        <v>1674.4999999999998</v>
      </c>
      <c r="D13" s="8" t="s">
        <v>25</v>
      </c>
    </row>
    <row r="14" spans="1:4" hidden="1" x14ac:dyDescent="0.25">
      <c r="A14" s="10" t="s">
        <v>47</v>
      </c>
      <c r="B14" s="43">
        <v>30.63</v>
      </c>
      <c r="C14" s="35"/>
      <c r="D14" s="8" t="s">
        <v>120</v>
      </c>
    </row>
    <row r="15" spans="1:4" hidden="1" x14ac:dyDescent="0.25">
      <c r="A15" s="10" t="s">
        <v>3</v>
      </c>
      <c r="B15" s="43">
        <v>28.44</v>
      </c>
      <c r="C15" s="35"/>
      <c r="D15" s="8" t="s">
        <v>121</v>
      </c>
    </row>
    <row r="16" spans="1:4" x14ac:dyDescent="0.25">
      <c r="A16" s="10" t="s">
        <v>4</v>
      </c>
      <c r="B16" s="42">
        <v>28.46</v>
      </c>
      <c r="C16" s="35" t="s">
        <v>75</v>
      </c>
      <c r="D16" s="8">
        <v>723</v>
      </c>
    </row>
    <row r="17" spans="1:4" x14ac:dyDescent="0.25">
      <c r="A17" s="10" t="s">
        <v>4</v>
      </c>
      <c r="B17" s="42">
        <v>29.63</v>
      </c>
      <c r="C17" s="35" t="s">
        <v>72</v>
      </c>
      <c r="D17" s="8">
        <v>723</v>
      </c>
    </row>
    <row r="18" spans="1:4" s="11" customFormat="1" x14ac:dyDescent="0.25">
      <c r="A18" s="10" t="s">
        <v>5</v>
      </c>
      <c r="B18" s="42">
        <v>29.29</v>
      </c>
      <c r="C18" s="35" t="s">
        <v>72</v>
      </c>
      <c r="D18" s="10">
        <v>822</v>
      </c>
    </row>
    <row r="19" spans="1:4" s="11" customFormat="1" hidden="1" x14ac:dyDescent="0.25">
      <c r="A19" s="10" t="s">
        <v>5</v>
      </c>
      <c r="B19" s="43">
        <v>31.2</v>
      </c>
      <c r="C19" s="35"/>
      <c r="D19" s="10" t="s">
        <v>26</v>
      </c>
    </row>
    <row r="20" spans="1:4" s="11" customFormat="1" x14ac:dyDescent="0.25">
      <c r="A20" s="10" t="s">
        <v>6</v>
      </c>
      <c r="B20" s="42">
        <v>29.29</v>
      </c>
      <c r="C20" s="35" t="s">
        <v>75</v>
      </c>
      <c r="D20" s="10">
        <v>2178</v>
      </c>
    </row>
    <row r="21" spans="1:4" x14ac:dyDescent="0.25">
      <c r="A21" s="14" t="s">
        <v>48</v>
      </c>
      <c r="B21" s="37" t="s">
        <v>41</v>
      </c>
      <c r="C21" s="40"/>
      <c r="D21" s="29" t="s">
        <v>0</v>
      </c>
    </row>
    <row r="22" spans="1:4" s="11" customFormat="1" hidden="1" x14ac:dyDescent="0.25">
      <c r="A22" s="10" t="s">
        <v>49</v>
      </c>
      <c r="B22" s="43">
        <v>30.52</v>
      </c>
      <c r="C22" s="35">
        <f t="shared" ref="C22:C28" si="0">(B22+0.3)*50</f>
        <v>1541</v>
      </c>
      <c r="D22" s="10" t="s">
        <v>122</v>
      </c>
    </row>
    <row r="23" spans="1:4" s="11" customFormat="1" x14ac:dyDescent="0.25">
      <c r="A23" s="10" t="s">
        <v>7</v>
      </c>
      <c r="B23" s="42">
        <v>1395.5</v>
      </c>
      <c r="C23" s="35" t="s">
        <v>24</v>
      </c>
      <c r="D23" s="10">
        <v>1326</v>
      </c>
    </row>
    <row r="24" spans="1:4" s="11" customFormat="1" hidden="1" x14ac:dyDescent="0.25">
      <c r="A24" s="10" t="s">
        <v>7</v>
      </c>
      <c r="B24" s="42">
        <v>28.79</v>
      </c>
      <c r="C24" s="35"/>
      <c r="D24" s="10" t="s">
        <v>123</v>
      </c>
    </row>
    <row r="25" spans="1:4" s="11" customFormat="1" ht="15" customHeight="1" x14ac:dyDescent="0.25">
      <c r="A25" s="10" t="s">
        <v>8</v>
      </c>
      <c r="B25" s="42">
        <v>1451</v>
      </c>
      <c r="C25" s="35" t="s">
        <v>24</v>
      </c>
      <c r="D25" s="10">
        <v>497</v>
      </c>
    </row>
    <row r="26" spans="1:4" s="11" customFormat="1" ht="15" hidden="1" customHeight="1" x14ac:dyDescent="0.25">
      <c r="A26" s="10" t="s">
        <v>8</v>
      </c>
      <c r="B26" s="42">
        <v>29.96</v>
      </c>
      <c r="C26" s="35"/>
      <c r="D26" s="10" t="s">
        <v>50</v>
      </c>
    </row>
    <row r="27" spans="1:4" s="11" customFormat="1" x14ac:dyDescent="0.25">
      <c r="A27" s="10" t="s">
        <v>9</v>
      </c>
      <c r="B27" s="42">
        <v>1451</v>
      </c>
      <c r="C27" s="35" t="s">
        <v>24</v>
      </c>
      <c r="D27" s="10">
        <v>498</v>
      </c>
    </row>
    <row r="28" spans="1:4" s="11" customFormat="1" x14ac:dyDescent="0.25">
      <c r="A28" s="10" t="s">
        <v>10</v>
      </c>
      <c r="B28" s="42">
        <v>1509.5</v>
      </c>
      <c r="C28" s="35" t="s">
        <v>24</v>
      </c>
      <c r="D28" s="10">
        <v>837</v>
      </c>
    </row>
    <row r="29" spans="1:4" s="11" customFormat="1" x14ac:dyDescent="0.25">
      <c r="A29" s="10" t="s">
        <v>51</v>
      </c>
      <c r="B29" s="42">
        <v>30.53</v>
      </c>
      <c r="C29" s="35" t="s">
        <v>75</v>
      </c>
      <c r="D29" s="10">
        <v>499</v>
      </c>
    </row>
    <row r="30" spans="1:4" s="11" customFormat="1" hidden="1" x14ac:dyDescent="0.25">
      <c r="A30" s="10" t="s">
        <v>52</v>
      </c>
      <c r="B30" s="42">
        <v>32.979999999999997</v>
      </c>
      <c r="C30" s="35"/>
      <c r="D30" s="10" t="s">
        <v>53</v>
      </c>
    </row>
    <row r="31" spans="1:4" s="11" customFormat="1" hidden="1" x14ac:dyDescent="0.25">
      <c r="A31" s="10" t="s">
        <v>54</v>
      </c>
      <c r="B31" s="42">
        <v>26.41</v>
      </c>
      <c r="C31" s="35"/>
      <c r="D31" s="10" t="s">
        <v>55</v>
      </c>
    </row>
    <row r="32" spans="1:4" s="11" customFormat="1" hidden="1" x14ac:dyDescent="0.25">
      <c r="A32" s="10" t="s">
        <v>52</v>
      </c>
      <c r="B32" s="42">
        <v>27.58</v>
      </c>
      <c r="C32" s="35"/>
      <c r="D32" s="10" t="s">
        <v>56</v>
      </c>
    </row>
    <row r="33" spans="1:4" s="11" customFormat="1" hidden="1" x14ac:dyDescent="0.25">
      <c r="A33" s="10" t="s">
        <v>57</v>
      </c>
      <c r="B33" s="42">
        <v>25.59</v>
      </c>
      <c r="C33" s="35"/>
      <c r="D33" s="10" t="s">
        <v>58</v>
      </c>
    </row>
    <row r="34" spans="1:4" s="11" customFormat="1" hidden="1" x14ac:dyDescent="0.25">
      <c r="A34" s="10" t="s">
        <v>59</v>
      </c>
      <c r="B34" s="44">
        <v>26.27</v>
      </c>
      <c r="C34" s="35"/>
      <c r="D34" s="10" t="s">
        <v>60</v>
      </c>
    </row>
    <row r="35" spans="1:4" s="11" customFormat="1" hidden="1" x14ac:dyDescent="0.25">
      <c r="A35" s="10" t="s">
        <v>61</v>
      </c>
      <c r="B35" s="42">
        <v>25.21</v>
      </c>
      <c r="C35" s="35"/>
      <c r="D35" s="10" t="s">
        <v>62</v>
      </c>
    </row>
    <row r="36" spans="1:4" s="11" customFormat="1" x14ac:dyDescent="0.25">
      <c r="A36" s="10" t="s">
        <v>63</v>
      </c>
      <c r="B36" s="42">
        <v>1432</v>
      </c>
      <c r="C36" s="35" t="s">
        <v>24</v>
      </c>
      <c r="D36" s="10">
        <v>893</v>
      </c>
    </row>
    <row r="37" spans="1:4" s="11" customFormat="1" hidden="1" x14ac:dyDescent="0.25">
      <c r="A37" s="10" t="s">
        <v>64</v>
      </c>
      <c r="B37" s="43">
        <f>22.51+0.3</f>
        <v>22.810000000000002</v>
      </c>
      <c r="C37" s="35">
        <f>B37*50</f>
        <v>1140.5</v>
      </c>
      <c r="D37" s="10" t="s">
        <v>65</v>
      </c>
    </row>
    <row r="38" spans="1:4" s="11" customFormat="1" hidden="1" x14ac:dyDescent="0.25">
      <c r="A38" s="10" t="s">
        <v>64</v>
      </c>
      <c r="B38" s="43">
        <v>33.39</v>
      </c>
      <c r="C38" s="35">
        <f>(B38+0.3)*50</f>
        <v>1684.5</v>
      </c>
      <c r="D38" s="10" t="s">
        <v>66</v>
      </c>
    </row>
    <row r="39" spans="1:4" x14ac:dyDescent="0.25">
      <c r="A39" s="15" t="s">
        <v>67</v>
      </c>
      <c r="B39" s="38" t="s">
        <v>41</v>
      </c>
      <c r="C39" s="41"/>
      <c r="D39" s="30" t="s">
        <v>0</v>
      </c>
    </row>
    <row r="40" spans="1:4" hidden="1" x14ac:dyDescent="0.25">
      <c r="A40" s="8" t="s">
        <v>68</v>
      </c>
      <c r="B40" s="43">
        <v>42.76</v>
      </c>
      <c r="C40" s="35"/>
      <c r="D40" s="8" t="s">
        <v>69</v>
      </c>
    </row>
    <row r="41" spans="1:4" hidden="1" x14ac:dyDescent="0.25">
      <c r="A41" s="8" t="s">
        <v>70</v>
      </c>
      <c r="B41" s="43">
        <v>48.12</v>
      </c>
      <c r="C41" s="35"/>
      <c r="D41" s="8" t="s">
        <v>71</v>
      </c>
    </row>
    <row r="42" spans="1:4" x14ac:dyDescent="0.25">
      <c r="A42" s="8" t="s">
        <v>70</v>
      </c>
      <c r="B42" s="42">
        <v>42.54</v>
      </c>
      <c r="C42" s="35" t="s">
        <v>75</v>
      </c>
      <c r="D42" s="8">
        <v>789</v>
      </c>
    </row>
    <row r="43" spans="1:4" x14ac:dyDescent="0.25">
      <c r="A43" s="8" t="s">
        <v>70</v>
      </c>
      <c r="B43" s="42">
        <v>42.75</v>
      </c>
      <c r="C43" s="35" t="s">
        <v>75</v>
      </c>
      <c r="D43" s="8">
        <v>786</v>
      </c>
    </row>
    <row r="44" spans="1:4" hidden="1" x14ac:dyDescent="0.25">
      <c r="A44" s="8" t="s">
        <v>11</v>
      </c>
      <c r="B44" s="42">
        <v>31.92</v>
      </c>
      <c r="C44" s="35"/>
      <c r="D44" s="8" t="s">
        <v>27</v>
      </c>
    </row>
    <row r="45" spans="1:4" hidden="1" x14ac:dyDescent="0.25">
      <c r="A45" s="8" t="s">
        <v>11</v>
      </c>
      <c r="B45" s="43">
        <v>31.9</v>
      </c>
      <c r="C45" s="35"/>
      <c r="D45" s="8" t="s">
        <v>28</v>
      </c>
    </row>
    <row r="46" spans="1:4" hidden="1" x14ac:dyDescent="0.25">
      <c r="A46" s="8" t="s">
        <v>12</v>
      </c>
      <c r="B46" s="43">
        <v>31.16</v>
      </c>
      <c r="C46" s="35"/>
      <c r="D46" s="8" t="s">
        <v>29</v>
      </c>
    </row>
    <row r="47" spans="1:4" hidden="1" x14ac:dyDescent="0.25">
      <c r="A47" s="8" t="s">
        <v>11</v>
      </c>
      <c r="B47" s="43">
        <v>29.29</v>
      </c>
      <c r="C47" s="35"/>
      <c r="D47" s="8" t="s">
        <v>32</v>
      </c>
    </row>
    <row r="48" spans="1:4" x14ac:dyDescent="0.25">
      <c r="A48" s="8" t="s">
        <v>12</v>
      </c>
      <c r="B48" s="42">
        <v>31.88</v>
      </c>
      <c r="C48" s="35" t="s">
        <v>75</v>
      </c>
      <c r="D48" s="8">
        <v>790</v>
      </c>
    </row>
    <row r="49" spans="1:4" hidden="1" x14ac:dyDescent="0.25">
      <c r="A49" s="8" t="s">
        <v>12</v>
      </c>
      <c r="B49" s="43">
        <v>31.27</v>
      </c>
      <c r="C49" s="35"/>
      <c r="D49" s="8" t="s">
        <v>30</v>
      </c>
    </row>
    <row r="50" spans="1:4" hidden="1" x14ac:dyDescent="0.25">
      <c r="A50" s="8" t="s">
        <v>12</v>
      </c>
      <c r="B50" s="43">
        <v>31.42</v>
      </c>
      <c r="C50" s="35"/>
      <c r="D50" s="8" t="s">
        <v>31</v>
      </c>
    </row>
    <row r="51" spans="1:4" x14ac:dyDescent="0.25">
      <c r="A51" s="8" t="s">
        <v>12</v>
      </c>
      <c r="B51" s="42">
        <v>30.87</v>
      </c>
      <c r="C51" s="35" t="s">
        <v>75</v>
      </c>
      <c r="D51" s="8">
        <v>787</v>
      </c>
    </row>
    <row r="52" spans="1:4" x14ac:dyDescent="0.25">
      <c r="A52" s="8" t="s">
        <v>11</v>
      </c>
      <c r="B52" s="42">
        <v>29.46</v>
      </c>
      <c r="C52" s="35" t="s">
        <v>75</v>
      </c>
      <c r="D52" s="8">
        <v>792</v>
      </c>
    </row>
    <row r="53" spans="1:4" x14ac:dyDescent="0.25">
      <c r="A53" s="8" t="s">
        <v>11</v>
      </c>
      <c r="B53" s="42">
        <v>29.52</v>
      </c>
      <c r="C53" s="35" t="s">
        <v>75</v>
      </c>
      <c r="D53" s="8">
        <v>791</v>
      </c>
    </row>
    <row r="54" spans="1:4" ht="15" hidden="1" customHeight="1" x14ac:dyDescent="0.25">
      <c r="A54" s="8" t="s">
        <v>13</v>
      </c>
      <c r="B54" s="43">
        <v>34.49</v>
      </c>
      <c r="C54" s="35"/>
      <c r="D54" s="8" t="s">
        <v>33</v>
      </c>
    </row>
    <row r="55" spans="1:4" ht="15" customHeight="1" x14ac:dyDescent="0.25">
      <c r="A55" s="8" t="s">
        <v>13</v>
      </c>
      <c r="B55" s="42">
        <v>29.33</v>
      </c>
      <c r="C55" s="35" t="s">
        <v>75</v>
      </c>
      <c r="D55" s="8">
        <v>796</v>
      </c>
    </row>
    <row r="56" spans="1:4" ht="15" hidden="1" customHeight="1" x14ac:dyDescent="0.25">
      <c r="A56" s="8" t="s">
        <v>13</v>
      </c>
      <c r="B56" s="43">
        <v>32.24</v>
      </c>
      <c r="C56" s="35"/>
      <c r="D56" s="8" t="s">
        <v>34</v>
      </c>
    </row>
    <row r="57" spans="1:4" ht="15" customHeight="1" x14ac:dyDescent="0.25">
      <c r="A57" s="8" t="s">
        <v>13</v>
      </c>
      <c r="B57" s="42">
        <v>35.4</v>
      </c>
      <c r="C57" s="35" t="s">
        <v>75</v>
      </c>
      <c r="D57" s="8">
        <v>795</v>
      </c>
    </row>
    <row r="58" spans="1:4" x14ac:dyDescent="0.25">
      <c r="A58" s="10" t="s">
        <v>124</v>
      </c>
      <c r="B58" s="42">
        <v>29.89</v>
      </c>
      <c r="C58" s="35" t="s">
        <v>72</v>
      </c>
      <c r="D58" s="8">
        <v>798</v>
      </c>
    </row>
    <row r="59" spans="1:4" x14ac:dyDescent="0.25">
      <c r="A59" s="10" t="s">
        <v>124</v>
      </c>
      <c r="B59" s="42">
        <v>29.58</v>
      </c>
      <c r="C59" s="35" t="s">
        <v>75</v>
      </c>
      <c r="D59" s="8">
        <v>798</v>
      </c>
    </row>
    <row r="60" spans="1:4" x14ac:dyDescent="0.25">
      <c r="A60" s="10" t="s">
        <v>14</v>
      </c>
      <c r="B60" s="42">
        <v>38.33</v>
      </c>
      <c r="C60" s="35" t="s">
        <v>1</v>
      </c>
      <c r="D60" s="10">
        <v>799</v>
      </c>
    </row>
    <row r="61" spans="1:4" hidden="1" x14ac:dyDescent="0.25">
      <c r="A61" s="10" t="s">
        <v>14</v>
      </c>
      <c r="B61" s="43">
        <v>38.4</v>
      </c>
      <c r="C61" s="35"/>
      <c r="D61" s="10" t="s">
        <v>35</v>
      </c>
    </row>
    <row r="62" spans="1:4" x14ac:dyDescent="0.25">
      <c r="A62" s="10" t="s">
        <v>14</v>
      </c>
      <c r="B62" s="42">
        <v>36.22</v>
      </c>
      <c r="C62" s="35" t="s">
        <v>72</v>
      </c>
      <c r="D62" s="10">
        <v>799</v>
      </c>
    </row>
    <row r="63" spans="1:4" ht="15" hidden="1" customHeight="1" x14ac:dyDescent="0.25">
      <c r="A63" s="8" t="s">
        <v>15</v>
      </c>
      <c r="B63" s="43">
        <v>31.02</v>
      </c>
      <c r="C63" s="35"/>
      <c r="D63" s="8" t="s">
        <v>73</v>
      </c>
    </row>
    <row r="64" spans="1:4" ht="15" hidden="1" customHeight="1" x14ac:dyDescent="0.25">
      <c r="A64" s="8" t="s">
        <v>15</v>
      </c>
      <c r="B64" s="43">
        <v>32.06</v>
      </c>
      <c r="C64" s="35"/>
      <c r="D64" s="8" t="s">
        <v>125</v>
      </c>
    </row>
    <row r="65" spans="1:4" x14ac:dyDescent="0.25">
      <c r="A65" s="8" t="s">
        <v>126</v>
      </c>
      <c r="B65" s="45">
        <v>1422.5</v>
      </c>
      <c r="C65" s="35" t="s">
        <v>24</v>
      </c>
      <c r="D65" s="8">
        <v>1860</v>
      </c>
    </row>
    <row r="66" spans="1:4" hidden="1" x14ac:dyDescent="0.25">
      <c r="A66" s="3" t="s">
        <v>16</v>
      </c>
      <c r="B66" s="5"/>
      <c r="C66" s="31"/>
    </row>
    <row r="67" spans="1:4" hidden="1" x14ac:dyDescent="0.25">
      <c r="A67" s="8" t="s">
        <v>17</v>
      </c>
      <c r="B67" s="9">
        <f>33.71+0.1</f>
        <v>33.81</v>
      </c>
      <c r="C67" s="28">
        <f>B67*50</f>
        <v>1690.5</v>
      </c>
      <c r="D67" s="8" t="s">
        <v>36</v>
      </c>
    </row>
    <row r="68" spans="1:4" hidden="1" x14ac:dyDescent="0.25">
      <c r="A68" s="8" t="s">
        <v>18</v>
      </c>
      <c r="B68" s="9">
        <f>33.57+0.1</f>
        <v>33.67</v>
      </c>
      <c r="C68" s="28">
        <f>B68*50</f>
        <v>1683.5</v>
      </c>
      <c r="D68" s="8" t="s">
        <v>37</v>
      </c>
    </row>
    <row r="69" spans="1:4" hidden="1" x14ac:dyDescent="0.25">
      <c r="A69" s="8" t="s">
        <v>19</v>
      </c>
      <c r="B69" s="9">
        <f>33.43+0.1</f>
        <v>33.53</v>
      </c>
      <c r="C69" s="28">
        <f>B69*50</f>
        <v>1676.5</v>
      </c>
      <c r="D69" s="8" t="s">
        <v>38</v>
      </c>
    </row>
    <row r="70" spans="1:4" hidden="1" x14ac:dyDescent="0.25">
      <c r="A70" s="8" t="s">
        <v>20</v>
      </c>
      <c r="B70" s="9">
        <f>33.26+0.1</f>
        <v>33.36</v>
      </c>
      <c r="C70" s="28">
        <f>B70*50</f>
        <v>1668</v>
      </c>
      <c r="D70" s="8" t="s">
        <v>21</v>
      </c>
    </row>
    <row r="71" spans="1:4" s="3" customFormat="1" ht="12.75" x14ac:dyDescent="0.2">
      <c r="B71" s="5"/>
      <c r="C71" s="32"/>
    </row>
    <row r="72" spans="1:4" s="3" customFormat="1" ht="12.75" x14ac:dyDescent="0.2">
      <c r="A72" s="3" t="s">
        <v>22</v>
      </c>
      <c r="B72" s="16"/>
      <c r="C72" s="33" t="s">
        <v>39</v>
      </c>
    </row>
    <row r="73" spans="1:4" s="3" customFormat="1" ht="12.75" x14ac:dyDescent="0.2">
      <c r="A73" s="3" t="s">
        <v>23</v>
      </c>
      <c r="B73" s="16"/>
      <c r="C73" s="33" t="s">
        <v>74</v>
      </c>
    </row>
    <row r="74" spans="1:4" s="3" customFormat="1" ht="12.75" x14ac:dyDescent="0.2">
      <c r="B74" s="16"/>
      <c r="C74" s="33"/>
    </row>
    <row r="75" spans="1:4" s="3" customFormat="1" ht="12.75" x14ac:dyDescent="0.2">
      <c r="B75" s="16"/>
      <c r="C75" s="33"/>
    </row>
    <row r="76" spans="1:4" s="3" customFormat="1" ht="12.75" x14ac:dyDescent="0.2">
      <c r="B76" s="16"/>
      <c r="C76" s="32"/>
    </row>
  </sheetData>
  <mergeCells count="2"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A33" sqref="A33:D37"/>
    </sheetView>
  </sheetViews>
  <sheetFormatPr defaultRowHeight="15" x14ac:dyDescent="0.25"/>
  <cols>
    <col min="1" max="1" width="33.42578125" customWidth="1"/>
    <col min="2" max="2" width="10" hidden="1" customWidth="1"/>
    <col min="3" max="3" width="12.85546875" customWidth="1"/>
    <col min="4" max="4" width="7.42578125" style="19" customWidth="1"/>
  </cols>
  <sheetData>
    <row r="1" spans="1:5" x14ac:dyDescent="0.25">
      <c r="A1" t="s">
        <v>76</v>
      </c>
    </row>
    <row r="2" spans="1:5" x14ac:dyDescent="0.25">
      <c r="A2" t="s">
        <v>77</v>
      </c>
    </row>
    <row r="3" spans="1:5" x14ac:dyDescent="0.25">
      <c r="A3" t="s">
        <v>78</v>
      </c>
    </row>
    <row r="4" spans="1:5" x14ac:dyDescent="0.25">
      <c r="D4" s="19" t="s">
        <v>98</v>
      </c>
    </row>
    <row r="5" spans="1:5" x14ac:dyDescent="0.25">
      <c r="A5" t="s">
        <v>79</v>
      </c>
    </row>
    <row r="7" spans="1:5" x14ac:dyDescent="0.25">
      <c r="A7" s="1" t="s">
        <v>80</v>
      </c>
      <c r="B7" t="s">
        <v>81</v>
      </c>
      <c r="C7" t="s">
        <v>82</v>
      </c>
      <c r="D7" s="19" t="s">
        <v>0</v>
      </c>
      <c r="E7" t="s">
        <v>112</v>
      </c>
    </row>
    <row r="8" spans="1:5" x14ac:dyDescent="0.25">
      <c r="A8" s="2" t="s">
        <v>83</v>
      </c>
      <c r="B8" s="20">
        <v>99.76</v>
      </c>
      <c r="C8" s="21">
        <f>B8*50</f>
        <v>4988</v>
      </c>
      <c r="D8" s="24">
        <v>757</v>
      </c>
      <c r="E8" t="s">
        <v>113</v>
      </c>
    </row>
    <row r="9" spans="1:5" x14ac:dyDescent="0.25">
      <c r="A9" t="s">
        <v>99</v>
      </c>
      <c r="B9" s="20">
        <v>99.76</v>
      </c>
      <c r="C9" s="21">
        <f t="shared" ref="C9:C12" si="0">B9*50</f>
        <v>4988</v>
      </c>
      <c r="D9" s="24">
        <v>758</v>
      </c>
      <c r="E9" t="s">
        <v>114</v>
      </c>
    </row>
    <row r="10" spans="1:5" x14ac:dyDescent="0.25">
      <c r="A10" t="s">
        <v>100</v>
      </c>
      <c r="B10" s="20">
        <v>99.76</v>
      </c>
      <c r="C10" s="21">
        <f t="shared" si="0"/>
        <v>4988</v>
      </c>
      <c r="D10" s="24">
        <v>759</v>
      </c>
      <c r="E10" t="s">
        <v>114</v>
      </c>
    </row>
    <row r="11" spans="1:5" x14ac:dyDescent="0.25">
      <c r="A11" t="s">
        <v>101</v>
      </c>
      <c r="B11" s="20">
        <v>99.76</v>
      </c>
      <c r="C11" s="21">
        <f t="shared" si="0"/>
        <v>4988</v>
      </c>
      <c r="D11" s="24">
        <v>524</v>
      </c>
      <c r="E11" t="s">
        <v>114</v>
      </c>
    </row>
    <row r="12" spans="1:5" x14ac:dyDescent="0.25">
      <c r="A12" t="s">
        <v>97</v>
      </c>
      <c r="B12" s="20">
        <v>99.76</v>
      </c>
      <c r="C12" s="21">
        <f t="shared" si="0"/>
        <v>4988</v>
      </c>
      <c r="D12" s="24">
        <v>727</v>
      </c>
      <c r="E12" t="s">
        <v>114</v>
      </c>
    </row>
    <row r="13" spans="1:5" x14ac:dyDescent="0.25">
      <c r="A13" t="s">
        <v>84</v>
      </c>
      <c r="B13" s="20">
        <v>98.11</v>
      </c>
      <c r="C13" s="21">
        <f t="shared" ref="C13:C15" si="1">B13*50</f>
        <v>4905.5</v>
      </c>
      <c r="D13" s="24">
        <v>525</v>
      </c>
      <c r="E13" t="s">
        <v>114</v>
      </c>
    </row>
    <row r="14" spans="1:5" x14ac:dyDescent="0.25">
      <c r="A14" t="s">
        <v>85</v>
      </c>
      <c r="B14" s="20">
        <v>93.52</v>
      </c>
      <c r="C14" s="21">
        <f t="shared" si="1"/>
        <v>4676</v>
      </c>
      <c r="D14" s="24">
        <v>526</v>
      </c>
      <c r="E14" t="s">
        <v>115</v>
      </c>
    </row>
    <row r="15" spans="1:5" x14ac:dyDescent="0.25">
      <c r="A15" t="s">
        <v>86</v>
      </c>
      <c r="B15" s="20">
        <v>96.21</v>
      </c>
      <c r="C15" s="21">
        <f t="shared" si="1"/>
        <v>4810.5</v>
      </c>
      <c r="D15" s="24">
        <v>526</v>
      </c>
      <c r="E15" t="s">
        <v>116</v>
      </c>
    </row>
    <row r="16" spans="1:5" x14ac:dyDescent="0.25">
      <c r="B16" s="22"/>
      <c r="C16" s="21"/>
      <c r="D16" s="24"/>
    </row>
    <row r="17" spans="1:5" x14ac:dyDescent="0.25">
      <c r="A17" s="1" t="s">
        <v>87</v>
      </c>
      <c r="B17" t="s">
        <v>81</v>
      </c>
      <c r="C17" t="s">
        <v>82</v>
      </c>
    </row>
    <row r="18" spans="1:5" x14ac:dyDescent="0.25">
      <c r="A18" s="2" t="s">
        <v>102</v>
      </c>
      <c r="B18" s="20">
        <v>77.209999999999994</v>
      </c>
      <c r="C18" s="21">
        <f>B18*50</f>
        <v>3860.4999999999995</v>
      </c>
      <c r="D18" s="24">
        <v>1736</v>
      </c>
      <c r="E18" t="s">
        <v>113</v>
      </c>
    </row>
    <row r="19" spans="1:5" x14ac:dyDescent="0.25">
      <c r="A19" t="s">
        <v>104</v>
      </c>
      <c r="B19" s="20">
        <v>77.209999999999994</v>
      </c>
      <c r="C19" s="21">
        <f t="shared" ref="C19:C24" si="2">B19*50</f>
        <v>3860.4999999999995</v>
      </c>
      <c r="D19" s="24">
        <v>1737</v>
      </c>
      <c r="E19" t="s">
        <v>113</v>
      </c>
    </row>
    <row r="20" spans="1:5" x14ac:dyDescent="0.25">
      <c r="A20" t="s">
        <v>105</v>
      </c>
      <c r="B20" s="20"/>
      <c r="C20" s="21">
        <v>3860.5</v>
      </c>
      <c r="D20" s="24">
        <v>1738</v>
      </c>
      <c r="E20" t="s">
        <v>113</v>
      </c>
    </row>
    <row r="21" spans="1:5" x14ac:dyDescent="0.25">
      <c r="A21" t="s">
        <v>103</v>
      </c>
      <c r="B21" s="20"/>
      <c r="C21" s="21">
        <v>3860.5</v>
      </c>
      <c r="D21" s="24">
        <v>1739</v>
      </c>
      <c r="E21" t="s">
        <v>113</v>
      </c>
    </row>
    <row r="22" spans="1:5" x14ac:dyDescent="0.25">
      <c r="A22" t="s">
        <v>106</v>
      </c>
      <c r="B22" s="20"/>
      <c r="C22" s="21">
        <v>3860.5</v>
      </c>
      <c r="D22" s="24">
        <v>1740</v>
      </c>
      <c r="E22" t="s">
        <v>113</v>
      </c>
    </row>
    <row r="23" spans="1:5" x14ac:dyDescent="0.25">
      <c r="A23" t="s">
        <v>88</v>
      </c>
      <c r="B23" s="20">
        <v>66.52</v>
      </c>
      <c r="C23" s="21">
        <f t="shared" si="2"/>
        <v>3326</v>
      </c>
      <c r="D23" s="19">
        <v>1741</v>
      </c>
      <c r="E23" t="s">
        <v>113</v>
      </c>
    </row>
    <row r="24" spans="1:5" x14ac:dyDescent="0.25">
      <c r="A24" t="s">
        <v>89</v>
      </c>
      <c r="B24" s="20">
        <v>65.209999999999994</v>
      </c>
      <c r="C24" s="21">
        <f t="shared" si="2"/>
        <v>3260.4999999999995</v>
      </c>
      <c r="D24" s="19">
        <v>1742</v>
      </c>
      <c r="E24" t="s">
        <v>113</v>
      </c>
    </row>
    <row r="26" spans="1:5" x14ac:dyDescent="0.25">
      <c r="A26" s="1" t="s">
        <v>90</v>
      </c>
      <c r="B26" t="s">
        <v>81</v>
      </c>
      <c r="C26" t="s">
        <v>82</v>
      </c>
      <c r="D26" s="19" t="s">
        <v>0</v>
      </c>
    </row>
    <row r="27" spans="1:5" x14ac:dyDescent="0.25">
      <c r="A27" t="s">
        <v>91</v>
      </c>
      <c r="B27" s="20">
        <v>52.63</v>
      </c>
      <c r="C27" s="21">
        <f>B27*50</f>
        <v>2631.5</v>
      </c>
      <c r="D27" s="19">
        <v>78</v>
      </c>
      <c r="E27" t="s">
        <v>117</v>
      </c>
    </row>
    <row r="28" spans="1:5" x14ac:dyDescent="0.25">
      <c r="A28" t="s">
        <v>92</v>
      </c>
      <c r="B28" s="20">
        <v>47.24</v>
      </c>
      <c r="C28" s="21">
        <f t="shared" ref="C28:C31" si="3">B28*50</f>
        <v>2362</v>
      </c>
      <c r="D28" s="19">
        <v>380</v>
      </c>
      <c r="E28" t="s">
        <v>117</v>
      </c>
    </row>
    <row r="29" spans="1:5" x14ac:dyDescent="0.25">
      <c r="A29" t="s">
        <v>93</v>
      </c>
      <c r="B29" s="20">
        <v>39.64</v>
      </c>
      <c r="C29" s="21">
        <f t="shared" si="3"/>
        <v>1982</v>
      </c>
      <c r="D29" s="19">
        <v>528</v>
      </c>
      <c r="E29" t="s">
        <v>117</v>
      </c>
    </row>
    <row r="30" spans="1:5" x14ac:dyDescent="0.25">
      <c r="A30" t="s">
        <v>94</v>
      </c>
      <c r="B30" s="20">
        <v>37.58</v>
      </c>
      <c r="C30" s="21">
        <f t="shared" si="3"/>
        <v>1879</v>
      </c>
      <c r="D30" s="24">
        <v>381</v>
      </c>
      <c r="E30" t="s">
        <v>117</v>
      </c>
    </row>
    <row r="31" spans="1:5" x14ac:dyDescent="0.25">
      <c r="A31" t="s">
        <v>95</v>
      </c>
      <c r="B31" s="20">
        <v>35.43</v>
      </c>
      <c r="C31" s="21">
        <f t="shared" si="3"/>
        <v>1771.5</v>
      </c>
      <c r="D31" s="24">
        <v>529</v>
      </c>
      <c r="E31" t="s">
        <v>117</v>
      </c>
    </row>
    <row r="33" spans="1:5" x14ac:dyDescent="0.25">
      <c r="A33" t="s">
        <v>107</v>
      </c>
      <c r="C33" s="23">
        <v>1315.75</v>
      </c>
      <c r="D33" s="19">
        <v>2310</v>
      </c>
      <c r="E33" t="s">
        <v>118</v>
      </c>
    </row>
    <row r="34" spans="1:5" x14ac:dyDescent="0.25">
      <c r="A34" t="s">
        <v>108</v>
      </c>
      <c r="C34" s="23">
        <v>1181</v>
      </c>
      <c r="D34" s="19">
        <v>2311</v>
      </c>
      <c r="E34" t="s">
        <v>118</v>
      </c>
    </row>
    <row r="35" spans="1:5" x14ac:dyDescent="0.25">
      <c r="A35" t="s">
        <v>109</v>
      </c>
      <c r="C35" s="23">
        <v>991</v>
      </c>
      <c r="D35" s="19">
        <v>2312</v>
      </c>
      <c r="E35" t="s">
        <v>118</v>
      </c>
    </row>
    <row r="36" spans="1:5" x14ac:dyDescent="0.25">
      <c r="A36" t="s">
        <v>110</v>
      </c>
      <c r="B36" t="s">
        <v>96</v>
      </c>
      <c r="C36" s="23">
        <v>939.5</v>
      </c>
      <c r="D36" s="19">
        <v>2313</v>
      </c>
      <c r="E36" t="s">
        <v>118</v>
      </c>
    </row>
    <row r="37" spans="1:5" x14ac:dyDescent="0.25">
      <c r="A37" t="s">
        <v>111</v>
      </c>
      <c r="C37" s="23">
        <v>885.75</v>
      </c>
      <c r="D37" s="19">
        <v>2314</v>
      </c>
      <c r="E37" t="s">
        <v>118</v>
      </c>
    </row>
  </sheetData>
  <pageMargins left="0.7" right="0.7" top="1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F8" sqref="F8"/>
    </sheetView>
  </sheetViews>
  <sheetFormatPr defaultRowHeight="15" x14ac:dyDescent="0.25"/>
  <cols>
    <col min="1" max="1" width="35.28515625" customWidth="1"/>
    <col min="2" max="2" width="14.7109375" customWidth="1"/>
    <col min="3" max="3" width="9.5703125" style="46" bestFit="1" customWidth="1"/>
    <col min="4" max="4" width="9.140625" style="19"/>
  </cols>
  <sheetData>
    <row r="1" spans="1:4" s="47" customFormat="1" x14ac:dyDescent="0.25">
      <c r="A1" s="47" t="s">
        <v>129</v>
      </c>
      <c r="B1" s="48" t="s">
        <v>41</v>
      </c>
      <c r="C1" s="49" t="s">
        <v>0</v>
      </c>
      <c r="D1" s="47" t="s">
        <v>112</v>
      </c>
    </row>
    <row r="2" spans="1:4" s="47" customFormat="1" x14ac:dyDescent="0.25">
      <c r="C2" s="48"/>
      <c r="D2" s="49"/>
    </row>
    <row r="3" spans="1:4" x14ac:dyDescent="0.25">
      <c r="A3" t="s">
        <v>128</v>
      </c>
      <c r="B3" s="46">
        <v>1160</v>
      </c>
      <c r="C3" s="19">
        <v>517</v>
      </c>
      <c r="D3" s="19" t="s">
        <v>24</v>
      </c>
    </row>
    <row r="5" spans="1:4" x14ac:dyDescent="0.25">
      <c r="A5" t="s">
        <v>80</v>
      </c>
    </row>
    <row r="6" spans="1:4" x14ac:dyDescent="0.25">
      <c r="A6" s="2" t="s">
        <v>83</v>
      </c>
      <c r="B6" s="50">
        <v>3027.5</v>
      </c>
      <c r="C6" s="24">
        <v>757</v>
      </c>
      <c r="D6" s="19" t="s">
        <v>130</v>
      </c>
    </row>
    <row r="7" spans="1:4" x14ac:dyDescent="0.25">
      <c r="A7" t="s">
        <v>99</v>
      </c>
      <c r="B7" s="50">
        <v>3027.5</v>
      </c>
      <c r="C7" s="24">
        <v>758</v>
      </c>
      <c r="D7" s="19" t="s">
        <v>130</v>
      </c>
    </row>
    <row r="8" spans="1:4" x14ac:dyDescent="0.25">
      <c r="A8" t="s">
        <v>100</v>
      </c>
      <c r="B8" s="50">
        <v>3027.5</v>
      </c>
      <c r="C8" s="24">
        <v>759</v>
      </c>
      <c r="D8" s="19" t="s">
        <v>130</v>
      </c>
    </row>
    <row r="9" spans="1:4" x14ac:dyDescent="0.25">
      <c r="A9" t="s">
        <v>101</v>
      </c>
      <c r="B9" s="50">
        <v>3027.5</v>
      </c>
      <c r="C9" s="24">
        <v>524</v>
      </c>
      <c r="D9" s="19" t="s">
        <v>130</v>
      </c>
    </row>
    <row r="10" spans="1:4" x14ac:dyDescent="0.25">
      <c r="A10" t="s">
        <v>97</v>
      </c>
      <c r="B10" s="50">
        <v>3027.5</v>
      </c>
      <c r="C10" s="24">
        <v>727</v>
      </c>
      <c r="D10" s="19" t="s">
        <v>130</v>
      </c>
    </row>
    <row r="11" spans="1:4" x14ac:dyDescent="0.25">
      <c r="A11" t="s">
        <v>84</v>
      </c>
      <c r="B11" s="50">
        <v>2986.5</v>
      </c>
      <c r="C11" s="24">
        <v>525</v>
      </c>
      <c r="D11" s="19" t="s">
        <v>130</v>
      </c>
    </row>
    <row r="12" spans="1:4" x14ac:dyDescent="0.25">
      <c r="A12" t="s">
        <v>85</v>
      </c>
      <c r="B12" s="50">
        <v>2883.5</v>
      </c>
      <c r="C12" s="24">
        <v>526</v>
      </c>
      <c r="D12" s="19" t="s">
        <v>130</v>
      </c>
    </row>
    <row r="14" spans="1:4" x14ac:dyDescent="0.25">
      <c r="A14" t="s">
        <v>107</v>
      </c>
      <c r="B14" s="23">
        <v>1503.75</v>
      </c>
      <c r="C14" s="19">
        <v>2310</v>
      </c>
      <c r="D14" s="19" t="s">
        <v>24</v>
      </c>
    </row>
    <row r="15" spans="1:4" x14ac:dyDescent="0.25">
      <c r="A15" t="s">
        <v>108</v>
      </c>
      <c r="B15" s="23">
        <v>1407.25</v>
      </c>
      <c r="C15" s="19">
        <v>2311</v>
      </c>
      <c r="D15" s="19" t="s">
        <v>24</v>
      </c>
    </row>
    <row r="16" spans="1:4" x14ac:dyDescent="0.25">
      <c r="A16" t="s">
        <v>109</v>
      </c>
      <c r="B16" s="23">
        <v>1282.75</v>
      </c>
      <c r="C16" s="19">
        <v>2312</v>
      </c>
      <c r="D16" s="19" t="s">
        <v>24</v>
      </c>
    </row>
    <row r="17" spans="1:4" x14ac:dyDescent="0.25">
      <c r="A17" t="s">
        <v>110</v>
      </c>
      <c r="B17" s="23">
        <v>1214.5</v>
      </c>
      <c r="C17" s="19">
        <v>2313</v>
      </c>
      <c r="D17" s="19" t="s">
        <v>24</v>
      </c>
    </row>
    <row r="18" spans="1:4" x14ac:dyDescent="0.25">
      <c r="A18" t="s">
        <v>111</v>
      </c>
      <c r="B18" s="23">
        <v>1158.25</v>
      </c>
      <c r="C18" s="19">
        <v>2314</v>
      </c>
      <c r="D18" s="1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fm2</vt:lpstr>
      <vt:lpstr>fm1</vt:lpstr>
      <vt:lpstr>comm.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2023-12-04T07:41:29Z</cp:lastPrinted>
  <dcterms:created xsi:type="dcterms:W3CDTF">2023-04-04T00:26:39Z</dcterms:created>
  <dcterms:modified xsi:type="dcterms:W3CDTF">2024-01-05T08:14:16Z</dcterms:modified>
</cp:coreProperties>
</file>