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62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<sst xmlns="http://schemas.openxmlformats.org/spreadsheetml/2006/main" count="12" uniqueCount="12">
  <si>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RICE MILL 2 - SATAKE PO# 268/ SRR# 196</t>
  </si>
  <si>
    <t>ITEMCODE</t>
  </si>
  <si>
    <t>QUANTITY</t>
  </si>
  <si>
    <t>UNIT COST (49.371021)</t>
  </si>
  <si>
    <t>NET AMOUNT (PESO)</t>
  </si>
  <si>
    <t>DOLLAR</t>
  </si>
  <si>
    <t>PESO</t>
  </si>
  <si>
    <t xml:space="preserve">                           LINE AMOUNT</t>
  </si>
  <si>
    <t xml:space="preserve">                INVOICE DISCOUNT</t>
  </si>
  <si>
    <t xml:space="preserve">           FREIGHT &amp; HANDLING</t>
  </si>
  <si>
    <t xml:space="preserve">                      OTHER CHARGES</t>
  </si>
  <si>
    <t xml:space="preserve">                           NET AMOUNT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</si>
</sst>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/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43" fontId="3" fillId="0" borderId="1" xfId="1" applyFont="1" applyBorder="1"/>
    <xf numFmtId="43" fontId="0" fillId="0" borderId="0" xfId="1"/>
    <xf numFmtId="43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0"/>
  <sheetViews>
    <sheetView tabSelected="1" workbookViewId="0">
      <selection activeCell="D34" sqref="D34"/>
    </sheetView>
  </sheetViews>
  <sheetFormatPr defaultColWidth="9" defaultRowHeight="15" outlineLevelCol="4"/>
  <cols>
    <col min="1" max="1" width="10" customWidth="1"/>
    <col min="2" max="2" width="10.1428571428571" customWidth="1"/>
    <col min="3" max="3" width="11.4285714285714" customWidth="1"/>
    <col min="4" max="4" width="13.7142857142857" customWidth="1"/>
    <col min="5" max="5" width="15.1428571428571" customWidth="1"/>
  </cols>
  <sheetData>
    <row r="1" ht="15.75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3" t="s">
        <v>3</v>
      </c>
      <c r="D2" s="3"/>
      <c r="E2" s="4" t="s">
        <v>4</v>
      </c>
    </row>
    <row r="3" spans="1:5">
      <c r="A3" s="2"/>
      <c r="B3" s="2"/>
      <c r="C3" s="3" t="s">
        <v>5</v>
      </c>
      <c r="D3" s="3" t="s">
        <v>6</v>
      </c>
      <c r="E3" s="4"/>
    </row>
    <row r="4" spans="1:5">
      <c r="A4" s="5">
        <v>33336</v>
      </c>
      <c r="B4" s="6">
        <v>4</v>
      </c>
      <c r="C4" s="7">
        <v>25500</v>
      </c>
      <c r="D4" s="7">
        <f>C4*49.731021</f>
        <v>1268141.0355</v>
      </c>
      <c r="E4" s="7">
        <f>B4*D4</f>
        <v>5072564.142</v>
      </c>
    </row>
    <row r="5" spans="1:5">
      <c r="A5" s="5">
        <v>95434</v>
      </c>
      <c r="B5" s="6">
        <v>1</v>
      </c>
      <c r="C5" s="7">
        <v>459980</v>
      </c>
      <c r="D5" s="7">
        <f t="shared" ref="D5:D50" si="0">C5*49.731021</f>
        <v>22875275.03958</v>
      </c>
      <c r="E5" s="7">
        <f t="shared" ref="E5:E50" si="1">B5*D5</f>
        <v>22875275.03958</v>
      </c>
    </row>
    <row r="6" spans="1:5">
      <c r="A6" s="5">
        <v>95438</v>
      </c>
      <c r="B6" s="6">
        <v>1</v>
      </c>
      <c r="C6" s="7">
        <v>436920</v>
      </c>
      <c r="D6" s="7">
        <f t="shared" si="0"/>
        <v>21728477.69532</v>
      </c>
      <c r="E6" s="7">
        <f t="shared" si="1"/>
        <v>21728477.69532</v>
      </c>
    </row>
    <row r="7" spans="1:5">
      <c r="A7" s="5">
        <v>95444</v>
      </c>
      <c r="B7" s="6">
        <v>1</v>
      </c>
      <c r="C7" s="7">
        <v>66390</v>
      </c>
      <c r="D7" s="7">
        <f t="shared" si="0"/>
        <v>3301642.48419</v>
      </c>
      <c r="E7" s="7">
        <f t="shared" si="1"/>
        <v>3301642.48419</v>
      </c>
    </row>
    <row r="8" spans="1:5">
      <c r="A8" s="5">
        <v>95449</v>
      </c>
      <c r="B8" s="6">
        <v>1</v>
      </c>
      <c r="C8" s="7">
        <v>27640</v>
      </c>
      <c r="D8" s="7">
        <f t="shared" si="0"/>
        <v>1374565.42044</v>
      </c>
      <c r="E8" s="7">
        <f t="shared" si="1"/>
        <v>1374565.42044</v>
      </c>
    </row>
    <row r="9" spans="1:5">
      <c r="A9" s="5">
        <v>95455</v>
      </c>
      <c r="B9" s="6">
        <v>1</v>
      </c>
      <c r="C9" s="7">
        <v>9600</v>
      </c>
      <c r="D9" s="7">
        <f t="shared" si="0"/>
        <v>477417.8016</v>
      </c>
      <c r="E9" s="7">
        <f t="shared" si="1"/>
        <v>477417.8016</v>
      </c>
    </row>
    <row r="10" spans="1:5">
      <c r="A10" s="5">
        <v>95478</v>
      </c>
      <c r="B10" s="6">
        <v>1</v>
      </c>
      <c r="C10" s="7">
        <v>592810</v>
      </c>
      <c r="D10" s="7">
        <f t="shared" si="0"/>
        <v>29481046.55901</v>
      </c>
      <c r="E10" s="7">
        <f t="shared" si="1"/>
        <v>29481046.55901</v>
      </c>
    </row>
    <row r="11" spans="1:5">
      <c r="A11" s="5">
        <v>95480</v>
      </c>
      <c r="B11" s="6">
        <v>1</v>
      </c>
      <c r="C11" s="7">
        <v>224520</v>
      </c>
      <c r="D11" s="7">
        <f t="shared" si="0"/>
        <v>11165608.83492</v>
      </c>
      <c r="E11" s="7">
        <f t="shared" si="1"/>
        <v>11165608.83492</v>
      </c>
    </row>
    <row r="12" spans="1:5">
      <c r="A12" s="5">
        <v>95483</v>
      </c>
      <c r="B12" s="6">
        <v>1</v>
      </c>
      <c r="C12" s="7">
        <v>30120</v>
      </c>
      <c r="D12" s="7">
        <f t="shared" si="0"/>
        <v>1497898.35252</v>
      </c>
      <c r="E12" s="7">
        <f t="shared" si="1"/>
        <v>1497898.35252</v>
      </c>
    </row>
    <row r="13" spans="1:5">
      <c r="A13" s="5">
        <v>95903</v>
      </c>
      <c r="B13" s="6">
        <v>1</v>
      </c>
      <c r="C13" s="7">
        <v>25000</v>
      </c>
      <c r="D13" s="7">
        <f t="shared" si="0"/>
        <v>1243275.525</v>
      </c>
      <c r="E13" s="7">
        <f t="shared" si="1"/>
        <v>1243275.525</v>
      </c>
    </row>
    <row r="14" spans="1:5">
      <c r="A14" s="5">
        <v>95904</v>
      </c>
      <c r="B14" s="6">
        <v>3</v>
      </c>
      <c r="C14" s="7">
        <v>23500</v>
      </c>
      <c r="D14" s="7">
        <f t="shared" si="0"/>
        <v>1168678.9935</v>
      </c>
      <c r="E14" s="7">
        <f t="shared" si="1"/>
        <v>3506036.9805</v>
      </c>
    </row>
    <row r="15" spans="1:5">
      <c r="A15" s="5">
        <v>95907</v>
      </c>
      <c r="B15" s="6">
        <v>1</v>
      </c>
      <c r="C15" s="7">
        <v>11800</v>
      </c>
      <c r="D15" s="7">
        <f t="shared" si="0"/>
        <v>586826.0478</v>
      </c>
      <c r="E15" s="7">
        <f t="shared" si="1"/>
        <v>586826.0478</v>
      </c>
    </row>
    <row r="16" spans="1:5">
      <c r="A16" s="5">
        <v>95908</v>
      </c>
      <c r="B16" s="6">
        <v>2</v>
      </c>
      <c r="C16" s="7">
        <v>24600</v>
      </c>
      <c r="D16" s="7">
        <f t="shared" si="0"/>
        <v>1223383.1166</v>
      </c>
      <c r="E16" s="7">
        <f t="shared" si="1"/>
        <v>2446766.2332</v>
      </c>
    </row>
    <row r="17" spans="1:5">
      <c r="A17" s="5">
        <v>95909</v>
      </c>
      <c r="B17" s="6">
        <v>2</v>
      </c>
      <c r="C17" s="7">
        <v>16800</v>
      </c>
      <c r="D17" s="7">
        <f t="shared" si="0"/>
        <v>835481.1528</v>
      </c>
      <c r="E17" s="7">
        <f t="shared" si="1"/>
        <v>1670962.3056</v>
      </c>
    </row>
    <row r="18" spans="1:5">
      <c r="A18" s="5">
        <v>95911</v>
      </c>
      <c r="B18" s="6">
        <v>3</v>
      </c>
      <c r="C18" s="7">
        <v>49000</v>
      </c>
      <c r="D18" s="7">
        <f t="shared" si="0"/>
        <v>2436820.029</v>
      </c>
      <c r="E18" s="7">
        <f t="shared" si="1"/>
        <v>7310460.087</v>
      </c>
    </row>
    <row r="19" spans="1:5">
      <c r="A19" s="5">
        <v>95912</v>
      </c>
      <c r="B19" s="6">
        <v>2</v>
      </c>
      <c r="C19" s="7">
        <v>15300</v>
      </c>
      <c r="D19" s="7">
        <f t="shared" si="0"/>
        <v>760884.6213</v>
      </c>
      <c r="E19" s="7">
        <f t="shared" si="1"/>
        <v>1521769.2426</v>
      </c>
    </row>
    <row r="20" spans="1:5">
      <c r="A20" s="5">
        <v>95914</v>
      </c>
      <c r="B20" s="6">
        <v>2</v>
      </c>
      <c r="C20" s="7">
        <v>15300</v>
      </c>
      <c r="D20" s="7">
        <f t="shared" si="0"/>
        <v>760884.6213</v>
      </c>
      <c r="E20" s="7">
        <f t="shared" si="1"/>
        <v>1521769.2426</v>
      </c>
    </row>
    <row r="21" spans="1:5">
      <c r="A21" s="5">
        <v>95916</v>
      </c>
      <c r="B21" s="6">
        <v>6</v>
      </c>
      <c r="C21" s="7">
        <v>29000</v>
      </c>
      <c r="D21" s="7">
        <f t="shared" si="0"/>
        <v>1442199.609</v>
      </c>
      <c r="E21" s="7">
        <f t="shared" si="1"/>
        <v>8653197.654</v>
      </c>
    </row>
    <row r="22" spans="1:5">
      <c r="A22" s="5">
        <v>95917</v>
      </c>
      <c r="B22" s="6">
        <v>2</v>
      </c>
      <c r="C22" s="7">
        <v>23500</v>
      </c>
      <c r="D22" s="7">
        <f t="shared" si="0"/>
        <v>1168678.9935</v>
      </c>
      <c r="E22" s="7">
        <f t="shared" si="1"/>
        <v>2337357.987</v>
      </c>
    </row>
    <row r="23" spans="1:5">
      <c r="A23" s="5">
        <v>95919</v>
      </c>
      <c r="B23" s="6">
        <v>4</v>
      </c>
      <c r="C23" s="7">
        <v>12000</v>
      </c>
      <c r="D23" s="7">
        <f t="shared" si="0"/>
        <v>596772.252</v>
      </c>
      <c r="E23" s="7">
        <f t="shared" si="1"/>
        <v>2387089.008</v>
      </c>
    </row>
    <row r="24" spans="1:5">
      <c r="A24" s="5">
        <v>95920</v>
      </c>
      <c r="B24" s="6">
        <v>2</v>
      </c>
      <c r="C24" s="7">
        <v>135000</v>
      </c>
      <c r="D24" s="7">
        <f t="shared" si="0"/>
        <v>6713687.835</v>
      </c>
      <c r="E24" s="7">
        <f t="shared" si="1"/>
        <v>13427375.67</v>
      </c>
    </row>
    <row r="25" spans="1:5">
      <c r="A25" s="5">
        <v>95922</v>
      </c>
      <c r="B25" s="6">
        <v>1</v>
      </c>
      <c r="C25" s="7">
        <v>12300</v>
      </c>
      <c r="D25" s="7">
        <f t="shared" si="0"/>
        <v>611691.5583</v>
      </c>
      <c r="E25" s="7">
        <f t="shared" si="1"/>
        <v>611691.5583</v>
      </c>
    </row>
    <row r="26" spans="3:5">
      <c r="C26" t="s">
        <v>7</v>
      </c>
      <c r="E26" s="8">
        <f>SUM(E4:E25)</f>
        <v>144199073.87118</v>
      </c>
    </row>
    <row r="27" spans="3:5">
      <c r="C27" t="s">
        <v>8</v>
      </c>
      <c r="E27" s="8">
        <f>421022.59*49.731021</f>
        <v>20937883.2647644</v>
      </c>
    </row>
    <row r="28" spans="3:5">
      <c r="C28" t="s">
        <v>9</v>
      </c>
      <c r="E28" s="8">
        <f>34992.01*49.731021</f>
        <v>1740188.38414221</v>
      </c>
    </row>
    <row r="29" spans="3:5">
      <c r="C29" t="s">
        <v>10</v>
      </c>
      <c r="E29" s="8">
        <f>280000*49.731021</f>
        <v>13924685.88</v>
      </c>
    </row>
    <row r="30" spans="3:5">
      <c r="C30" t="s">
        <v>11</v>
      </c>
      <c r="E30" s="9">
        <f>E26-E27+E28+E29</f>
        <v>138926064.870558</v>
      </c>
    </row>
  </sheetData>
  <mergeCells count="5">
    <mergeCell ref="A1:E1"/>
    <mergeCell ref="C2:D2"/>
    <mergeCell ref="A2:A3"/>
    <mergeCell ref="B2:B3"/>
    <mergeCell ref="E2:E3"/>
  </mergeCells>
  <pageMargins left="0.7" right="0.7" top="0.75" bottom="0.75" header="0.3" footer="0.3"/>
  <pageSetup paperSize="1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Grizli777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RETAIL 2</dc:creator>
  <cp:lastModifiedBy>RETAIL 2</cp:lastModifiedBy>
  <dcterms:created xsi:type="dcterms:W3CDTF">2024-05-17T10:06:00Z</dcterms:created>
  <dcterms:modified xsi:type="dcterms:W3CDTF">2024-05-20T03:27:46Z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BC12C026888544DF96A1FED9311DB431_12</vt:lpwstr>
  </property>
  <property fmtid="{D5CDD505-2E9C-101B-9397-08002B2CF9AE}" pid="3" name="KSOProductBuildVer">
    <vt:lpwstr>1033-12.2.0.16909</vt:lpwstr>
  </property>
</Properties>
</file>