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RETAIL 2\Downloads\"/>
    </mc:Choice>
  </mc:AlternateContent>
  <xr:revisionPtr revIDLastSave="0" documentId="13_ncr:1_{4A359C39-53B4-4F49-B6C0-88460AD447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<sst xmlns="http://schemas.openxmlformats.org/spreadsheetml/2006/main" count="12" uniqueCount="12">
  <si>
    <t>RICEMILL 2- SATAKE PO# 267 /SRR# 195</t>
  </si>
  <si>
    <t>ITEMCODE</t>
  </si>
  <si>
    <t>QUANTITY</t>
  </si>
  <si>
    <t>UNIT COST (49.731021)</t>
  </si>
  <si>
    <t>NET AMOUNT</t>
  </si>
  <si>
    <t>DOLLAR</t>
  </si>
  <si>
    <t>PESO</t>
  </si>
  <si>
    <t xml:space="preserve">                               LINE AMOUNT</t>
  </si>
  <si>
    <t xml:space="preserve">                    INVOICE DISCOUNT</t>
  </si>
  <si>
    <t xml:space="preserve">               FREIGHT &amp; HANDLING</t>
  </si>
  <si>
    <t xml:space="preserve">                          OTHER CHARGES</t>
  </si>
  <si>
    <t xml:space="preserve">                                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</si>
</sst>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C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rgb="FFFFC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3" fontId="5" fillId="0" borderId="1" xfId="1" applyFont="1" applyBorder="1"/>
    <xf numFmtId="43" fontId="4" fillId="0" borderId="1" xfId="1" applyFont="1" applyBorder="1"/>
    <xf numFmtId="0" fontId="2" fillId="0" borderId="0" xfId="0" applyFont="1"/>
    <xf numFmtId="43" fontId="2" fillId="0" borderId="0" xfId="0" applyNumberFormat="1" applyFont="1"/>
    <xf numFmtId="43" fontId="4" fillId="0" borderId="0" xfId="1" applyFont="1" applyFill="1" applyBorder="1"/>
    <xf numFmtId="43" fontId="2" fillId="0" borderId="0" xfId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I16" sqref="I16"/>
    </sheetView>
  </sheetViews>
  <sheetFormatPr defaultColWidth="9" defaultRowHeight="15"/>
  <cols>
    <col min="1" max="1" width="11.140625" customWidth="1"/>
    <col min="2" max="2" width="11" customWidth="1"/>
    <col min="3" max="3" width="12.28515625" customWidth="1"/>
    <col min="4" max="4" width="14.28515625" customWidth="1"/>
    <col min="5" max="5" width="16.140625" customWidth="1"/>
  </cols>
  <sheetData>
    <row r="1" spans="1:5" ht="15.75">
      <c r="A1" s="11" t="s">
        <v>0</v>
      </c>
      <c r="B1" s="11"/>
      <c r="C1" s="11"/>
      <c r="D1" s="11"/>
      <c r="E1" s="11"/>
    </row>
    <row r="2" spans="1:5">
      <c r="A2" s="13" t="s">
        <v>1</v>
      </c>
      <c r="B2" s="13" t="s">
        <v>2</v>
      </c>
      <c r="C2" s="12" t="s">
        <v>3</v>
      </c>
      <c r="D2" s="12"/>
      <c r="E2" s="13" t="s">
        <v>4</v>
      </c>
    </row>
    <row r="3" spans="1:5">
      <c r="A3" s="13"/>
      <c r="B3" s="13"/>
      <c r="C3" s="1" t="s">
        <v>5</v>
      </c>
      <c r="D3" s="2" t="s">
        <v>6</v>
      </c>
      <c r="E3" s="13"/>
    </row>
    <row r="4" spans="1:5">
      <c r="A4" s="3">
        <v>95494</v>
      </c>
      <c r="B4" s="4">
        <v>1</v>
      </c>
      <c r="C4" s="5">
        <v>414910</v>
      </c>
      <c r="D4" s="6">
        <f>C4*49.731021</f>
        <v>20633897.923110001</v>
      </c>
      <c r="E4" s="6">
        <f>B4*D4</f>
        <v>20633897.923110001</v>
      </c>
    </row>
    <row r="5" spans="1:5">
      <c r="A5" s="3">
        <v>95496</v>
      </c>
      <c r="B5" s="4">
        <v>1</v>
      </c>
      <c r="C5" s="5">
        <v>476070</v>
      </c>
      <c r="D5" s="6">
        <f t="shared" ref="D5:D18" si="0">C5*49.731021</f>
        <v>23675447.167470001</v>
      </c>
      <c r="E5" s="6">
        <f t="shared" ref="E5:E18" si="1">B5*D5</f>
        <v>23675447.167470001</v>
      </c>
    </row>
    <row r="6" spans="1:5">
      <c r="A6" s="3">
        <v>95501</v>
      </c>
      <c r="B6" s="4">
        <v>1</v>
      </c>
      <c r="C6" s="5">
        <v>65290</v>
      </c>
      <c r="D6" s="6">
        <f t="shared" si="0"/>
        <v>3246938.3610899998</v>
      </c>
      <c r="E6" s="6">
        <f t="shared" si="1"/>
        <v>3246938.3610899998</v>
      </c>
    </row>
    <row r="7" spans="1:5">
      <c r="A7" s="3">
        <v>95505</v>
      </c>
      <c r="B7" s="4">
        <v>1</v>
      </c>
      <c r="C7" s="5">
        <v>27640</v>
      </c>
      <c r="D7" s="6">
        <f t="shared" si="0"/>
        <v>1374565.42044</v>
      </c>
      <c r="E7" s="6">
        <f t="shared" si="1"/>
        <v>1374565.42044</v>
      </c>
    </row>
    <row r="8" spans="1:5">
      <c r="A8" s="3">
        <v>95508</v>
      </c>
      <c r="B8" s="4">
        <v>1</v>
      </c>
      <c r="C8" s="5">
        <v>9860</v>
      </c>
      <c r="D8" s="6">
        <f t="shared" si="0"/>
        <v>490347.86706000002</v>
      </c>
      <c r="E8" s="6">
        <f t="shared" si="1"/>
        <v>490347.86706000002</v>
      </c>
    </row>
    <row r="9" spans="1:5">
      <c r="A9" s="3">
        <v>95517</v>
      </c>
      <c r="B9" s="4">
        <v>1</v>
      </c>
      <c r="C9" s="5">
        <v>551330</v>
      </c>
      <c r="D9" s="6">
        <f t="shared" si="0"/>
        <v>27418203.80793</v>
      </c>
      <c r="E9" s="6">
        <f t="shared" si="1"/>
        <v>27418203.80793</v>
      </c>
    </row>
    <row r="10" spans="1:5">
      <c r="A10" s="3">
        <v>95520</v>
      </c>
      <c r="B10" s="4">
        <v>1</v>
      </c>
      <c r="C10" s="5">
        <v>235710</v>
      </c>
      <c r="D10" s="6">
        <f t="shared" si="0"/>
        <v>11722098.95991</v>
      </c>
      <c r="E10" s="6">
        <f t="shared" si="1"/>
        <v>11722098.95991</v>
      </c>
    </row>
    <row r="11" spans="1:5">
      <c r="A11" s="3">
        <v>95527</v>
      </c>
      <c r="B11" s="4">
        <v>1</v>
      </c>
      <c r="C11" s="5">
        <v>26610</v>
      </c>
      <c r="D11" s="6">
        <f t="shared" si="0"/>
        <v>1323342.46881</v>
      </c>
      <c r="E11" s="6">
        <f t="shared" si="1"/>
        <v>1323342.46881</v>
      </c>
    </row>
    <row r="12" spans="1:5">
      <c r="A12" s="3">
        <v>95903</v>
      </c>
      <c r="B12" s="4">
        <v>1</v>
      </c>
      <c r="C12" s="5">
        <v>25000</v>
      </c>
      <c r="D12" s="6">
        <f t="shared" si="0"/>
        <v>1243275.5249999999</v>
      </c>
      <c r="E12" s="6">
        <f t="shared" si="1"/>
        <v>1243275.5249999999</v>
      </c>
    </row>
    <row r="13" spans="1:5">
      <c r="A13" s="3">
        <v>95905</v>
      </c>
      <c r="B13" s="4">
        <v>2</v>
      </c>
      <c r="C13" s="5">
        <v>16500</v>
      </c>
      <c r="D13" s="6">
        <f t="shared" si="0"/>
        <v>820561.84649999999</v>
      </c>
      <c r="E13" s="6">
        <f t="shared" si="1"/>
        <v>1641123.693</v>
      </c>
    </row>
    <row r="14" spans="1:5">
      <c r="A14" s="3">
        <v>95913</v>
      </c>
      <c r="B14" s="4">
        <v>1</v>
      </c>
      <c r="C14" s="5">
        <v>8800</v>
      </c>
      <c r="D14" s="6">
        <f t="shared" si="0"/>
        <v>437632.98479999998</v>
      </c>
      <c r="E14" s="6">
        <f t="shared" si="1"/>
        <v>437632.98479999998</v>
      </c>
    </row>
    <row r="15" spans="1:5">
      <c r="A15" s="3">
        <v>95914</v>
      </c>
      <c r="B15" s="4">
        <v>2</v>
      </c>
      <c r="C15" s="5">
        <v>15300</v>
      </c>
      <c r="D15" s="6">
        <f t="shared" si="0"/>
        <v>760884.6213</v>
      </c>
      <c r="E15" s="6">
        <f t="shared" si="1"/>
        <v>1521769.2426</v>
      </c>
    </row>
    <row r="16" spans="1:5">
      <c r="A16" s="3">
        <v>95918</v>
      </c>
      <c r="B16" s="4">
        <v>2</v>
      </c>
      <c r="C16" s="5">
        <v>23500</v>
      </c>
      <c r="D16" s="6">
        <f t="shared" si="0"/>
        <v>1168678.9935000001</v>
      </c>
      <c r="E16" s="6">
        <f t="shared" si="1"/>
        <v>2337357.9870000002</v>
      </c>
    </row>
    <row r="17" spans="1:5">
      <c r="A17" s="3">
        <v>95919</v>
      </c>
      <c r="B17" s="4">
        <v>4</v>
      </c>
      <c r="C17" s="5">
        <v>12000</v>
      </c>
      <c r="D17" s="6">
        <f t="shared" si="0"/>
        <v>596772.25199999998</v>
      </c>
      <c r="E17" s="6">
        <f t="shared" si="1"/>
        <v>2387089.0079999999</v>
      </c>
    </row>
    <row r="18" spans="1:5">
      <c r="A18" s="3">
        <v>95920</v>
      </c>
      <c r="B18" s="4">
        <v>2</v>
      </c>
      <c r="C18" s="5">
        <v>135000</v>
      </c>
      <c r="D18" s="6">
        <f t="shared" si="0"/>
        <v>6713687.835</v>
      </c>
      <c r="E18" s="6">
        <f t="shared" si="1"/>
        <v>13427375.67</v>
      </c>
    </row>
    <row r="19" spans="1:5">
      <c r="C19" s="7" t="s">
        <v>7</v>
      </c>
      <c r="D19" s="7"/>
      <c r="E19" s="8">
        <f>SUM(E4:E18)</f>
        <v>112880466.08622</v>
      </c>
    </row>
    <row r="20" spans="1:5">
      <c r="C20" s="7" t="s">
        <v>8</v>
      </c>
      <c r="D20" s="7"/>
      <c r="E20" s="9">
        <f>323350.31*49.731021</f>
        <v>16080541.0569665</v>
      </c>
    </row>
    <row r="21" spans="1:5">
      <c r="C21" s="7" t="s">
        <v>9</v>
      </c>
      <c r="D21" s="7"/>
      <c r="E21" s="10">
        <f>28205.91*49.731021</f>
        <v>1402708.7025341101</v>
      </c>
    </row>
    <row r="22" spans="1:5">
      <c r="C22" s="7" t="s">
        <v>10</v>
      </c>
      <c r="D22" s="7"/>
      <c r="E22" s="10">
        <f>280000*49.731021</f>
        <v>13924685.880000001</v>
      </c>
    </row>
    <row r="23" spans="1:5">
      <c r="C23" s="7" t="s">
        <v>11</v>
      </c>
      <c r="D23" s="7"/>
      <c r="E23" s="8">
        <f>E19-E20+E21+E22</f>
        <v>112127319.611788</v>
      </c>
    </row>
  </sheetData>
  <mergeCells count="5">
    <mergeCell ref="A1:E1"/>
    <mergeCell ref="C2:D2"/>
    <mergeCell ref="A2:A3"/>
    <mergeCell ref="B2:B3"/>
    <mergeCell ref="E2:E3"/>
  </mergeCells>
  <pageMargins left="0.7" right="0.7" top="0.75" bottom="0.75" header="0.3" footer="0.3"/>
  <pageSetup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 2</dc:creator>
  <cp:lastModifiedBy>RETAIL 2</cp:lastModifiedBy>
  <dcterms:created xsi:type="dcterms:W3CDTF">2024-05-17T09:27:00Z</dcterms:created>
  <dcterms:modified xsi:type="dcterms:W3CDTF">2024-05-20T01:56:25Z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851F71C4BC6744488A68F741CE63E2CF_12</vt:lpwstr>
  </property>
  <property fmtid="{D5CDD505-2E9C-101B-9397-08002B2CF9AE}" pid="3" name="KSOProductBuildVer">
    <vt:lpwstr>1033-12.2.0.16909</vt:lpwstr>
  </property>
</Properties>
</file>