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TAIL 2\Downloads\"/>
    </mc:Choice>
  </mc:AlternateContent>
  <xr:revisionPtr revIDLastSave="0" documentId="13_ncr:1_{AB4A8D32-F495-4AF9-8B49-507C1A376E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E9" i="1"/>
  <c r="D16" i="1"/>
  <c r="F16" i="1" s="1"/>
  <c r="D15" i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D6" i="1"/>
  <c r="F6" i="1" s="1"/>
  <c r="D5" i="1"/>
  <c r="F5" i="1" s="1"/>
  <c r="D4" i="1"/>
  <c r="F4" i="1" s="1"/>
  <c r="F7" i="1"/>
  <c r="F15" i="1"/>
  <c r="F17" i="1" l="1"/>
  <c r="F21" i="1" s="1"/>
</calcChain>
</file>

<file path=xl/sharedStrings.xml><?xml version="1.0" encoding="utf-8"?>
<sst xmlns="http://schemas.openxmlformats.org/spreadsheetml/2006/main" count="13" uniqueCount="13">
  <si>
    <t>SATAKE SRR 198 - RICE MILL 2</t>
  </si>
  <si>
    <t>ITEM CODE</t>
  </si>
  <si>
    <t>QUANTITY</t>
  </si>
  <si>
    <t>UNIT COST (49.731021)</t>
  </si>
  <si>
    <t>NET AMOUNT (PESO)</t>
  </si>
  <si>
    <t>DOLLAR</t>
  </si>
  <si>
    <t>PESO</t>
  </si>
  <si>
    <t>DISCOUNT (PESO)</t>
  </si>
  <si>
    <t xml:space="preserve">                           LINE AMOUNT</t>
  </si>
  <si>
    <t xml:space="preserve">                 INVOICE DISCOUNT</t>
  </si>
  <si>
    <t xml:space="preserve">            FREIGHT &amp; HANDLING</t>
  </si>
  <si>
    <t xml:space="preserve">                       OTHER CHARGES</t>
  </si>
  <si>
    <t xml:space="preserve">                                   NET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</si>
</sst>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43" fontId="4" fillId="0" borderId="1" xfId="1" applyFont="1" applyBorder="1"/>
    <xf numFmtId="0" fontId="4" fillId="0" borderId="1" xfId="0" applyFont="1" applyBorder="1" applyAlignment="1">
      <alignment horizontal="center"/>
    </xf>
    <xf numFmtId="43" fontId="0" fillId="0" borderId="0" xfId="0" applyNumberFormat="1"/>
    <xf numFmtId="43" fontId="4" fillId="0" borderId="0" xfId="1" applyFont="1" applyFill="1" applyBorder="1"/>
    <xf numFmtId="0" fontId="2" fillId="0" borderId="0" xfId="0" applyFont="1"/>
    <xf numFmtId="43" fontId="2" fillId="0" borderId="0" xfId="0" applyNumberFormat="1" applyFont="1"/>
    <xf numFmtId="43" fontId="2" fillId="0" borderId="0" xfId="1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F24" sqref="F24"/>
    </sheetView>
  </sheetViews>
  <sheetFormatPr defaultRowHeight="15" x14ac:dyDescent="0.25"/>
  <cols>
    <col min="1" max="1" width="10.85546875" customWidth="1"/>
    <col min="2" max="2" width="10.42578125" customWidth="1"/>
    <col min="3" max="3" width="13" customWidth="1"/>
    <col min="4" max="4" width="13.140625" customWidth="1"/>
    <col min="5" max="5" width="11.85546875" customWidth="1"/>
    <col min="6" max="6" width="19.42578125" customWidth="1"/>
  </cols>
  <sheetData>
    <row r="1" spans="1:6" ht="15.75" x14ac:dyDescent="0.25">
      <c r="A1" s="9" t="s">
        <v>0</v>
      </c>
      <c r="B1" s="9"/>
      <c r="C1" s="9"/>
      <c r="D1" s="9"/>
      <c r="E1" s="9"/>
      <c r="F1" s="9"/>
    </row>
    <row r="2" spans="1:6" x14ac:dyDescent="0.25">
      <c r="A2" s="10" t="s">
        <v>1</v>
      </c>
      <c r="B2" s="10" t="s">
        <v>2</v>
      </c>
      <c r="C2" s="10" t="s">
        <v>3</v>
      </c>
      <c r="D2" s="10"/>
      <c r="E2" s="11" t="s">
        <v>7</v>
      </c>
      <c r="F2" s="10" t="s">
        <v>4</v>
      </c>
    </row>
    <row r="3" spans="1:6" x14ac:dyDescent="0.25">
      <c r="A3" s="10"/>
      <c r="B3" s="10"/>
      <c r="C3" s="1" t="s">
        <v>5</v>
      </c>
      <c r="D3" s="1" t="s">
        <v>6</v>
      </c>
      <c r="E3" s="12"/>
      <c r="F3" s="10"/>
    </row>
    <row r="4" spans="1:6" x14ac:dyDescent="0.25">
      <c r="A4" s="3">
        <v>33338</v>
      </c>
      <c r="B4" s="3">
        <v>1</v>
      </c>
      <c r="C4" s="2">
        <v>12000</v>
      </c>
      <c r="D4" s="2">
        <f>C4*49.731021</f>
        <v>596772.25199999998</v>
      </c>
      <c r="E4" s="2"/>
      <c r="F4" s="2">
        <f>B4*D4</f>
        <v>596772.25199999998</v>
      </c>
    </row>
    <row r="5" spans="1:6" x14ac:dyDescent="0.25">
      <c r="A5" s="3">
        <v>60419</v>
      </c>
      <c r="B5" s="3">
        <v>1</v>
      </c>
      <c r="C5" s="2">
        <v>18100</v>
      </c>
      <c r="D5" s="2">
        <f t="shared" ref="D5:D16" si="0">C5*49.731021</f>
        <v>900131.48009999993</v>
      </c>
      <c r="E5" s="2"/>
      <c r="F5" s="2">
        <f>B5*D5</f>
        <v>900131.48009999993</v>
      </c>
    </row>
    <row r="6" spans="1:6" x14ac:dyDescent="0.25">
      <c r="A6" s="3">
        <v>95903</v>
      </c>
      <c r="B6" s="3">
        <v>1</v>
      </c>
      <c r="C6" s="2">
        <v>25000</v>
      </c>
      <c r="D6" s="2">
        <f t="shared" si="0"/>
        <v>1243275.5249999999</v>
      </c>
      <c r="E6" s="2"/>
      <c r="F6" s="2">
        <f>B6*D6</f>
        <v>1243275.5249999999</v>
      </c>
    </row>
    <row r="7" spans="1:6" x14ac:dyDescent="0.25">
      <c r="A7" s="3">
        <v>95905</v>
      </c>
      <c r="B7" s="3">
        <v>1</v>
      </c>
      <c r="C7" s="2">
        <v>16500</v>
      </c>
      <c r="D7" s="2">
        <f t="shared" si="0"/>
        <v>820561.84649999999</v>
      </c>
      <c r="E7" s="2"/>
      <c r="F7" s="2">
        <f>B7*D7</f>
        <v>820561.84649999999</v>
      </c>
    </row>
    <row r="8" spans="1:6" x14ac:dyDescent="0.25">
      <c r="A8" s="3">
        <v>95908</v>
      </c>
      <c r="B8" s="3">
        <v>1</v>
      </c>
      <c r="C8" s="2">
        <v>24600</v>
      </c>
      <c r="D8" s="2">
        <f t="shared" si="0"/>
        <v>1223383.1166000001</v>
      </c>
      <c r="E8" s="2"/>
      <c r="F8" s="2">
        <f>B8*D8</f>
        <v>1223383.1166000001</v>
      </c>
    </row>
    <row r="9" spans="1:6" x14ac:dyDescent="0.25">
      <c r="A9" s="3">
        <v>95921</v>
      </c>
      <c r="B9" s="3">
        <v>1</v>
      </c>
      <c r="C9" s="2">
        <v>84000</v>
      </c>
      <c r="D9" s="2">
        <f t="shared" si="0"/>
        <v>4177405.764</v>
      </c>
      <c r="E9" s="2">
        <f>4200*49.731021</f>
        <v>208870.28819999998</v>
      </c>
      <c r="F9" s="2">
        <f>B9*D9-E9</f>
        <v>3968535.4758000001</v>
      </c>
    </row>
    <row r="10" spans="1:6" x14ac:dyDescent="0.25">
      <c r="A10" s="3">
        <v>95927</v>
      </c>
      <c r="B10" s="3">
        <v>1</v>
      </c>
      <c r="C10" s="2">
        <v>305200</v>
      </c>
      <c r="D10" s="2">
        <f t="shared" si="0"/>
        <v>15177907.609199999</v>
      </c>
      <c r="E10" s="2"/>
      <c r="F10" s="2">
        <f t="shared" ref="F10:F16" si="1">B10*D10</f>
        <v>15177907.609199999</v>
      </c>
    </row>
    <row r="11" spans="1:6" x14ac:dyDescent="0.25">
      <c r="A11" s="3">
        <v>95928</v>
      </c>
      <c r="B11" s="3">
        <v>1</v>
      </c>
      <c r="C11" s="2">
        <v>350650</v>
      </c>
      <c r="D11" s="2">
        <f t="shared" si="0"/>
        <v>17438182.51365</v>
      </c>
      <c r="E11" s="2"/>
      <c r="F11" s="2">
        <f t="shared" si="1"/>
        <v>17438182.51365</v>
      </c>
    </row>
    <row r="12" spans="1:6" x14ac:dyDescent="0.25">
      <c r="A12" s="3">
        <v>95929</v>
      </c>
      <c r="B12" s="3">
        <v>1</v>
      </c>
      <c r="C12" s="2">
        <v>41530</v>
      </c>
      <c r="D12" s="2">
        <f t="shared" si="0"/>
        <v>2065329.30213</v>
      </c>
      <c r="E12" s="2"/>
      <c r="F12" s="2">
        <f t="shared" si="1"/>
        <v>2065329.30213</v>
      </c>
    </row>
    <row r="13" spans="1:6" x14ac:dyDescent="0.25">
      <c r="A13" s="3">
        <v>95930</v>
      </c>
      <c r="B13" s="3">
        <v>1</v>
      </c>
      <c r="C13" s="2">
        <v>19070</v>
      </c>
      <c r="D13" s="2">
        <f t="shared" si="0"/>
        <v>948370.57046999992</v>
      </c>
      <c r="E13" s="2"/>
      <c r="F13" s="2">
        <f t="shared" si="1"/>
        <v>948370.57046999992</v>
      </c>
    </row>
    <row r="14" spans="1:6" x14ac:dyDescent="0.25">
      <c r="A14" s="3">
        <v>95933</v>
      </c>
      <c r="B14" s="3">
        <v>1</v>
      </c>
      <c r="C14" s="2">
        <v>34120</v>
      </c>
      <c r="D14" s="2">
        <f t="shared" si="0"/>
        <v>1696822.43652</v>
      </c>
      <c r="E14" s="2"/>
      <c r="F14" s="2">
        <f t="shared" si="1"/>
        <v>1696822.43652</v>
      </c>
    </row>
    <row r="15" spans="1:6" x14ac:dyDescent="0.25">
      <c r="A15" s="3">
        <v>95935</v>
      </c>
      <c r="B15" s="3">
        <v>1</v>
      </c>
      <c r="C15" s="2">
        <v>388860</v>
      </c>
      <c r="D15" s="2">
        <f t="shared" si="0"/>
        <v>19338404.826060001</v>
      </c>
      <c r="E15" s="2"/>
      <c r="F15" s="2">
        <f t="shared" si="1"/>
        <v>19338404.826060001</v>
      </c>
    </row>
    <row r="16" spans="1:6" x14ac:dyDescent="0.25">
      <c r="A16" s="3">
        <v>95937</v>
      </c>
      <c r="B16" s="3">
        <v>1</v>
      </c>
      <c r="C16" s="2">
        <v>142070</v>
      </c>
      <c r="D16" s="2">
        <f t="shared" si="0"/>
        <v>7065286.1534699993</v>
      </c>
      <c r="E16" s="2"/>
      <c r="F16" s="2">
        <f t="shared" si="1"/>
        <v>7065286.1534699993</v>
      </c>
    </row>
    <row r="17" spans="3:6" x14ac:dyDescent="0.25">
      <c r="C17" s="4"/>
      <c r="D17" s="6" t="s">
        <v>8</v>
      </c>
      <c r="E17" s="6"/>
      <c r="F17" s="7">
        <f>SUM(F4:F16)</f>
        <v>72482963.107499987</v>
      </c>
    </row>
    <row r="18" spans="3:6" x14ac:dyDescent="0.25">
      <c r="D18" s="6" t="s">
        <v>9</v>
      </c>
      <c r="E18" s="6"/>
      <c r="F18" s="5">
        <f>181057.31*49.731021</f>
        <v>9004164.88581351</v>
      </c>
    </row>
    <row r="19" spans="3:6" x14ac:dyDescent="0.25">
      <c r="D19" s="6" t="s">
        <v>10</v>
      </c>
      <c r="E19" s="6"/>
      <c r="F19" s="8">
        <f>19739.61*49.731021</f>
        <v>981670.95944181003</v>
      </c>
    </row>
    <row r="20" spans="3:6" x14ac:dyDescent="0.25">
      <c r="D20" s="6" t="s">
        <v>11</v>
      </c>
      <c r="E20" s="6"/>
      <c r="F20" s="8">
        <f>280000*49.731021</f>
        <v>13924685.879999999</v>
      </c>
    </row>
    <row r="21" spans="3:6" x14ac:dyDescent="0.25">
      <c r="D21" s="6" t="s">
        <v>12</v>
      </c>
      <c r="E21" s="6"/>
      <c r="F21" s="7">
        <f>F17-F18+F19+F20</f>
        <v>78385155.061128289</v>
      </c>
    </row>
  </sheetData>
  <mergeCells count="6">
    <mergeCell ref="A1:F1"/>
    <mergeCell ref="A2:A3"/>
    <mergeCell ref="B2:B3"/>
    <mergeCell ref="C2:D2"/>
    <mergeCell ref="F2:F3"/>
    <mergeCell ref="E2:E3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RETAIL 2</dc:creator>
  <cp:lastModifiedBy>RETAIL 2</cp:lastModifiedBy>
  <dcterms:created xsi:type="dcterms:W3CDTF">2024-05-20T06:05:40Z</dcterms:created>
  <dcterms:modified xsi:type="dcterms:W3CDTF">2024-05-20T09:02:19Z</dcterms:modified>
</cp:coreProperties>
</file>