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M 2 Office\Desktop\"/>
    </mc:Choice>
  </mc:AlternateContent>
  <bookViews>
    <workbookView xWindow="0" yWindow="0" windowWidth="15405" windowHeight="6990"/>
  </bookViews>
  <sheets>
    <sheet name="fm2" sheetId="2" r:id="rId1"/>
    <sheet name="fm1" sheetId="3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3" l="1"/>
  <c r="C30" i="3"/>
  <c r="D29" i="3"/>
  <c r="C29" i="3"/>
  <c r="D28" i="3"/>
  <c r="C28" i="3"/>
  <c r="D27" i="3"/>
  <c r="C27" i="3"/>
  <c r="D26" i="3"/>
  <c r="C26" i="3"/>
  <c r="D23" i="3"/>
  <c r="C23" i="3"/>
  <c r="D22" i="3"/>
  <c r="C22" i="3"/>
  <c r="D21" i="3"/>
  <c r="C21" i="3"/>
  <c r="D20" i="3"/>
  <c r="C20" i="3"/>
  <c r="D17" i="3"/>
  <c r="C17" i="3"/>
  <c r="D16" i="3"/>
  <c r="C16" i="3"/>
  <c r="D15" i="3"/>
  <c r="C15" i="3"/>
  <c r="D14" i="3"/>
  <c r="C14" i="3"/>
  <c r="D13" i="3"/>
  <c r="C13" i="3"/>
  <c r="D9" i="3"/>
  <c r="C9" i="3"/>
  <c r="D8" i="3"/>
  <c r="C8" i="3"/>
  <c r="B54" i="2" l="1"/>
  <c r="C54" i="2" s="1"/>
  <c r="B53" i="2"/>
  <c r="C53" i="2" s="1"/>
  <c r="B52" i="2"/>
  <c r="C52" i="2" s="1"/>
  <c r="B51" i="2"/>
  <c r="C51" i="2" s="1"/>
  <c r="C27" i="2"/>
  <c r="B26" i="2"/>
  <c r="C26" i="2" s="1"/>
</calcChain>
</file>

<file path=xl/sharedStrings.xml><?xml version="1.0" encoding="utf-8"?>
<sst xmlns="http://schemas.openxmlformats.org/spreadsheetml/2006/main" count="135" uniqueCount="100">
  <si>
    <t>UOM</t>
  </si>
  <si>
    <t>PRICE</t>
  </si>
  <si>
    <t>Marcela Farms Incorporated</t>
  </si>
  <si>
    <t>Feedmill Division</t>
  </si>
  <si>
    <t>Lomangog, Ubay, Bohol</t>
  </si>
  <si>
    <t>PRICE/Kilo</t>
  </si>
  <si>
    <t>Prawn Fines</t>
  </si>
  <si>
    <t>Prawn Grower A Pellet</t>
  </si>
  <si>
    <t>Prawn Grower B Pellet</t>
  </si>
  <si>
    <r>
      <t xml:space="preserve">Prawn Grower B Pellet </t>
    </r>
    <r>
      <rPr>
        <sz val="11"/>
        <color rgb="FFFF0000"/>
        <rFont val="Calibri"/>
        <family val="2"/>
        <scheme val="minor"/>
      </rPr>
      <t>(20% Tuna)</t>
    </r>
  </si>
  <si>
    <t>Prawn Grower B Pellet BLK</t>
  </si>
  <si>
    <r>
      <t xml:space="preserve">Vannamei Fines </t>
    </r>
    <r>
      <rPr>
        <sz val="11"/>
        <color rgb="FFFF0000"/>
        <rFont val="Calibri"/>
        <family val="2"/>
        <scheme val="minor"/>
      </rPr>
      <t>(20% Tuna)</t>
    </r>
  </si>
  <si>
    <t>Vannamei Grower A Pellet</t>
  </si>
  <si>
    <t>Vannamei Grower B Pellet</t>
  </si>
  <si>
    <t>BANGUS</t>
  </si>
  <si>
    <t>Bangus Fry Mash</t>
  </si>
  <si>
    <t>Bangus Starter Crumble</t>
  </si>
  <si>
    <t>Bangus Starter Pellet</t>
  </si>
  <si>
    <t>Bangus Grower Pellet</t>
  </si>
  <si>
    <t>Bangus Finisher Pellet</t>
  </si>
  <si>
    <t xml:space="preserve">P.O. 36 FEED COSTING as of </t>
  </si>
  <si>
    <t>Broiler Grow-out</t>
  </si>
  <si>
    <t>CODE</t>
  </si>
  <si>
    <t xml:space="preserve">Babcock Developer Pellet </t>
  </si>
  <si>
    <t xml:space="preserve">Babcock Layer 1 Pellet </t>
  </si>
  <si>
    <t xml:space="preserve">Babcock Layer 2 Pellet </t>
  </si>
  <si>
    <t xml:space="preserve">Breeder Starter Crumble </t>
  </si>
  <si>
    <t xml:space="preserve">Breeder Grower Crumble </t>
  </si>
  <si>
    <t>Breeder Developer Crumble</t>
  </si>
  <si>
    <t>Breeder Pre-lay Crumble</t>
  </si>
  <si>
    <t xml:space="preserve">Breeder Pre-lay Crumble </t>
  </si>
  <si>
    <t>Breeder Pre-lay Crumble C</t>
  </si>
  <si>
    <t>Breeder Layer 1 Pellet</t>
  </si>
  <si>
    <t>Breeder Layer 1 Pellet B</t>
  </si>
  <si>
    <t>Breeder Layer 1 Pellet C</t>
  </si>
  <si>
    <t>Breeder Layer 2 Pellet</t>
  </si>
  <si>
    <t xml:space="preserve">Breeder Layer 2 Pellet </t>
  </si>
  <si>
    <t>Breeder Layer 3 Pellet</t>
  </si>
  <si>
    <t xml:space="preserve">Male Breeder Pellet </t>
  </si>
  <si>
    <t>Male Breeder Pellet B</t>
  </si>
  <si>
    <t xml:space="preserve">Hog Pre-Starter Crumble </t>
  </si>
  <si>
    <t xml:space="preserve">Hog Pre-Starter Pellet </t>
  </si>
  <si>
    <t xml:space="preserve">Hog Grower Pellet </t>
  </si>
  <si>
    <t>Hog Gilt Developer Pellet</t>
  </si>
  <si>
    <t xml:space="preserve">Hog Gestating Pellet </t>
  </si>
  <si>
    <t xml:space="preserve">Hog Lactating Pellet </t>
  </si>
  <si>
    <t xml:space="preserve">Hog Boar Pellet </t>
  </si>
  <si>
    <t>TRIAL PIGGERY:</t>
  </si>
  <si>
    <t>Hog Pre-Starter Pellet  No Med/Bag</t>
  </si>
  <si>
    <t>2ACF84-C</t>
  </si>
  <si>
    <t>Hog Pre-Starter Pellet  No Med/Bag B</t>
  </si>
  <si>
    <t>2ACF85-A</t>
  </si>
  <si>
    <t>Hog Pre-Starter Pellet  No Med/Bag C</t>
  </si>
  <si>
    <t>2ACF86-A</t>
  </si>
  <si>
    <t>Hog Pre-Starter Pellet  No Med/Bag D</t>
  </si>
  <si>
    <t>2ACF87-A</t>
  </si>
  <si>
    <t>Prepared by:</t>
  </si>
  <si>
    <t>Approved by:</t>
  </si>
  <si>
    <t>Romel S. Dubduban</t>
  </si>
  <si>
    <t>Alberto B. Elman</t>
  </si>
  <si>
    <t>Aqua Feeds Price as of September 1, 2023</t>
  </si>
  <si>
    <t>PRAWN</t>
  </si>
  <si>
    <t>PRICE/Bag</t>
  </si>
  <si>
    <t>PRICE/Bag B</t>
  </si>
  <si>
    <t>3CMN08</t>
  </si>
  <si>
    <t>Prawn PL1 / PL2 / Str1 / Str2</t>
  </si>
  <si>
    <t>4CMN10</t>
  </si>
  <si>
    <r>
      <t xml:space="preserve">Prawn Grower A Pellet </t>
    </r>
    <r>
      <rPr>
        <sz val="11"/>
        <color rgb="FFFF0000"/>
        <rFont val="Calibri"/>
        <family val="2"/>
        <scheme val="minor"/>
      </rPr>
      <t>(20% Tuna)</t>
    </r>
  </si>
  <si>
    <t>4CMN15</t>
  </si>
  <si>
    <t>5CMN11</t>
  </si>
  <si>
    <t>5CMN18</t>
  </si>
  <si>
    <t>5CMN12 BLK</t>
  </si>
  <si>
    <t>VANNAMEI</t>
  </si>
  <si>
    <t>3VMN12</t>
  </si>
  <si>
    <r>
      <t xml:space="preserve">Vann PL1 / PL2 / Str1 / Str2 </t>
    </r>
    <r>
      <rPr>
        <sz val="10"/>
        <color rgb="FFFF0000"/>
        <rFont val="Calibri"/>
        <family val="2"/>
        <scheme val="minor"/>
      </rPr>
      <t>(20% Tuna)</t>
    </r>
  </si>
  <si>
    <t>4VMN12</t>
  </si>
  <si>
    <t>5VMN12</t>
  </si>
  <si>
    <t>1DMN03</t>
  </si>
  <si>
    <t>2DMN05</t>
  </si>
  <si>
    <t>3DMN09</t>
  </si>
  <si>
    <t>4DMN10</t>
  </si>
  <si>
    <t>5DMN12</t>
  </si>
  <si>
    <t xml:space="preserve"> </t>
  </si>
  <si>
    <t>kilo</t>
  </si>
  <si>
    <t>kl-c</t>
  </si>
  <si>
    <t>kl-b</t>
  </si>
  <si>
    <t>bag</t>
  </si>
  <si>
    <t>bagc</t>
  </si>
  <si>
    <t>kl-d</t>
  </si>
  <si>
    <t>Hog Pre-Starter Pellet no med</t>
  </si>
  <si>
    <t>Hog Pre-Starter Pellet  w/med</t>
  </si>
  <si>
    <t>Hog Starter Pellet  w/med</t>
  </si>
  <si>
    <t>Hog Starter Pellet  no med</t>
  </si>
  <si>
    <t>Hog Grower Pellet  no med</t>
  </si>
  <si>
    <t>Hog Grower Pellet w/ med</t>
  </si>
  <si>
    <t>Hog Gestating Pellet  no med</t>
  </si>
  <si>
    <t>Hog Lactating Pellet  w/med</t>
  </si>
  <si>
    <t>Prawn PL1 / PL2 / Str1 / Str3</t>
  </si>
  <si>
    <t>Prawn PL1 / PL2 / Str1 / Str4</t>
  </si>
  <si>
    <t>Prawn PL1 / PL2 / Str1 / Str5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</si>
</sst>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m\ d\,\ yyyy;@"/>
  </numFmts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u/>
      <sz val="10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Font="1"/>
    <xf numFmtId="4" fontId="1" fillId="0" borderId="0" xfId="0" applyNumberFormat="1" applyFont="1" applyAlignment="1">
      <alignment horizontal="left"/>
    </xf>
    <xf numFmtId="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2" fontId="4" fillId="0" borderId="0" xfId="0" applyNumberFormat="1" applyFont="1" applyAlignment="1">
      <alignment horizontal="center"/>
    </xf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/>
    <xf numFmtId="0" fontId="5" fillId="2" borderId="1" xfId="0" applyFont="1" applyFill="1" applyBorder="1" applyAlignment="1"/>
    <xf numFmtId="0" fontId="5" fillId="0" borderId="2" xfId="0" applyFont="1" applyFill="1" applyBorder="1"/>
    <xf numFmtId="0" fontId="1" fillId="0" borderId="0" xfId="0" applyFont="1" applyFill="1"/>
    <xf numFmtId="2" fontId="5" fillId="0" borderId="2" xfId="0" applyNumberFormat="1" applyFont="1" applyFill="1" applyBorder="1" applyAlignment="1">
      <alignment horizontal="center"/>
    </xf>
    <xf numFmtId="0" fontId="5" fillId="0" borderId="2" xfId="0" applyFont="1" applyBorder="1"/>
    <xf numFmtId="2" fontId="7" fillId="0" borderId="2" xfId="0" applyNumberFormat="1" applyFont="1" applyFill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2" fontId="9" fillId="0" borderId="2" xfId="0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5" fillId="2" borderId="2" xfId="0" applyFont="1" applyFill="1" applyBorder="1" applyAlignment="1"/>
    <xf numFmtId="4" fontId="10" fillId="0" borderId="2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4" fontId="10" fillId="0" borderId="0" xfId="0" applyNumberFormat="1" applyFont="1" applyFill="1" applyBorder="1" applyAlignment="1">
      <alignment horizontal="center"/>
    </xf>
    <xf numFmtId="4" fontId="10" fillId="0" borderId="0" xfId="0" applyNumberFormat="1" applyFont="1" applyBorder="1" applyAlignment="1">
      <alignment horizontal="center"/>
    </xf>
    <xf numFmtId="4" fontId="10" fillId="0" borderId="0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abSelected="1" workbookViewId="0">
      <selection activeCell="H25" sqref="H25"/>
    </sheetView>
  </sheetViews>
  <sheetFormatPr defaultRowHeight="15" x14ac:dyDescent="0.25"/>
  <cols>
    <col min="1" max="1" width="27" style="9" customWidth="1"/>
    <col min="2" max="2" width="7.7109375" style="10" customWidth="1"/>
    <col min="3" max="3" width="9.42578125" style="34" customWidth="1"/>
    <col min="4" max="4" width="11.28515625" style="28" customWidth="1"/>
    <col min="5" max="16384" width="9.140625" style="1"/>
  </cols>
  <sheetData>
    <row r="1" spans="1:4" x14ac:dyDescent="0.25">
      <c r="A1" s="26" t="s">
        <v>20</v>
      </c>
      <c r="B1" s="26"/>
      <c r="C1" s="26"/>
      <c r="D1" s="26"/>
    </row>
    <row r="2" spans="1:4" x14ac:dyDescent="0.25">
      <c r="A2" s="27">
        <v>45174</v>
      </c>
      <c r="B2" s="27"/>
      <c r="C2" s="27"/>
      <c r="D2" s="27"/>
    </row>
    <row r="4" spans="1:4" x14ac:dyDescent="0.25">
      <c r="A4" s="11"/>
      <c r="B4" s="11"/>
      <c r="C4" s="32"/>
    </row>
    <row r="5" spans="1:4" x14ac:dyDescent="0.25">
      <c r="A5" s="12" t="s">
        <v>21</v>
      </c>
      <c r="B5" s="24" t="s">
        <v>1</v>
      </c>
      <c r="C5" s="29" t="s">
        <v>0</v>
      </c>
      <c r="D5" s="29" t="s">
        <v>22</v>
      </c>
    </row>
    <row r="6" spans="1:4" x14ac:dyDescent="0.25">
      <c r="A6" s="13" t="s">
        <v>23</v>
      </c>
      <c r="B6" s="17">
        <v>31.28</v>
      </c>
      <c r="C6" s="25" t="s">
        <v>83</v>
      </c>
      <c r="D6" s="30">
        <v>723</v>
      </c>
    </row>
    <row r="7" spans="1:4" x14ac:dyDescent="0.25">
      <c r="A7" s="13" t="s">
        <v>23</v>
      </c>
      <c r="B7" s="17">
        <v>32.44</v>
      </c>
      <c r="C7" s="25" t="s">
        <v>84</v>
      </c>
      <c r="D7" s="30">
        <v>723</v>
      </c>
    </row>
    <row r="8" spans="1:4" s="14" customFormat="1" hidden="1" x14ac:dyDescent="0.25">
      <c r="A8" s="13" t="s">
        <v>24</v>
      </c>
      <c r="B8" s="15">
        <v>33.229999999999997</v>
      </c>
      <c r="C8" s="25"/>
      <c r="D8" s="31"/>
    </row>
    <row r="9" spans="1:4" s="14" customFormat="1" x14ac:dyDescent="0.25">
      <c r="A9" s="13" t="s">
        <v>25</v>
      </c>
      <c r="B9" s="17">
        <v>32.83</v>
      </c>
      <c r="C9" s="25" t="s">
        <v>85</v>
      </c>
      <c r="D9" s="31">
        <v>2178</v>
      </c>
    </row>
    <row r="10" spans="1:4" s="14" customFormat="1" x14ac:dyDescent="0.25">
      <c r="A10" s="13" t="s">
        <v>26</v>
      </c>
      <c r="B10" s="22">
        <v>1742</v>
      </c>
      <c r="C10" s="25" t="s">
        <v>86</v>
      </c>
      <c r="D10" s="31">
        <v>495</v>
      </c>
    </row>
    <row r="11" spans="1:4" s="14" customFormat="1" x14ac:dyDescent="0.25">
      <c r="A11" s="13" t="s">
        <v>27</v>
      </c>
      <c r="B11" s="22">
        <v>1528.5</v>
      </c>
      <c r="C11" s="25" t="s">
        <v>86</v>
      </c>
      <c r="D11" s="31">
        <v>1326</v>
      </c>
    </row>
    <row r="12" spans="1:4" s="14" customFormat="1" hidden="1" x14ac:dyDescent="0.25">
      <c r="A12" s="13" t="s">
        <v>27</v>
      </c>
      <c r="B12" s="22">
        <v>31.25</v>
      </c>
      <c r="C12" s="25"/>
      <c r="D12" s="31"/>
    </row>
    <row r="13" spans="1:4" s="14" customFormat="1" ht="15" customHeight="1" x14ac:dyDescent="0.25">
      <c r="A13" s="13" t="s">
        <v>28</v>
      </c>
      <c r="B13" s="22">
        <v>1666.5</v>
      </c>
      <c r="C13" s="25" t="s">
        <v>87</v>
      </c>
      <c r="D13" s="31">
        <v>497</v>
      </c>
    </row>
    <row r="14" spans="1:4" s="14" customFormat="1" hidden="1" x14ac:dyDescent="0.25">
      <c r="A14" s="13" t="s">
        <v>29</v>
      </c>
      <c r="B14" s="22">
        <v>31.73</v>
      </c>
      <c r="C14" s="25"/>
      <c r="D14" s="31"/>
    </row>
    <row r="15" spans="1:4" s="14" customFormat="1" x14ac:dyDescent="0.25">
      <c r="A15" s="13" t="s">
        <v>30</v>
      </c>
      <c r="B15" s="22">
        <v>1665</v>
      </c>
      <c r="C15" s="25" t="s">
        <v>86</v>
      </c>
      <c r="D15" s="31">
        <v>837</v>
      </c>
    </row>
    <row r="16" spans="1:4" s="14" customFormat="1" hidden="1" x14ac:dyDescent="0.25">
      <c r="A16" s="13" t="s">
        <v>30</v>
      </c>
      <c r="B16" s="22">
        <v>34.17</v>
      </c>
      <c r="C16" s="25"/>
      <c r="D16" s="31"/>
    </row>
    <row r="17" spans="1:4" s="14" customFormat="1" hidden="1" x14ac:dyDescent="0.25">
      <c r="A17" s="13" t="s">
        <v>31</v>
      </c>
      <c r="B17" s="22">
        <v>31.7</v>
      </c>
      <c r="C17" s="25"/>
      <c r="D17" s="31"/>
    </row>
    <row r="18" spans="1:4" s="14" customFormat="1" x14ac:dyDescent="0.25">
      <c r="A18" s="13" t="s">
        <v>32</v>
      </c>
      <c r="B18" s="17">
        <v>34.229999999999997</v>
      </c>
      <c r="C18" s="25" t="s">
        <v>85</v>
      </c>
      <c r="D18" s="31">
        <v>499</v>
      </c>
    </row>
    <row r="19" spans="1:4" s="14" customFormat="1" hidden="1" x14ac:dyDescent="0.25">
      <c r="A19" s="13" t="s">
        <v>33</v>
      </c>
      <c r="B19" s="22">
        <v>32.979999999999997</v>
      </c>
      <c r="C19" s="25"/>
      <c r="D19" s="31"/>
    </row>
    <row r="20" spans="1:4" s="14" customFormat="1" hidden="1" x14ac:dyDescent="0.25">
      <c r="A20" s="13" t="s">
        <v>34</v>
      </c>
      <c r="B20" s="22">
        <v>26.41</v>
      </c>
      <c r="C20" s="25"/>
      <c r="D20" s="31"/>
    </row>
    <row r="21" spans="1:4" s="14" customFormat="1" hidden="1" x14ac:dyDescent="0.25">
      <c r="A21" s="13" t="s">
        <v>33</v>
      </c>
      <c r="B21" s="22">
        <v>27.58</v>
      </c>
      <c r="C21" s="25"/>
      <c r="D21" s="31"/>
    </row>
    <row r="22" spans="1:4" s="14" customFormat="1" hidden="1" x14ac:dyDescent="0.25">
      <c r="A22" s="13" t="s">
        <v>35</v>
      </c>
      <c r="B22" s="22">
        <v>25.59</v>
      </c>
      <c r="C22" s="25"/>
      <c r="D22" s="31"/>
    </row>
    <row r="23" spans="1:4" s="14" customFormat="1" hidden="1" x14ac:dyDescent="0.25">
      <c r="A23" s="13" t="s">
        <v>36</v>
      </c>
      <c r="B23" s="23">
        <v>26.27</v>
      </c>
      <c r="C23" s="25"/>
      <c r="D23" s="31"/>
    </row>
    <row r="24" spans="1:4" s="14" customFormat="1" hidden="1" x14ac:dyDescent="0.25">
      <c r="A24" s="13" t="s">
        <v>37</v>
      </c>
      <c r="B24" s="22">
        <v>25.21</v>
      </c>
      <c r="C24" s="25"/>
      <c r="D24" s="31"/>
    </row>
    <row r="25" spans="1:4" s="14" customFormat="1" x14ac:dyDescent="0.25">
      <c r="A25" s="13" t="s">
        <v>38</v>
      </c>
      <c r="B25" s="22">
        <v>1545.5</v>
      </c>
      <c r="C25" s="25" t="s">
        <v>86</v>
      </c>
      <c r="D25" s="31">
        <v>893</v>
      </c>
    </row>
    <row r="26" spans="1:4" s="14" customFormat="1" hidden="1" x14ac:dyDescent="0.25">
      <c r="A26" s="13" t="s">
        <v>39</v>
      </c>
      <c r="B26" s="15">
        <f>22.51+0.3</f>
        <v>22.810000000000002</v>
      </c>
      <c r="C26" s="25">
        <f>B26*50</f>
        <v>1140.5</v>
      </c>
      <c r="D26" s="31"/>
    </row>
    <row r="27" spans="1:4" s="14" customFormat="1" hidden="1" x14ac:dyDescent="0.25">
      <c r="A27" s="13" t="s">
        <v>39</v>
      </c>
      <c r="B27" s="15">
        <v>33.39</v>
      </c>
      <c r="C27" s="25">
        <f>(B27+0.3)*50</f>
        <v>1684.5</v>
      </c>
      <c r="D27" s="31"/>
    </row>
    <row r="28" spans="1:4" hidden="1" x14ac:dyDescent="0.25">
      <c r="A28" s="16" t="s">
        <v>40</v>
      </c>
      <c r="B28" s="15">
        <v>45.52</v>
      </c>
      <c r="C28" s="25"/>
      <c r="D28" s="30"/>
    </row>
    <row r="29" spans="1:4" hidden="1" x14ac:dyDescent="0.25">
      <c r="A29" s="16" t="s">
        <v>41</v>
      </c>
      <c r="B29" s="15">
        <v>48.12</v>
      </c>
      <c r="C29" s="25"/>
      <c r="D29" s="30"/>
    </row>
    <row r="30" spans="1:4" x14ac:dyDescent="0.25">
      <c r="A30" s="16" t="s">
        <v>89</v>
      </c>
      <c r="B30" s="17">
        <v>45.29</v>
      </c>
      <c r="C30" s="25" t="s">
        <v>85</v>
      </c>
      <c r="D30" s="30">
        <v>789</v>
      </c>
    </row>
    <row r="31" spans="1:4" x14ac:dyDescent="0.25">
      <c r="A31" s="16" t="s">
        <v>90</v>
      </c>
      <c r="B31" s="17">
        <v>45.5</v>
      </c>
      <c r="C31" s="25" t="s">
        <v>85</v>
      </c>
      <c r="D31" s="30">
        <v>786</v>
      </c>
    </row>
    <row r="32" spans="1:4" x14ac:dyDescent="0.25">
      <c r="A32" s="16" t="s">
        <v>91</v>
      </c>
      <c r="B32" s="17">
        <v>35.130000000000003</v>
      </c>
      <c r="C32" s="25" t="s">
        <v>85</v>
      </c>
      <c r="D32" s="30">
        <v>790</v>
      </c>
    </row>
    <row r="33" spans="1:4" hidden="1" x14ac:dyDescent="0.25">
      <c r="A33" s="16" t="s">
        <v>42</v>
      </c>
      <c r="B33" s="17">
        <v>31.92</v>
      </c>
      <c r="C33" s="25"/>
      <c r="D33" s="30"/>
    </row>
    <row r="34" spans="1:4" hidden="1" x14ac:dyDescent="0.25">
      <c r="A34" s="16" t="s">
        <v>42</v>
      </c>
      <c r="B34" s="15">
        <v>31.9</v>
      </c>
      <c r="C34" s="25"/>
      <c r="D34" s="30"/>
    </row>
    <row r="35" spans="1:4" x14ac:dyDescent="0.25">
      <c r="A35" s="16" t="s">
        <v>92</v>
      </c>
      <c r="B35" s="17">
        <v>34.92</v>
      </c>
      <c r="C35" s="25" t="s">
        <v>85</v>
      </c>
      <c r="D35" s="30">
        <v>787</v>
      </c>
    </row>
    <row r="36" spans="1:4" ht="15" hidden="1" customHeight="1" x14ac:dyDescent="0.25">
      <c r="A36" s="16" t="s">
        <v>43</v>
      </c>
      <c r="B36" s="15">
        <v>35.049999999999997</v>
      </c>
      <c r="C36" s="25"/>
      <c r="D36" s="30"/>
    </row>
    <row r="37" spans="1:4" ht="15" hidden="1" customHeight="1" x14ac:dyDescent="0.25">
      <c r="A37" s="16" t="s">
        <v>43</v>
      </c>
      <c r="B37" s="15">
        <v>31.7</v>
      </c>
      <c r="C37" s="25"/>
      <c r="D37" s="30"/>
    </row>
    <row r="38" spans="1:4" x14ac:dyDescent="0.25">
      <c r="A38" s="16" t="s">
        <v>94</v>
      </c>
      <c r="B38" s="17">
        <v>31.91</v>
      </c>
      <c r="C38" s="25" t="s">
        <v>85</v>
      </c>
      <c r="D38" s="30">
        <v>791</v>
      </c>
    </row>
    <row r="39" spans="1:4" x14ac:dyDescent="0.25">
      <c r="A39" s="16" t="s">
        <v>93</v>
      </c>
      <c r="B39" s="17">
        <v>31.74</v>
      </c>
      <c r="C39" s="25" t="s">
        <v>85</v>
      </c>
      <c r="D39" s="30">
        <v>792</v>
      </c>
    </row>
    <row r="40" spans="1:4" ht="15" hidden="1" customHeight="1" x14ac:dyDescent="0.25">
      <c r="A40" s="16" t="s">
        <v>43</v>
      </c>
      <c r="B40" s="15">
        <v>36.340000000000003</v>
      </c>
      <c r="C40" s="25"/>
      <c r="D40" s="30"/>
    </row>
    <row r="41" spans="1:4" ht="15" hidden="1" customHeight="1" x14ac:dyDescent="0.25">
      <c r="A41" s="16" t="s">
        <v>43</v>
      </c>
      <c r="B41" s="15">
        <v>32.24</v>
      </c>
      <c r="C41" s="25"/>
      <c r="D41" s="30"/>
    </row>
    <row r="42" spans="1:4" x14ac:dyDescent="0.25">
      <c r="A42" s="13" t="s">
        <v>95</v>
      </c>
      <c r="B42" s="17">
        <v>29.33</v>
      </c>
      <c r="C42" s="25" t="s">
        <v>85</v>
      </c>
      <c r="D42" s="30">
        <v>798</v>
      </c>
    </row>
    <row r="43" spans="1:4" x14ac:dyDescent="0.25">
      <c r="A43" s="13" t="s">
        <v>95</v>
      </c>
      <c r="B43" s="17">
        <v>32.630000000000003</v>
      </c>
      <c r="C43" s="25" t="s">
        <v>84</v>
      </c>
      <c r="D43" s="30">
        <v>798</v>
      </c>
    </row>
    <row r="44" spans="1:4" hidden="1" x14ac:dyDescent="0.25">
      <c r="A44" s="13" t="s">
        <v>44</v>
      </c>
      <c r="B44" s="15">
        <v>31.89</v>
      </c>
      <c r="C44" s="25"/>
      <c r="D44" s="30"/>
    </row>
    <row r="45" spans="1:4" hidden="1" x14ac:dyDescent="0.25">
      <c r="A45" s="13" t="s">
        <v>45</v>
      </c>
      <c r="B45" s="15">
        <v>35.39</v>
      </c>
      <c r="C45" s="25"/>
      <c r="D45" s="31"/>
    </row>
    <row r="46" spans="1:4" x14ac:dyDescent="0.25">
      <c r="A46" s="13" t="s">
        <v>96</v>
      </c>
      <c r="B46" s="17">
        <v>40.130000000000003</v>
      </c>
      <c r="C46" s="25" t="s">
        <v>84</v>
      </c>
      <c r="D46" s="31">
        <v>799</v>
      </c>
    </row>
    <row r="47" spans="1:4" x14ac:dyDescent="0.25">
      <c r="A47" s="13" t="s">
        <v>96</v>
      </c>
      <c r="B47" s="17">
        <v>42.49</v>
      </c>
      <c r="C47" s="25" t="s">
        <v>88</v>
      </c>
      <c r="D47" s="31">
        <v>799</v>
      </c>
    </row>
    <row r="48" spans="1:4" ht="15" hidden="1" customHeight="1" x14ac:dyDescent="0.25">
      <c r="A48" s="16" t="s">
        <v>46</v>
      </c>
      <c r="B48" s="15">
        <v>35.78</v>
      </c>
      <c r="C48" s="25"/>
      <c r="D48" s="30"/>
    </row>
    <row r="49" spans="1:4" ht="15" hidden="1" customHeight="1" x14ac:dyDescent="0.25">
      <c r="A49" s="16" t="s">
        <v>46</v>
      </c>
      <c r="B49" s="15">
        <v>36.44</v>
      </c>
      <c r="C49" s="25"/>
      <c r="D49" s="30"/>
    </row>
    <row r="50" spans="1:4" hidden="1" x14ac:dyDescent="0.25">
      <c r="A50" s="9" t="s">
        <v>47</v>
      </c>
      <c r="B50" s="19"/>
      <c r="C50" s="33"/>
    </row>
    <row r="51" spans="1:4" hidden="1" x14ac:dyDescent="0.25">
      <c r="A51" s="16" t="s">
        <v>48</v>
      </c>
      <c r="B51" s="18">
        <f>33.71+0.1</f>
        <v>33.81</v>
      </c>
      <c r="C51" s="25">
        <f>B51*50</f>
        <v>1690.5</v>
      </c>
      <c r="D51" s="30" t="s">
        <v>49</v>
      </c>
    </row>
    <row r="52" spans="1:4" hidden="1" x14ac:dyDescent="0.25">
      <c r="A52" s="16" t="s">
        <v>50</v>
      </c>
      <c r="B52" s="18">
        <f>33.57+0.1</f>
        <v>33.67</v>
      </c>
      <c r="C52" s="25">
        <f>B52*50</f>
        <v>1683.5</v>
      </c>
      <c r="D52" s="30" t="s">
        <v>51</v>
      </c>
    </row>
    <row r="53" spans="1:4" hidden="1" x14ac:dyDescent="0.25">
      <c r="A53" s="16" t="s">
        <v>52</v>
      </c>
      <c r="B53" s="18">
        <f>33.43+0.1</f>
        <v>33.53</v>
      </c>
      <c r="C53" s="25">
        <f>B53*50</f>
        <v>1676.5</v>
      </c>
      <c r="D53" s="30" t="s">
        <v>53</v>
      </c>
    </row>
    <row r="54" spans="1:4" hidden="1" x14ac:dyDescent="0.25">
      <c r="A54" s="16" t="s">
        <v>54</v>
      </c>
      <c r="B54" s="18">
        <f>33.26+0.1</f>
        <v>33.36</v>
      </c>
      <c r="C54" s="25">
        <f>B54*50</f>
        <v>1668</v>
      </c>
      <c r="D54" s="30" t="s">
        <v>55</v>
      </c>
    </row>
    <row r="55" spans="1:4" s="9" customFormat="1" ht="12.75" x14ac:dyDescent="0.2">
      <c r="B55" s="19"/>
      <c r="C55" s="34"/>
      <c r="D55" s="28"/>
    </row>
    <row r="56" spans="1:4" s="9" customFormat="1" ht="12.75" x14ac:dyDescent="0.2">
      <c r="A56" s="9" t="s">
        <v>56</v>
      </c>
      <c r="B56" s="10"/>
      <c r="C56" s="35" t="s">
        <v>57</v>
      </c>
      <c r="D56" s="28"/>
    </row>
    <row r="57" spans="1:4" s="9" customFormat="1" ht="12.75" x14ac:dyDescent="0.2">
      <c r="A57" s="9" t="s">
        <v>58</v>
      </c>
      <c r="B57" s="10"/>
      <c r="C57" s="35" t="s">
        <v>59</v>
      </c>
      <c r="D57" s="28"/>
    </row>
    <row r="58" spans="1:4" s="9" customFormat="1" ht="12.75" x14ac:dyDescent="0.2">
      <c r="B58" s="10"/>
      <c r="C58" s="35"/>
      <c r="D58" s="28"/>
    </row>
    <row r="59" spans="1:4" s="9" customFormat="1" ht="12.75" x14ac:dyDescent="0.2">
      <c r="B59" s="10"/>
      <c r="C59" s="35"/>
      <c r="D59" s="28"/>
    </row>
    <row r="60" spans="1:4" s="9" customFormat="1" ht="12.75" x14ac:dyDescent="0.2">
      <c r="B60" s="10"/>
      <c r="C60" s="34"/>
      <c r="D60" s="28"/>
    </row>
  </sheetData>
  <mergeCells count="2">
    <mergeCell ref="A1:D1"/>
    <mergeCell ref="A2:D2"/>
  </mergeCells>
  <pageMargins left="0.7" right="0.7" top="0.75" bottom="0.75" header="0.3" footer="0.3"/>
  <pageSetup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E13" sqref="E13"/>
    </sheetView>
  </sheetViews>
  <sheetFormatPr defaultRowHeight="15" x14ac:dyDescent="0.25"/>
  <cols>
    <col min="1" max="1" width="33.42578125" customWidth="1"/>
    <col min="2" max="2" width="10" style="4" customWidth="1"/>
    <col min="3" max="3" width="12.85546875" customWidth="1"/>
    <col min="4" max="4" width="11.85546875" customWidth="1"/>
    <col min="5" max="5" width="18.28515625" customWidth="1"/>
  </cols>
  <sheetData>
    <row r="1" spans="1:5" x14ac:dyDescent="0.25">
      <c r="A1" t="s">
        <v>2</v>
      </c>
    </row>
    <row r="2" spans="1:5" x14ac:dyDescent="0.25">
      <c r="A2" t="s">
        <v>3</v>
      </c>
    </row>
    <row r="3" spans="1:5" x14ac:dyDescent="0.25">
      <c r="A3" t="s">
        <v>4</v>
      </c>
    </row>
    <row r="5" spans="1:5" x14ac:dyDescent="0.25">
      <c r="A5" t="s">
        <v>60</v>
      </c>
    </row>
    <row r="7" spans="1:5" x14ac:dyDescent="0.25">
      <c r="A7" s="2" t="s">
        <v>61</v>
      </c>
      <c r="B7" s="4" t="s">
        <v>5</v>
      </c>
      <c r="C7" t="s">
        <v>62</v>
      </c>
      <c r="D7" s="3" t="s">
        <v>63</v>
      </c>
      <c r="E7" t="s">
        <v>22</v>
      </c>
    </row>
    <row r="8" spans="1:5" x14ac:dyDescent="0.25">
      <c r="A8" s="4" t="s">
        <v>6</v>
      </c>
      <c r="B8" s="8">
        <v>100.55</v>
      </c>
      <c r="C8" s="5">
        <f>B8*40</f>
        <v>4022</v>
      </c>
      <c r="D8" s="5">
        <f>B8*25</f>
        <v>2513.75</v>
      </c>
      <c r="E8" s="1" t="s">
        <v>64</v>
      </c>
    </row>
    <row r="9" spans="1:5" x14ac:dyDescent="0.25">
      <c r="A9" t="s">
        <v>65</v>
      </c>
      <c r="B9" s="8">
        <v>100.55</v>
      </c>
      <c r="C9" s="5">
        <f t="shared" ref="C9:C14" si="0">B9*40</f>
        <v>4022</v>
      </c>
      <c r="D9" s="5">
        <f t="shared" ref="D9:D14" si="1">B9*25</f>
        <v>2513.75</v>
      </c>
      <c r="E9" s="1" t="s">
        <v>64</v>
      </c>
    </row>
    <row r="10" spans="1:5" x14ac:dyDescent="0.25">
      <c r="A10" t="s">
        <v>97</v>
      </c>
      <c r="B10" s="8">
        <v>100.55</v>
      </c>
      <c r="C10" s="5"/>
      <c r="D10" s="5"/>
      <c r="E10" s="1"/>
    </row>
    <row r="11" spans="1:5" x14ac:dyDescent="0.25">
      <c r="A11" t="s">
        <v>98</v>
      </c>
      <c r="B11" s="8">
        <v>100.55</v>
      </c>
      <c r="C11" s="5"/>
      <c r="D11" s="5"/>
      <c r="E11" s="1"/>
    </row>
    <row r="12" spans="1:5" x14ac:dyDescent="0.25">
      <c r="A12" t="s">
        <v>99</v>
      </c>
      <c r="B12" s="8">
        <v>100.55</v>
      </c>
      <c r="C12" s="5"/>
      <c r="D12" s="5"/>
      <c r="E12" s="1"/>
    </row>
    <row r="13" spans="1:5" x14ac:dyDescent="0.25">
      <c r="A13" t="s">
        <v>7</v>
      </c>
      <c r="B13" s="8">
        <v>98.64</v>
      </c>
      <c r="C13" s="5">
        <f t="shared" si="0"/>
        <v>3945.6</v>
      </c>
      <c r="D13" s="5">
        <f t="shared" si="1"/>
        <v>2466</v>
      </c>
      <c r="E13" s="1" t="s">
        <v>66</v>
      </c>
    </row>
    <row r="14" spans="1:5" x14ac:dyDescent="0.25">
      <c r="A14" t="s">
        <v>67</v>
      </c>
      <c r="B14" s="8">
        <v>74.14</v>
      </c>
      <c r="C14" s="5">
        <f t="shared" si="0"/>
        <v>2965.6</v>
      </c>
      <c r="D14" s="5">
        <f t="shared" si="1"/>
        <v>1853.5</v>
      </c>
      <c r="E14" s="1" t="s">
        <v>68</v>
      </c>
    </row>
    <row r="15" spans="1:5" x14ac:dyDescent="0.25">
      <c r="A15" t="s">
        <v>8</v>
      </c>
      <c r="B15" s="8">
        <v>95.15</v>
      </c>
      <c r="C15" s="5">
        <f>B15*40</f>
        <v>3806</v>
      </c>
      <c r="D15" s="5">
        <f>B15*25</f>
        <v>2378.75</v>
      </c>
      <c r="E15" s="1" t="s">
        <v>69</v>
      </c>
    </row>
    <row r="16" spans="1:5" x14ac:dyDescent="0.25">
      <c r="A16" t="s">
        <v>9</v>
      </c>
      <c r="B16" s="8">
        <v>70.78</v>
      </c>
      <c r="C16" s="5">
        <f>B16*40</f>
        <v>2831.2</v>
      </c>
      <c r="D16" s="5">
        <f>B16*25</f>
        <v>1769.5</v>
      </c>
      <c r="E16" s="1" t="s">
        <v>70</v>
      </c>
    </row>
    <row r="17" spans="1:5" x14ac:dyDescent="0.25">
      <c r="A17" t="s">
        <v>10</v>
      </c>
      <c r="B17" s="8">
        <v>98.16</v>
      </c>
      <c r="C17" s="5">
        <f>B17*40</f>
        <v>3926.3999999999996</v>
      </c>
      <c r="D17" s="5">
        <f>B17*25</f>
        <v>2454</v>
      </c>
      <c r="E17" s="1" t="s">
        <v>71</v>
      </c>
    </row>
    <row r="18" spans="1:5" x14ac:dyDescent="0.25">
      <c r="B18" s="20"/>
      <c r="C18" s="5"/>
      <c r="D18" s="21"/>
      <c r="E18" s="1"/>
    </row>
    <row r="19" spans="1:5" x14ac:dyDescent="0.25">
      <c r="A19" s="2" t="s">
        <v>72</v>
      </c>
      <c r="B19" s="4" t="s">
        <v>5</v>
      </c>
      <c r="C19" t="s">
        <v>62</v>
      </c>
      <c r="D19" s="3" t="s">
        <v>63</v>
      </c>
    </row>
    <row r="20" spans="1:5" x14ac:dyDescent="0.25">
      <c r="A20" s="4" t="s">
        <v>11</v>
      </c>
      <c r="B20" s="8">
        <v>79.599999999999994</v>
      </c>
      <c r="C20" s="5">
        <f>B20*40</f>
        <v>3184</v>
      </c>
      <c r="D20" s="5">
        <f>B20*25</f>
        <v>1989.9999999999998</v>
      </c>
      <c r="E20" s="1" t="s">
        <v>73</v>
      </c>
    </row>
    <row r="21" spans="1:5" x14ac:dyDescent="0.25">
      <c r="A21" t="s">
        <v>74</v>
      </c>
      <c r="B21" s="8">
        <v>79.599999999999994</v>
      </c>
      <c r="C21" s="5">
        <f>B21*40</f>
        <v>3184</v>
      </c>
      <c r="D21" s="5">
        <f>B21*25</f>
        <v>1989.9999999999998</v>
      </c>
      <c r="E21" s="1" t="s">
        <v>73</v>
      </c>
    </row>
    <row r="22" spans="1:5" x14ac:dyDescent="0.25">
      <c r="A22" t="s">
        <v>12</v>
      </c>
      <c r="B22" s="8">
        <v>71.55</v>
      </c>
      <c r="C22" s="6">
        <f t="shared" ref="C22:C23" si="2">B22*40</f>
        <v>2862</v>
      </c>
      <c r="D22" s="6">
        <f t="shared" ref="D22" si="3">B22*25</f>
        <v>1788.75</v>
      </c>
      <c r="E22" t="s">
        <v>75</v>
      </c>
    </row>
    <row r="23" spans="1:5" x14ac:dyDescent="0.25">
      <c r="A23" t="s">
        <v>13</v>
      </c>
      <c r="B23" s="8">
        <v>70.489999999999995</v>
      </c>
      <c r="C23" s="6">
        <f t="shared" si="2"/>
        <v>2819.6</v>
      </c>
      <c r="D23" s="6">
        <f>B23*25</f>
        <v>1762.2499999999998</v>
      </c>
      <c r="E23" t="s">
        <v>76</v>
      </c>
    </row>
    <row r="25" spans="1:5" x14ac:dyDescent="0.25">
      <c r="A25" s="2" t="s">
        <v>14</v>
      </c>
      <c r="B25" s="4" t="s">
        <v>5</v>
      </c>
      <c r="C25" t="s">
        <v>62</v>
      </c>
      <c r="D25" t="s">
        <v>63</v>
      </c>
      <c r="E25" t="s">
        <v>22</v>
      </c>
    </row>
    <row r="26" spans="1:5" x14ac:dyDescent="0.25">
      <c r="A26" t="s">
        <v>15</v>
      </c>
      <c r="B26" s="8">
        <v>59.95</v>
      </c>
      <c r="C26" s="5">
        <f>B26*50</f>
        <v>2997.5</v>
      </c>
      <c r="D26" s="6">
        <f>B26*25</f>
        <v>1498.75</v>
      </c>
      <c r="E26" t="s">
        <v>77</v>
      </c>
    </row>
    <row r="27" spans="1:5" x14ac:dyDescent="0.25">
      <c r="A27" t="s">
        <v>16</v>
      </c>
      <c r="B27" s="8">
        <v>53.86</v>
      </c>
      <c r="C27" s="5">
        <f t="shared" ref="C27:C30" si="4">B27*50</f>
        <v>2693</v>
      </c>
      <c r="D27" s="6">
        <f t="shared" ref="D27:D30" si="5">B27*25</f>
        <v>1346.5</v>
      </c>
      <c r="E27" t="s">
        <v>78</v>
      </c>
    </row>
    <row r="28" spans="1:5" x14ac:dyDescent="0.25">
      <c r="A28" t="s">
        <v>17</v>
      </c>
      <c r="B28" s="8">
        <v>45.4</v>
      </c>
      <c r="C28" s="5">
        <f t="shared" si="4"/>
        <v>2270</v>
      </c>
      <c r="D28" s="7">
        <f t="shared" si="5"/>
        <v>1135</v>
      </c>
      <c r="E28" t="s">
        <v>79</v>
      </c>
    </row>
    <row r="29" spans="1:5" x14ac:dyDescent="0.25">
      <c r="A29" t="s">
        <v>18</v>
      </c>
      <c r="B29" s="8">
        <v>41.56</v>
      </c>
      <c r="C29" s="5">
        <f t="shared" si="4"/>
        <v>2078</v>
      </c>
      <c r="D29" s="7">
        <f t="shared" si="5"/>
        <v>1039</v>
      </c>
      <c r="E29" s="1" t="s">
        <v>80</v>
      </c>
    </row>
    <row r="30" spans="1:5" x14ac:dyDescent="0.25">
      <c r="A30" t="s">
        <v>19</v>
      </c>
      <c r="B30" s="8">
        <v>39.15</v>
      </c>
      <c r="C30" s="5">
        <f t="shared" si="4"/>
        <v>1957.5</v>
      </c>
      <c r="D30" s="7">
        <f t="shared" si="5"/>
        <v>978.75</v>
      </c>
      <c r="E30" s="1" t="s">
        <v>81</v>
      </c>
    </row>
    <row r="35" spans="2:2" x14ac:dyDescent="0.25">
      <c r="B35" s="4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fm2</vt:lpstr>
      <vt:lpstr>fm1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FM2 Masai</dc:creator>
  <cp:lastModifiedBy>FM2 Masai</cp:lastModifiedBy>
  <cp:lastPrinted>2023-04-10T05:11:51Z</cp:lastPrinted>
  <dcterms:created xsi:type="dcterms:W3CDTF">2023-04-04T00:26:39Z</dcterms:created>
  <dcterms:modified xsi:type="dcterms:W3CDTF">2023-09-05T07:50:22Z</dcterms:modified>
</cp:coreProperties>
</file>