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34" i="2"/>
  <c r="C33" i="2"/>
  <c r="C32" i="2"/>
  <c r="C31" i="2"/>
  <c r="C30" i="2"/>
  <c r="C29" i="2"/>
  <c r="C28" i="2"/>
  <c r="C27" i="2"/>
  <c r="C26" i="2"/>
  <c r="C23" i="2"/>
  <c r="C22" i="2"/>
  <c r="C21" i="2"/>
  <c r="C20" i="2"/>
  <c r="C17" i="2"/>
  <c r="C15" i="2"/>
  <c r="C13" i="2"/>
</calcChain>
</file>

<file path=xl/sharedStrings.xml><?xml version="1.0" encoding="utf-8"?>
<sst xmlns="http://schemas.openxmlformats.org/spreadsheetml/2006/main" count="58" uniqueCount="40">
  <si>
    <t>bag</t>
  </si>
  <si>
    <t>Marcela Farms Incorporated</t>
  </si>
  <si>
    <t>Feedmill Division</t>
  </si>
  <si>
    <t>Lomangog, Ubay, Bohol</t>
  </si>
  <si>
    <t>Aqua Feeds Price as of May 1, 2023</t>
  </si>
  <si>
    <t>PRAWN</t>
  </si>
  <si>
    <t>PRICE/Kilo</t>
  </si>
  <si>
    <t>CODE</t>
  </si>
  <si>
    <t>Prawn Fines</t>
  </si>
  <si>
    <t>Prawn Grower A Pellet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</si>
  <si>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</si>
  <si>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</si>
  <si>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</si>
  <si>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</si>
  <si>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t>VANNAMEI</t>
  </si>
  <si>
    <r>
      <t xml:space="preserve">Prawn Fines </t>
    </r>
    <r>
      <rPr>
        <sz val="11"/>
        <color rgb="FFFF0000"/>
        <rFont val="Calibri"/>
        <family val="2"/>
        <scheme val="minor"/>
      </rPr>
      <t>(20% Tuna)</t>
    </r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</si>
  <si>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</si>
  <si>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</si>
  <si>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</si>
  <si>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</si>
  <si>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</si>
  <si>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</si>
  <si>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Prawn PL1 Crumble</t>
  </si>
  <si>
    <t>Prawn PL2 Crumble</t>
  </si>
  <si>
    <t>Prawn Str1  Crumble</t>
  </si>
  <si>
    <t>Prawn Str12 Crumble</t>
  </si>
  <si>
    <t>Vannamei PL1</t>
  </si>
  <si>
    <t>Vannamei PL2</t>
  </si>
  <si>
    <t>Vannamei Starter 1</t>
  </si>
  <si>
    <t>Vannamei Starter 2</t>
  </si>
  <si>
    <t>Fish Fry Mash</t>
  </si>
  <si>
    <t>Fish Starter Crumble</t>
  </si>
  <si>
    <t>Fish Starter Pellets</t>
  </si>
  <si>
    <t>Fish Grower Pellets</t>
  </si>
  <si>
    <t>Fish Finisher Pellets</t>
  </si>
  <si>
    <t>bagb</t>
  </si>
  <si>
    <t>bagg</t>
  </si>
  <si>
    <t>bagd</t>
  </si>
  <si>
    <t>bage</t>
  </si>
  <si>
    <t>bagc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</si>
</sst>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2" fontId="4" fillId="0" borderId="0" xfId="0" applyNumberFormat="1" applyFont="1" applyAlignment="1">
      <alignment horizontal="center"/>
    </xf>
    <xf numFmtId="0" fontId="2" fillId="0" borderId="0" xfId="0" applyFont="1"/>
    <xf numFmtId="43" fontId="5" fillId="0" borderId="0" xfId="0" applyNumberFormat="1" applyFont="1"/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3" workbookViewId="0">
      <selection activeCell="F17" sqref="F17"/>
    </sheetView>
  </sheetViews>
  <sheetFormatPr defaultRowHeight="15" x14ac:dyDescent="0.25"/>
  <cols>
    <col min="2" max="2" width="33.42578125" customWidth="1"/>
    <col min="3" max="3" width="10" customWidth="1"/>
  </cols>
  <sheetData>
    <row r="1" spans="1:4" x14ac:dyDescent="0.25">
      <c r="B1" t="s">
        <v>1</v>
      </c>
    </row>
    <row r="2" spans="1:4" x14ac:dyDescent="0.25">
      <c r="B2" t="s">
        <v>2</v>
      </c>
    </row>
    <row r="3" spans="1:4" x14ac:dyDescent="0.25">
      <c r="B3" t="s">
        <v>3</v>
      </c>
    </row>
    <row r="5" spans="1:4" x14ac:dyDescent="0.25">
      <c r="B5" t="s">
        <v>4</v>
      </c>
    </row>
    <row r="7" spans="1:4" x14ac:dyDescent="0.25">
      <c r="A7" s="1" t="s">
        <v>7</v>
      </c>
      <c r="B7" s="1" t="s">
        <v>5</v>
      </c>
      <c r="C7" t="s">
        <v>6</v>
      </c>
    </row>
    <row r="8" spans="1:4" x14ac:dyDescent="0.25">
      <c r="A8" s="4">
        <v>757</v>
      </c>
      <c r="B8" s="2" t="s">
        <v>8</v>
      </c>
      <c r="C8" s="6">
        <v>5082.5</v>
      </c>
      <c r="D8" t="s">
        <v>35</v>
      </c>
    </row>
    <row r="9" spans="1:4" x14ac:dyDescent="0.25">
      <c r="A9">
        <v>758</v>
      </c>
      <c r="B9" t="s">
        <v>22</v>
      </c>
      <c r="C9" s="6">
        <v>5082.5</v>
      </c>
      <c r="D9" t="s">
        <v>36</v>
      </c>
    </row>
    <row r="10" spans="1:4" x14ac:dyDescent="0.25">
      <c r="A10">
        <v>759</v>
      </c>
      <c r="B10" t="s">
        <v>23</v>
      </c>
      <c r="C10" s="6">
        <v>5082.5</v>
      </c>
      <c r="D10" t="s">
        <v>36</v>
      </c>
    </row>
    <row r="11" spans="1:4" x14ac:dyDescent="0.25">
      <c r="A11">
        <v>524</v>
      </c>
      <c r="B11" t="s">
        <v>24</v>
      </c>
      <c r="C11" s="6">
        <v>5082.5</v>
      </c>
      <c r="D11" t="s">
        <v>36</v>
      </c>
    </row>
    <row r="12" spans="1:4" x14ac:dyDescent="0.25">
      <c r="A12">
        <v>727</v>
      </c>
      <c r="B12" t="s">
        <v>25</v>
      </c>
      <c r="C12" s="6">
        <v>5082.5</v>
      </c>
      <c r="D12" t="s">
        <v>36</v>
      </c>
    </row>
    <row r="13" spans="1:4" x14ac:dyDescent="0.25">
      <c r="A13">
        <v>525</v>
      </c>
      <c r="B13" t="s">
        <v>9</v>
      </c>
      <c r="C13" s="6">
        <f>99.75*50</f>
        <v>4987.5</v>
      </c>
      <c r="D13" t="s">
        <v>37</v>
      </c>
    </row>
    <row r="14" spans="1:4" hidden="1" x14ac:dyDescent="0.25">
      <c r="B14" t="s">
        <v>10</v>
      </c>
      <c r="C14" s="6">
        <v>74.14</v>
      </c>
    </row>
    <row r="15" spans="1:4" x14ac:dyDescent="0.25">
      <c r="A15">
        <v>526</v>
      </c>
      <c r="B15" t="s">
        <v>11</v>
      </c>
      <c r="C15" s="6">
        <f>95.73*50</f>
        <v>4786.5</v>
      </c>
      <c r="D15" t="s">
        <v>37</v>
      </c>
    </row>
    <row r="16" spans="1:4" hidden="1" x14ac:dyDescent="0.25">
      <c r="B16" t="s">
        <v>12</v>
      </c>
      <c r="C16" s="6">
        <v>70.78</v>
      </c>
    </row>
    <row r="17" spans="1:4" x14ac:dyDescent="0.25">
      <c r="A17">
        <v>526</v>
      </c>
      <c r="B17" t="s">
        <v>13</v>
      </c>
      <c r="C17" s="6">
        <f>98.5*50</f>
        <v>4925</v>
      </c>
      <c r="D17" t="s">
        <v>38</v>
      </c>
    </row>
    <row r="18" spans="1:4" x14ac:dyDescent="0.25">
      <c r="C18" s="3"/>
    </row>
    <row r="19" spans="1:4" x14ac:dyDescent="0.25">
      <c r="B19" s="1" t="s">
        <v>14</v>
      </c>
      <c r="C19" t="s">
        <v>6</v>
      </c>
    </row>
    <row r="20" spans="1:4" x14ac:dyDescent="0.25">
      <c r="A20">
        <v>1736</v>
      </c>
      <c r="B20" s="2" t="s">
        <v>15</v>
      </c>
      <c r="C20" s="6">
        <f>79.16*50</f>
        <v>3958</v>
      </c>
      <c r="D20" t="s">
        <v>39</v>
      </c>
    </row>
    <row r="21" spans="1:4" x14ac:dyDescent="0.25">
      <c r="A21">
        <v>1737</v>
      </c>
      <c r="B21" t="s">
        <v>26</v>
      </c>
      <c r="C21" s="6">
        <f>79.16*50</f>
        <v>3958</v>
      </c>
      <c r="D21" t="s">
        <v>39</v>
      </c>
    </row>
    <row r="22" spans="1:4" x14ac:dyDescent="0.25">
      <c r="A22">
        <v>1738</v>
      </c>
      <c r="B22" t="s">
        <v>27</v>
      </c>
      <c r="C22" s="6">
        <f>79.16*50</f>
        <v>3958</v>
      </c>
      <c r="D22" t="s">
        <v>39</v>
      </c>
    </row>
    <row r="23" spans="1:4" x14ac:dyDescent="0.25">
      <c r="A23">
        <v>1739</v>
      </c>
      <c r="B23" t="s">
        <v>28</v>
      </c>
      <c r="C23" s="6">
        <f>79.16*50</f>
        <v>3958</v>
      </c>
      <c r="D23" t="s">
        <v>39</v>
      </c>
    </row>
    <row r="24" spans="1:4" x14ac:dyDescent="0.25">
      <c r="A24">
        <v>1740</v>
      </c>
      <c r="B24" t="s">
        <v>29</v>
      </c>
      <c r="C24" s="6"/>
    </row>
    <row r="25" spans="1:4" x14ac:dyDescent="0.25">
      <c r="B25" s="1" t="s">
        <v>16</v>
      </c>
      <c r="C25" s="2" t="s">
        <v>6</v>
      </c>
    </row>
    <row r="26" spans="1:4" x14ac:dyDescent="0.25">
      <c r="A26">
        <v>78</v>
      </c>
      <c r="B26" t="s">
        <v>17</v>
      </c>
      <c r="C26" s="6">
        <f>56.74*50</f>
        <v>2837</v>
      </c>
      <c r="D26" t="s">
        <v>38</v>
      </c>
    </row>
    <row r="27" spans="1:4" x14ac:dyDescent="0.25">
      <c r="A27">
        <v>380</v>
      </c>
      <c r="B27" t="s">
        <v>18</v>
      </c>
      <c r="C27" s="6">
        <f>50.74*50</f>
        <v>2537</v>
      </c>
      <c r="D27" t="s">
        <v>38</v>
      </c>
    </row>
    <row r="28" spans="1:4" x14ac:dyDescent="0.25">
      <c r="A28">
        <v>528</v>
      </c>
      <c r="B28" t="s">
        <v>19</v>
      </c>
      <c r="C28" s="6">
        <f>42.69*50</f>
        <v>2134.5</v>
      </c>
      <c r="D28" t="s">
        <v>39</v>
      </c>
    </row>
    <row r="29" spans="1:4" x14ac:dyDescent="0.25">
      <c r="A29">
        <v>381</v>
      </c>
      <c r="B29" t="s">
        <v>20</v>
      </c>
      <c r="C29" s="6">
        <f>39.7*50</f>
        <v>1985.0000000000002</v>
      </c>
      <c r="D29" t="s">
        <v>39</v>
      </c>
    </row>
    <row r="30" spans="1:4" x14ac:dyDescent="0.25">
      <c r="A30">
        <v>529</v>
      </c>
      <c r="B30" t="s">
        <v>21</v>
      </c>
      <c r="C30" s="6">
        <f>37.31*50</f>
        <v>1865.5</v>
      </c>
      <c r="D30" t="s">
        <v>0</v>
      </c>
    </row>
    <row r="31" spans="1:4" x14ac:dyDescent="0.25">
      <c r="A31">
        <v>2310</v>
      </c>
      <c r="B31" t="s">
        <v>30</v>
      </c>
      <c r="C31" s="5">
        <f>56.74*25</f>
        <v>1418.5</v>
      </c>
      <c r="D31" t="s">
        <v>39</v>
      </c>
    </row>
    <row r="32" spans="1:4" x14ac:dyDescent="0.25">
      <c r="A32">
        <v>2311</v>
      </c>
      <c r="B32" t="s">
        <v>31</v>
      </c>
      <c r="C32" s="5">
        <f>50.74*25</f>
        <v>1268.5</v>
      </c>
      <c r="D32" t="s">
        <v>35</v>
      </c>
    </row>
    <row r="33" spans="1:4" x14ac:dyDescent="0.25">
      <c r="A33">
        <v>2312</v>
      </c>
      <c r="B33" t="s">
        <v>32</v>
      </c>
      <c r="C33" s="5">
        <f>42.69*25</f>
        <v>1067.25</v>
      </c>
      <c r="D33" t="s">
        <v>39</v>
      </c>
    </row>
    <row r="34" spans="1:4" x14ac:dyDescent="0.25">
      <c r="A34">
        <v>2313</v>
      </c>
      <c r="B34" t="s">
        <v>33</v>
      </c>
      <c r="C34" s="5">
        <f>39.7*25</f>
        <v>992.50000000000011</v>
      </c>
      <c r="D34" t="s">
        <v>35</v>
      </c>
    </row>
    <row r="35" spans="1:4" x14ac:dyDescent="0.25">
      <c r="A35">
        <v>2314</v>
      </c>
      <c r="B35" t="s">
        <v>34</v>
      </c>
      <c r="C35" s="5">
        <f>37.31*25</f>
        <v>932.75</v>
      </c>
      <c r="D35" t="s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2023-05-01T08:39:08Z</dcterms:modified>
</cp:coreProperties>
</file>