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 2 Office\Desktop\"/>
    </mc:Choice>
  </mc:AlternateContent>
  <bookViews>
    <workbookView xWindow="0" yWindow="0" windowWidth="15405" windowHeight="6990"/>
  </bookViews>
  <sheets>
    <sheet name="fm1" sheetId="1" r:id="rId1"/>
    <sheet name="fm2" sheetId="5" r:id="rId2"/>
    <sheet name="Sheet4" sheetId="4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5" l="1"/>
  <c r="C22" i="5"/>
  <c r="C32" i="5" l="1"/>
  <c r="G31" i="4" l="1"/>
  <c r="E31" i="4"/>
  <c r="G30" i="4"/>
  <c r="E30" i="4"/>
  <c r="G29" i="4"/>
  <c r="E29" i="4"/>
  <c r="G28" i="4"/>
  <c r="E28" i="4"/>
  <c r="G27" i="4"/>
  <c r="E27" i="4"/>
  <c r="G25" i="4"/>
  <c r="E25" i="4"/>
  <c r="G24" i="4"/>
  <c r="E24" i="4"/>
  <c r="G23" i="4"/>
  <c r="E23" i="4"/>
  <c r="G22" i="4"/>
  <c r="E22" i="4"/>
  <c r="G21" i="4"/>
  <c r="E21" i="4"/>
  <c r="G20" i="4"/>
  <c r="E20" i="4"/>
  <c r="G19" i="4"/>
  <c r="E19" i="4"/>
  <c r="G16" i="4"/>
  <c r="E16" i="4"/>
  <c r="G15" i="4"/>
  <c r="E15" i="4"/>
  <c r="G14" i="4"/>
  <c r="E14" i="4"/>
  <c r="G13" i="4"/>
  <c r="E13" i="4"/>
  <c r="G12" i="4"/>
  <c r="E12" i="4"/>
  <c r="G11" i="4"/>
  <c r="E11" i="4"/>
  <c r="G10" i="4"/>
  <c r="E10" i="4"/>
  <c r="G9" i="4"/>
  <c r="E9" i="4"/>
  <c r="G8" i="4"/>
  <c r="E8" i="4"/>
  <c r="G7" i="4"/>
  <c r="E7" i="4"/>
  <c r="G6" i="4"/>
  <c r="E6" i="4"/>
  <c r="G5" i="4"/>
  <c r="E5" i="4"/>
  <c r="G4" i="4"/>
  <c r="E4" i="4"/>
</calcChain>
</file>

<file path=xl/sharedStrings.xml><?xml version="1.0" encoding="utf-8"?>
<sst xmlns="http://schemas.openxmlformats.org/spreadsheetml/2006/main" count="143" uniqueCount="83">
  <si>
    <t>PRICE/Kilo</t>
  </si>
  <si>
    <t>PRICE/Bag</t>
  </si>
  <si>
    <t>Prawn Grower A Pellet</t>
  </si>
  <si>
    <t>Prawn Grower B Pellet</t>
  </si>
  <si>
    <t>Prawn Grower B Pellet BLK</t>
  </si>
  <si>
    <t>Bangus Fry Mash</t>
  </si>
  <si>
    <t>Bangus Starter Crumble</t>
  </si>
  <si>
    <t>Bangus Starter Pellet</t>
  </si>
  <si>
    <t>Bangus Grower Pellet</t>
  </si>
  <si>
    <t>Bangus Finisher Pellet</t>
  </si>
  <si>
    <t xml:space="preserve">Prawn PL1 </t>
  </si>
  <si>
    <t>Prawn Str2</t>
  </si>
  <si>
    <t xml:space="preserve">Prawn Fines </t>
  </si>
  <si>
    <t>UOM</t>
  </si>
  <si>
    <t>bagB</t>
  </si>
  <si>
    <t>bagE</t>
  </si>
  <si>
    <t>bagD</t>
  </si>
  <si>
    <t>bagF</t>
  </si>
  <si>
    <t>Fish Fry Mash</t>
  </si>
  <si>
    <t>Fish Starter Crumble</t>
  </si>
  <si>
    <t>Fish Starter Pellets</t>
  </si>
  <si>
    <t xml:space="preserve">Fish Grower </t>
  </si>
  <si>
    <t>Fish Finisher</t>
  </si>
  <si>
    <t>PRICE</t>
  </si>
  <si>
    <t>Breeder Layer 1 Pellet</t>
  </si>
  <si>
    <t>Breeder Developer Crumble</t>
  </si>
  <si>
    <t>kl-c</t>
  </si>
  <si>
    <t>bag</t>
  </si>
  <si>
    <t>kl-b</t>
  </si>
  <si>
    <t>kilo</t>
  </si>
  <si>
    <t>Hog Gilt Developer Pellet no med</t>
  </si>
  <si>
    <t>COMMERCIAL PRICE LIST</t>
  </si>
  <si>
    <t>AGRI PRICE</t>
  </si>
  <si>
    <t>com.</t>
  </si>
  <si>
    <t>april</t>
  </si>
  <si>
    <t>diff.</t>
  </si>
  <si>
    <t>Marcela Hog Mash</t>
  </si>
  <si>
    <t>Marcela Hog Pellet</t>
  </si>
  <si>
    <t>Marcela PDP Economix</t>
  </si>
  <si>
    <t>MS Hog Starter Pellet</t>
  </si>
  <si>
    <t>MS Hog Grower Pellet</t>
  </si>
  <si>
    <t>MS Hog Finisher Pellet</t>
  </si>
  <si>
    <t>MS Hog Gestating Pellet</t>
  </si>
  <si>
    <t>MS Hog Lactating Pellet</t>
  </si>
  <si>
    <t>Premium Hog Starter Pellet</t>
  </si>
  <si>
    <t>Premium Hog Grower Pellet</t>
  </si>
  <si>
    <t>Premium Hog Finisher Pellet</t>
  </si>
  <si>
    <t>Premium Hog Gestating Pellet</t>
  </si>
  <si>
    <t>Premium Hog Lactating Pellet</t>
  </si>
  <si>
    <t xml:space="preserve">AQUA PRICE </t>
  </si>
  <si>
    <t>Prawn Fines</t>
  </si>
  <si>
    <t>Prawn PL 1 Crumble</t>
  </si>
  <si>
    <t>Prawn PL 2 Crumble</t>
  </si>
  <si>
    <t>Prawn Starter 1 Crumble</t>
  </si>
  <si>
    <t>Prawn Starter 2 Crumble</t>
  </si>
  <si>
    <t>Fish Grower Pellets</t>
  </si>
  <si>
    <t>Fish Finisher Pellets</t>
  </si>
  <si>
    <t>AQUA FEEDS for BEGBAL January 2024</t>
  </si>
  <si>
    <t>FEEDMILL</t>
  </si>
  <si>
    <t>bagI</t>
  </si>
  <si>
    <t>Vannamei Grower B Pel</t>
  </si>
  <si>
    <t>ITEM DESCRIPTION</t>
  </si>
  <si>
    <t>CODE</t>
  </si>
  <si>
    <t>Hog Pre Starter Pellet w/med</t>
  </si>
  <si>
    <t>Babcock Developer Pellet</t>
  </si>
  <si>
    <t>Hog Grower Pellet no med</t>
  </si>
  <si>
    <t>Hog Gestating Pellet no med</t>
  </si>
  <si>
    <t>Babcock Layer 1 Pellet</t>
  </si>
  <si>
    <t>Male Breeder Pellet</t>
  </si>
  <si>
    <t>Breeder Grower Crumble</t>
  </si>
  <si>
    <t>Yellow corn w/ Formycine</t>
  </si>
  <si>
    <t>Marcela Premium Hog Starter</t>
  </si>
  <si>
    <t>Marcela Premium Hog Grower Pellet</t>
  </si>
  <si>
    <t>Marcela Premium Hog Finisher</t>
  </si>
  <si>
    <t>Marcela Premium Hog Gestating</t>
  </si>
  <si>
    <t>Marcela Premium Hog Lactating</t>
  </si>
  <si>
    <t>Breeder Pre Lay Crumble w/med</t>
  </si>
  <si>
    <t>Breeder Pre Lay Crumble no med</t>
  </si>
  <si>
    <t>Broiler Starter 1 Crumble</t>
  </si>
  <si>
    <t>Broiler Starter 2 Crumble</t>
  </si>
  <si>
    <t>Broiler Grower Pellet</t>
  </si>
  <si>
    <t>Broiler Finisher Pellet</t>
  </si>
  <si>
    <t>BAG / KILO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</si>
</sst>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43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9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ont="1"/>
    <xf numFmtId="0" fontId="1" fillId="0" borderId="0" xfId="0" applyFont="1"/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left"/>
    </xf>
    <xf numFmtId="43" fontId="1" fillId="0" borderId="0" xfId="0" applyNumberFormat="1" applyFont="1" applyAlignment="1">
      <alignment horizontal="left" vertical="top"/>
    </xf>
    <xf numFmtId="43" fontId="0" fillId="0" borderId="0" xfId="0" applyNumberFormat="1" applyAlignment="1">
      <alignment horizontal="left" vertical="top"/>
    </xf>
    <xf numFmtId="43" fontId="0" fillId="0" borderId="0" xfId="0" applyNumberFormat="1"/>
    <xf numFmtId="0" fontId="3" fillId="0" borderId="0" xfId="0" applyFont="1"/>
    <xf numFmtId="0" fontId="4" fillId="0" borderId="0" xfId="0" applyFont="1"/>
    <xf numFmtId="4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4" fontId="7" fillId="0" borderId="0" xfId="0" applyNumberFormat="1" applyFont="1" applyAlignment="1">
      <alignment horizontal="left"/>
    </xf>
    <xf numFmtId="2" fontId="7" fillId="0" borderId="0" xfId="0" applyNumberFormat="1" applyFont="1" applyAlignment="1">
      <alignment horizontal="left"/>
    </xf>
    <xf numFmtId="2" fontId="8" fillId="0" borderId="0" xfId="0" applyNumberFormat="1" applyFont="1" applyAlignment="1">
      <alignment horizontal="center"/>
    </xf>
    <xf numFmtId="0" fontId="2" fillId="0" borderId="0" xfId="0" applyFont="1"/>
    <xf numFmtId="43" fontId="2" fillId="0" borderId="0" xfId="0" applyNumberFormat="1" applyFont="1" applyAlignment="1">
      <alignment horizontal="left"/>
    </xf>
    <xf numFmtId="43" fontId="3" fillId="0" borderId="0" xfId="0" applyNumberFormat="1" applyFont="1"/>
    <xf numFmtId="0" fontId="10" fillId="0" borderId="0" xfId="0" applyFont="1" applyAlignment="1">
      <alignment horizontal="center"/>
    </xf>
    <xf numFmtId="0" fontId="11" fillId="0" borderId="0" xfId="0" applyFont="1"/>
    <xf numFmtId="43" fontId="5" fillId="0" borderId="0" xfId="0" applyNumberFormat="1" applyFont="1" applyAlignment="1">
      <alignment horizontal="center"/>
    </xf>
    <xf numFmtId="43" fontId="3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1" fontId="2" fillId="0" borderId="0" xfId="0" applyNumberFormat="1" applyFont="1"/>
    <xf numFmtId="41" fontId="8" fillId="0" borderId="0" xfId="0" applyNumberFormat="1" applyFont="1" applyAlignment="1">
      <alignment horizontal="center"/>
    </xf>
    <xf numFmtId="0" fontId="8" fillId="0" borderId="0" xfId="0" applyFont="1"/>
    <xf numFmtId="41" fontId="8" fillId="0" borderId="0" xfId="0" applyNumberFormat="1" applyFont="1"/>
    <xf numFmtId="41" fontId="8" fillId="0" borderId="0" xfId="0" applyNumberFormat="1" applyFont="1" applyAlignment="1">
      <alignment horizontal="left"/>
    </xf>
    <xf numFmtId="41" fontId="8" fillId="0" borderId="0" xfId="0" applyNumberFormat="1" applyFont="1" applyAlignment="1">
      <alignment horizontal="right"/>
    </xf>
    <xf numFmtId="41" fontId="9" fillId="0" borderId="0" xfId="0" applyNumberFormat="1" applyFont="1"/>
    <xf numFmtId="0" fontId="13" fillId="0" borderId="0" xfId="0" applyFont="1" applyAlignment="1">
      <alignment horizontal="center"/>
    </xf>
    <xf numFmtId="43" fontId="1" fillId="0" borderId="0" xfId="0" applyNumberFormat="1" applyFont="1" applyAlignment="1">
      <alignment horizontal="left"/>
    </xf>
    <xf numFmtId="43" fontId="0" fillId="0" borderId="0" xfId="0" applyNumberFormat="1" applyFont="1"/>
    <xf numFmtId="41" fontId="9" fillId="0" borderId="0" xfId="0" applyNumberFormat="1" applyFont="1" applyAlignment="1">
      <alignment horizontal="center"/>
    </xf>
    <xf numFmtId="4" fontId="1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A7" workbookViewId="0">
      <selection activeCell="B29" sqref="B29"/>
    </sheetView>
  </sheetViews>
  <sheetFormatPr defaultRowHeight="15" x14ac:dyDescent="0.25"/>
  <cols>
    <col min="1" max="1" width="7.140625" customWidth="1"/>
    <col min="2" max="2" width="33.42578125" customWidth="1"/>
    <col min="3" max="3" width="11.7109375" style="8" customWidth="1"/>
    <col min="4" max="4" width="12.85546875" customWidth="1"/>
    <col min="5" max="5" width="11.85546875" customWidth="1"/>
    <col min="6" max="6" width="18.28515625" customWidth="1"/>
  </cols>
  <sheetData>
    <row r="1" spans="1:6" ht="15.75" x14ac:dyDescent="0.25">
      <c r="A1" s="9" t="s">
        <v>58</v>
      </c>
    </row>
    <row r="2" spans="1:6" ht="15.75" x14ac:dyDescent="0.25">
      <c r="A2" s="9" t="s">
        <v>57</v>
      </c>
    </row>
    <row r="4" spans="1:6" s="13" customFormat="1" ht="15.75" x14ac:dyDescent="0.25">
      <c r="A4" s="9" t="s">
        <v>62</v>
      </c>
      <c r="B4" s="12" t="s">
        <v>61</v>
      </c>
      <c r="C4" s="14" t="s">
        <v>0</v>
      </c>
      <c r="D4" s="14" t="s">
        <v>1</v>
      </c>
      <c r="E4" s="14" t="s">
        <v>13</v>
      </c>
    </row>
    <row r="5" spans="1:6" x14ac:dyDescent="0.25">
      <c r="A5" s="8">
        <v>757</v>
      </c>
      <c r="B5" s="8" t="s">
        <v>12</v>
      </c>
      <c r="C5" s="17">
        <v>108</v>
      </c>
      <c r="D5" s="10">
        <v>5006.5</v>
      </c>
      <c r="E5" s="15" t="s">
        <v>14</v>
      </c>
      <c r="F5" s="2"/>
    </row>
    <row r="6" spans="1:6" x14ac:dyDescent="0.25">
      <c r="A6" s="8">
        <v>757</v>
      </c>
      <c r="B6" s="8" t="s">
        <v>12</v>
      </c>
      <c r="C6" s="17">
        <v>155</v>
      </c>
      <c r="D6" s="10">
        <v>4982</v>
      </c>
      <c r="E6" s="15" t="s">
        <v>16</v>
      </c>
      <c r="F6" s="2"/>
    </row>
    <row r="7" spans="1:6" x14ac:dyDescent="0.25">
      <c r="A7" s="8">
        <v>758</v>
      </c>
      <c r="B7" s="8" t="s">
        <v>10</v>
      </c>
      <c r="C7" s="17">
        <v>172</v>
      </c>
      <c r="D7" s="10">
        <v>4982</v>
      </c>
      <c r="E7" s="15" t="s">
        <v>16</v>
      </c>
      <c r="F7" s="2"/>
    </row>
    <row r="8" spans="1:6" x14ac:dyDescent="0.25">
      <c r="A8" s="8">
        <v>758</v>
      </c>
      <c r="B8" s="8" t="s">
        <v>10</v>
      </c>
      <c r="C8" s="17">
        <v>19</v>
      </c>
      <c r="D8" s="10">
        <v>5006.5</v>
      </c>
      <c r="E8" s="15" t="s">
        <v>15</v>
      </c>
      <c r="F8" s="2"/>
    </row>
    <row r="9" spans="1:6" x14ac:dyDescent="0.25">
      <c r="A9" s="8">
        <v>727</v>
      </c>
      <c r="B9" s="8" t="s">
        <v>11</v>
      </c>
      <c r="C9" s="17">
        <v>303</v>
      </c>
      <c r="D9" s="10">
        <v>5006.5</v>
      </c>
      <c r="E9" s="15" t="s">
        <v>15</v>
      </c>
      <c r="F9" s="2"/>
    </row>
    <row r="10" spans="1:6" x14ac:dyDescent="0.25">
      <c r="A10" s="8">
        <v>525</v>
      </c>
      <c r="B10" s="8" t="s">
        <v>2</v>
      </c>
      <c r="C10" s="17">
        <v>220</v>
      </c>
      <c r="D10" s="10">
        <v>4914.5</v>
      </c>
      <c r="E10" s="15" t="s">
        <v>15</v>
      </c>
      <c r="F10" s="2"/>
    </row>
    <row r="11" spans="1:6" x14ac:dyDescent="0.25">
      <c r="A11" s="8">
        <v>526</v>
      </c>
      <c r="B11" s="8" t="s">
        <v>3</v>
      </c>
      <c r="C11" s="17">
        <v>1297</v>
      </c>
      <c r="D11" s="10">
        <v>4668</v>
      </c>
      <c r="E11" s="15" t="s">
        <v>17</v>
      </c>
      <c r="F11" s="2"/>
    </row>
    <row r="12" spans="1:6" x14ac:dyDescent="0.25">
      <c r="A12" s="8">
        <v>526</v>
      </c>
      <c r="B12" s="8" t="s">
        <v>4</v>
      </c>
      <c r="C12" s="17">
        <v>311</v>
      </c>
      <c r="D12" s="10">
        <v>4802.5</v>
      </c>
      <c r="E12" s="15" t="s">
        <v>59</v>
      </c>
      <c r="F12" s="2"/>
    </row>
    <row r="13" spans="1:6" x14ac:dyDescent="0.25">
      <c r="A13" s="8">
        <v>1742</v>
      </c>
      <c r="B13" s="8" t="s">
        <v>60</v>
      </c>
      <c r="C13" s="17">
        <v>163</v>
      </c>
      <c r="D13" s="10">
        <v>3397.5</v>
      </c>
      <c r="E13" s="16" t="s">
        <v>17</v>
      </c>
      <c r="F13" s="2"/>
    </row>
    <row r="14" spans="1:6" x14ac:dyDescent="0.25">
      <c r="A14" s="8"/>
      <c r="B14" s="8"/>
      <c r="C14" s="3"/>
      <c r="D14" s="10"/>
      <c r="E14" s="11"/>
      <c r="F14" s="2"/>
    </row>
    <row r="15" spans="1:6" ht="15.75" x14ac:dyDescent="0.25">
      <c r="A15" s="12" t="s">
        <v>62</v>
      </c>
      <c r="B15" s="12" t="s">
        <v>61</v>
      </c>
      <c r="C15" s="12" t="s">
        <v>0</v>
      </c>
      <c r="D15" s="12" t="s">
        <v>1</v>
      </c>
      <c r="E15" s="12" t="s">
        <v>13</v>
      </c>
    </row>
    <row r="16" spans="1:6" x14ac:dyDescent="0.25">
      <c r="A16" s="8">
        <v>78</v>
      </c>
      <c r="B16" s="8" t="s">
        <v>5</v>
      </c>
      <c r="C16" s="17">
        <v>10</v>
      </c>
      <c r="D16" s="10">
        <v>2637</v>
      </c>
      <c r="E16" s="15" t="s">
        <v>27</v>
      </c>
    </row>
    <row r="17" spans="1:6" x14ac:dyDescent="0.25">
      <c r="A17" s="8">
        <v>380</v>
      </c>
      <c r="B17" s="8" t="s">
        <v>6</v>
      </c>
      <c r="C17" s="17">
        <v>17</v>
      </c>
      <c r="D17" s="10">
        <v>2542</v>
      </c>
      <c r="E17" s="15" t="s">
        <v>27</v>
      </c>
    </row>
    <row r="18" spans="1:6" x14ac:dyDescent="0.25">
      <c r="A18" s="8">
        <v>528</v>
      </c>
      <c r="B18" s="8" t="s">
        <v>7</v>
      </c>
      <c r="C18" s="17">
        <v>75</v>
      </c>
      <c r="D18" s="10">
        <v>2165</v>
      </c>
      <c r="E18" s="15" t="s">
        <v>27</v>
      </c>
    </row>
    <row r="19" spans="1:6" x14ac:dyDescent="0.25">
      <c r="A19" s="8">
        <v>381</v>
      </c>
      <c r="B19" s="8" t="s">
        <v>8</v>
      </c>
      <c r="C19" s="17">
        <v>220</v>
      </c>
      <c r="D19" s="10">
        <v>2028</v>
      </c>
      <c r="E19" s="15" t="s">
        <v>27</v>
      </c>
      <c r="F19" s="2"/>
    </row>
    <row r="20" spans="1:6" x14ac:dyDescent="0.25">
      <c r="A20" s="8">
        <v>529</v>
      </c>
      <c r="B20" s="8" t="s">
        <v>9</v>
      </c>
      <c r="C20" s="17">
        <v>721</v>
      </c>
      <c r="D20" s="10">
        <v>1797.5</v>
      </c>
      <c r="E20" s="15" t="s">
        <v>27</v>
      </c>
      <c r="F20" s="2"/>
    </row>
    <row r="21" spans="1:6" x14ac:dyDescent="0.25">
      <c r="C21" s="2"/>
    </row>
    <row r="22" spans="1:6" hidden="1" x14ac:dyDescent="0.25">
      <c r="A22">
        <v>2310</v>
      </c>
      <c r="B22" t="s">
        <v>18</v>
      </c>
      <c r="C22" s="2"/>
      <c r="D22" s="5"/>
      <c r="E22" s="4"/>
    </row>
    <row r="23" spans="1:6" hidden="1" x14ac:dyDescent="0.25">
      <c r="A23">
        <v>2311</v>
      </c>
      <c r="B23" t="s">
        <v>19</v>
      </c>
      <c r="C23" s="2"/>
      <c r="D23" s="6"/>
      <c r="E23" s="4"/>
    </row>
    <row r="24" spans="1:6" hidden="1" x14ac:dyDescent="0.25">
      <c r="A24">
        <v>2312</v>
      </c>
      <c r="B24" t="s">
        <v>20</v>
      </c>
      <c r="C24" s="2"/>
      <c r="D24" s="6"/>
      <c r="E24" s="4"/>
    </row>
    <row r="25" spans="1:6" hidden="1" x14ac:dyDescent="0.25">
      <c r="A25">
        <v>2313</v>
      </c>
      <c r="B25" t="s">
        <v>21</v>
      </c>
      <c r="C25" s="2"/>
      <c r="D25" s="6"/>
      <c r="E25" s="4"/>
    </row>
    <row r="26" spans="1:6" hidden="1" x14ac:dyDescent="0.25">
      <c r="A26">
        <v>2314</v>
      </c>
      <c r="B26" t="s">
        <v>22</v>
      </c>
      <c r="C26" s="2"/>
      <c r="D26" s="6"/>
      <c r="E26" s="4"/>
    </row>
    <row r="27" spans="1:6" x14ac:dyDescent="0.25">
      <c r="C27" s="2"/>
    </row>
  </sheetData>
  <pageMargins left="0.7" right="0.7" top="0.75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5" workbookViewId="0">
      <selection activeCell="E29" sqref="E29"/>
    </sheetView>
  </sheetViews>
  <sheetFormatPr defaultRowHeight="15" x14ac:dyDescent="0.25"/>
  <cols>
    <col min="1" max="1" width="7.140625" style="8" customWidth="1"/>
    <col min="2" max="2" width="33.42578125" customWidth="1"/>
    <col min="3" max="3" width="11.7109375" style="18" customWidth="1"/>
    <col min="4" max="4" width="12.85546875" style="20" customWidth="1"/>
    <col min="5" max="5" width="11.85546875" customWidth="1"/>
    <col min="6" max="6" width="18.28515625" customWidth="1"/>
  </cols>
  <sheetData>
    <row r="1" spans="1:6" ht="15.75" x14ac:dyDescent="0.25">
      <c r="A1" s="9" t="s">
        <v>58</v>
      </c>
    </row>
    <row r="2" spans="1:6" ht="15.75" x14ac:dyDescent="0.25">
      <c r="A2" s="9" t="s">
        <v>57</v>
      </c>
    </row>
    <row r="4" spans="1:6" s="13" customFormat="1" ht="15.75" x14ac:dyDescent="0.25">
      <c r="A4" s="9" t="s">
        <v>62</v>
      </c>
      <c r="B4" s="12" t="s">
        <v>61</v>
      </c>
      <c r="C4" s="21" t="s">
        <v>82</v>
      </c>
      <c r="D4" s="23" t="s">
        <v>23</v>
      </c>
      <c r="E4" s="14" t="s">
        <v>13</v>
      </c>
    </row>
    <row r="5" spans="1:6" s="13" customFormat="1" ht="15.75" x14ac:dyDescent="0.25">
      <c r="A5" s="36">
        <v>1580</v>
      </c>
      <c r="B5" s="8" t="s">
        <v>39</v>
      </c>
      <c r="C5" s="30">
        <v>108</v>
      </c>
      <c r="D5" s="24">
        <v>887.5</v>
      </c>
      <c r="E5" s="28" t="s">
        <v>27</v>
      </c>
    </row>
    <row r="6" spans="1:6" s="13" customFormat="1" ht="15.75" x14ac:dyDescent="0.25">
      <c r="A6" s="36">
        <v>513</v>
      </c>
      <c r="B6" s="8" t="s">
        <v>40</v>
      </c>
      <c r="C6" s="31">
        <v>85</v>
      </c>
      <c r="D6" s="24">
        <v>1280</v>
      </c>
      <c r="E6" s="28" t="s">
        <v>27</v>
      </c>
    </row>
    <row r="7" spans="1:6" x14ac:dyDescent="0.25">
      <c r="A7" s="36">
        <v>514</v>
      </c>
      <c r="B7" s="8" t="s">
        <v>41</v>
      </c>
      <c r="C7" s="31">
        <v>61</v>
      </c>
      <c r="D7" s="19">
        <v>1200</v>
      </c>
      <c r="E7" s="28" t="s">
        <v>27</v>
      </c>
    </row>
    <row r="8" spans="1:6" s="13" customFormat="1" ht="15.75" x14ac:dyDescent="0.25">
      <c r="A8" s="36">
        <v>515</v>
      </c>
      <c r="B8" s="8" t="s">
        <v>42</v>
      </c>
      <c r="C8" s="31">
        <v>41</v>
      </c>
      <c r="D8" s="24">
        <v>1260</v>
      </c>
      <c r="E8" s="28" t="s">
        <v>27</v>
      </c>
    </row>
    <row r="9" spans="1:6" s="13" customFormat="1" ht="15.75" x14ac:dyDescent="0.25">
      <c r="A9" s="36">
        <v>516</v>
      </c>
      <c r="B9" s="8" t="s">
        <v>43</v>
      </c>
      <c r="C9" s="31">
        <v>39</v>
      </c>
      <c r="D9" s="24">
        <v>1300</v>
      </c>
      <c r="E9" s="28" t="s">
        <v>27</v>
      </c>
    </row>
    <row r="10" spans="1:6" x14ac:dyDescent="0.25">
      <c r="A10" s="36">
        <v>518</v>
      </c>
      <c r="B10" s="8" t="s">
        <v>37</v>
      </c>
      <c r="C10" s="31">
        <v>64</v>
      </c>
      <c r="D10" s="24">
        <v>1220</v>
      </c>
      <c r="E10" s="28" t="s">
        <v>27</v>
      </c>
      <c r="F10" s="2"/>
    </row>
    <row r="11" spans="1:6" x14ac:dyDescent="0.25">
      <c r="A11" s="36">
        <v>519</v>
      </c>
      <c r="B11" s="8" t="s">
        <v>38</v>
      </c>
      <c r="C11" s="31">
        <f>21+70</f>
        <v>91</v>
      </c>
      <c r="D11" s="24">
        <v>1260</v>
      </c>
      <c r="E11" s="28" t="s">
        <v>27</v>
      </c>
    </row>
    <row r="12" spans="1:6" x14ac:dyDescent="0.25">
      <c r="A12" s="36">
        <v>220012</v>
      </c>
      <c r="B12" s="8" t="s">
        <v>71</v>
      </c>
      <c r="C12" s="30">
        <v>49</v>
      </c>
      <c r="D12" s="19">
        <v>1825</v>
      </c>
      <c r="E12" s="28" t="s">
        <v>27</v>
      </c>
    </row>
    <row r="13" spans="1:6" x14ac:dyDescent="0.25">
      <c r="A13" s="36">
        <v>220013</v>
      </c>
      <c r="B13" s="8" t="s">
        <v>72</v>
      </c>
      <c r="C13" s="30">
        <v>113</v>
      </c>
      <c r="D13" s="19">
        <v>1700</v>
      </c>
      <c r="E13" s="28" t="s">
        <v>27</v>
      </c>
    </row>
    <row r="14" spans="1:6" x14ac:dyDescent="0.25">
      <c r="A14" s="36">
        <v>220014</v>
      </c>
      <c r="B14" s="8" t="s">
        <v>73</v>
      </c>
      <c r="C14" s="30">
        <v>48</v>
      </c>
      <c r="D14" s="19">
        <v>1650</v>
      </c>
      <c r="E14" s="28" t="s">
        <v>27</v>
      </c>
    </row>
    <row r="15" spans="1:6" ht="15.75" x14ac:dyDescent="0.25">
      <c r="A15" s="36">
        <v>220015</v>
      </c>
      <c r="B15" s="13" t="s">
        <v>74</v>
      </c>
      <c r="C15" s="30">
        <v>56</v>
      </c>
      <c r="D15" s="20">
        <v>1625</v>
      </c>
      <c r="E15" s="28" t="s">
        <v>27</v>
      </c>
    </row>
    <row r="16" spans="1:6" x14ac:dyDescent="0.25">
      <c r="A16" s="36">
        <v>220016</v>
      </c>
      <c r="B16" s="8" t="s">
        <v>75</v>
      </c>
      <c r="C16" s="30">
        <v>27</v>
      </c>
      <c r="D16" s="19">
        <v>1675</v>
      </c>
      <c r="E16" s="28" t="s">
        <v>27</v>
      </c>
    </row>
    <row r="17" spans="1:6" x14ac:dyDescent="0.25">
      <c r="A17" s="36"/>
      <c r="B17" s="8"/>
      <c r="C17" s="39"/>
      <c r="D17" s="37"/>
      <c r="E17" s="40"/>
    </row>
    <row r="18" spans="1:6" x14ac:dyDescent="0.25">
      <c r="A18" s="36">
        <v>497</v>
      </c>
      <c r="B18" s="8" t="s">
        <v>25</v>
      </c>
      <c r="C18" s="30">
        <v>231</v>
      </c>
      <c r="D18" s="19">
        <v>1451</v>
      </c>
      <c r="E18" s="28" t="s">
        <v>27</v>
      </c>
      <c r="F18" s="2"/>
    </row>
    <row r="19" spans="1:6" x14ac:dyDescent="0.25">
      <c r="A19" s="36">
        <v>1326</v>
      </c>
      <c r="B19" s="8" t="s">
        <v>69</v>
      </c>
      <c r="C19" s="30">
        <v>146</v>
      </c>
      <c r="D19" s="19">
        <v>1395.5</v>
      </c>
      <c r="E19" s="28" t="s">
        <v>27</v>
      </c>
      <c r="F19" s="2"/>
    </row>
    <row r="20" spans="1:6" x14ac:dyDescent="0.25">
      <c r="A20" s="36">
        <v>498</v>
      </c>
      <c r="B20" s="8" t="s">
        <v>77</v>
      </c>
      <c r="C20" s="30">
        <v>173</v>
      </c>
      <c r="D20" s="19">
        <v>1451</v>
      </c>
      <c r="E20" s="28" t="s">
        <v>27</v>
      </c>
      <c r="F20" s="2"/>
    </row>
    <row r="21" spans="1:6" x14ac:dyDescent="0.25">
      <c r="A21" s="36">
        <v>837</v>
      </c>
      <c r="B21" s="8" t="s">
        <v>76</v>
      </c>
      <c r="C21" s="30">
        <v>117</v>
      </c>
      <c r="D21" s="19">
        <v>1509.5</v>
      </c>
      <c r="E21" s="28" t="s">
        <v>27</v>
      </c>
      <c r="F21" s="2"/>
    </row>
    <row r="22" spans="1:6" x14ac:dyDescent="0.25">
      <c r="A22" s="36">
        <v>499</v>
      </c>
      <c r="B22" s="8" t="s">
        <v>24</v>
      </c>
      <c r="C22" s="30">
        <f>18405+40355</f>
        <v>58760</v>
      </c>
      <c r="D22" s="19">
        <v>30.53</v>
      </c>
      <c r="E22" s="25" t="s">
        <v>28</v>
      </c>
      <c r="F22" s="2"/>
    </row>
    <row r="23" spans="1:6" x14ac:dyDescent="0.25">
      <c r="A23" s="36">
        <v>893</v>
      </c>
      <c r="B23" s="8" t="s">
        <v>68</v>
      </c>
      <c r="C23" s="30">
        <v>233</v>
      </c>
      <c r="D23" s="19">
        <v>1432</v>
      </c>
      <c r="E23" s="28" t="s">
        <v>27</v>
      </c>
      <c r="F23" s="2"/>
    </row>
    <row r="24" spans="1:6" x14ac:dyDescent="0.25">
      <c r="A24" s="36"/>
      <c r="B24" s="8"/>
      <c r="C24" s="39"/>
      <c r="D24" s="37"/>
      <c r="E24" s="41"/>
      <c r="F24" s="2"/>
    </row>
    <row r="25" spans="1:6" x14ac:dyDescent="0.25">
      <c r="A25" s="36">
        <v>723</v>
      </c>
      <c r="B25" s="8" t="s">
        <v>64</v>
      </c>
      <c r="C25" s="34">
        <v>5815</v>
      </c>
      <c r="D25" s="19">
        <v>29.63</v>
      </c>
      <c r="E25" s="26" t="s">
        <v>26</v>
      </c>
      <c r="F25" s="2"/>
    </row>
    <row r="26" spans="1:6" x14ac:dyDescent="0.25">
      <c r="A26" s="36">
        <v>723</v>
      </c>
      <c r="B26" s="8" t="s">
        <v>64</v>
      </c>
      <c r="C26" s="32">
        <v>18800</v>
      </c>
      <c r="D26" s="20">
        <v>28.46</v>
      </c>
      <c r="E26" s="28" t="s">
        <v>28</v>
      </c>
      <c r="F26" s="2"/>
    </row>
    <row r="27" spans="1:6" x14ac:dyDescent="0.25">
      <c r="A27" s="36">
        <v>822</v>
      </c>
      <c r="B27" s="8" t="s">
        <v>67</v>
      </c>
      <c r="C27" s="34">
        <v>17435</v>
      </c>
      <c r="D27" s="19">
        <v>29.29</v>
      </c>
      <c r="E27" s="26" t="s">
        <v>26</v>
      </c>
      <c r="F27" s="2"/>
    </row>
    <row r="28" spans="1:6" x14ac:dyDescent="0.25">
      <c r="A28" s="36"/>
      <c r="C28" s="35"/>
      <c r="D28" s="38"/>
      <c r="E28" s="27"/>
    </row>
    <row r="29" spans="1:6" x14ac:dyDescent="0.25">
      <c r="A29" s="36">
        <v>500</v>
      </c>
      <c r="B29" s="8" t="s">
        <v>78</v>
      </c>
      <c r="C29" s="32">
        <v>18420</v>
      </c>
      <c r="D29" s="20">
        <v>33.86</v>
      </c>
      <c r="E29" s="28" t="s">
        <v>29</v>
      </c>
      <c r="F29" s="2"/>
    </row>
    <row r="30" spans="1:6" x14ac:dyDescent="0.25">
      <c r="A30" s="36">
        <v>501</v>
      </c>
      <c r="B30" s="8" t="s">
        <v>79</v>
      </c>
      <c r="C30" s="32">
        <v>29110</v>
      </c>
      <c r="D30" s="20">
        <v>33.81</v>
      </c>
      <c r="E30" s="28" t="s">
        <v>26</v>
      </c>
      <c r="F30" s="2"/>
    </row>
    <row r="31" spans="1:6" x14ac:dyDescent="0.25">
      <c r="A31" s="36">
        <v>502</v>
      </c>
      <c r="B31" s="8" t="s">
        <v>80</v>
      </c>
      <c r="C31" s="32">
        <v>19915</v>
      </c>
      <c r="D31" s="20">
        <v>32.36</v>
      </c>
      <c r="E31" s="28" t="s">
        <v>28</v>
      </c>
      <c r="F31" s="2"/>
    </row>
    <row r="32" spans="1:6" x14ac:dyDescent="0.25">
      <c r="A32" s="36">
        <v>503</v>
      </c>
      <c r="B32" s="8" t="s">
        <v>81</v>
      </c>
      <c r="C32" s="32">
        <f>56995+30185</f>
        <v>87180</v>
      </c>
      <c r="D32" s="20">
        <v>32.270000000000003</v>
      </c>
      <c r="E32" s="28" t="s">
        <v>28</v>
      </c>
      <c r="F32" s="2"/>
    </row>
    <row r="33" spans="1:5" x14ac:dyDescent="0.25">
      <c r="A33" s="36"/>
      <c r="C33" s="35"/>
      <c r="D33" s="38"/>
      <c r="E33" s="27"/>
    </row>
    <row r="34" spans="1:5" x14ac:dyDescent="0.25">
      <c r="A34" s="36">
        <v>786</v>
      </c>
      <c r="B34" s="8" t="s">
        <v>63</v>
      </c>
      <c r="C34" s="33">
        <v>10140</v>
      </c>
      <c r="D34" s="19">
        <v>42.75</v>
      </c>
      <c r="E34" s="26" t="s">
        <v>28</v>
      </c>
    </row>
    <row r="35" spans="1:5" x14ac:dyDescent="0.25">
      <c r="A35" s="36">
        <v>792</v>
      </c>
      <c r="B35" s="8" t="s">
        <v>65</v>
      </c>
      <c r="C35" s="33">
        <v>9955</v>
      </c>
      <c r="D35" s="19">
        <v>29.46</v>
      </c>
      <c r="E35" s="26" t="s">
        <v>28</v>
      </c>
    </row>
    <row r="36" spans="1:5" s="1" customFormat="1" x14ac:dyDescent="0.25">
      <c r="A36" s="36">
        <v>798</v>
      </c>
      <c r="B36" s="8" t="s">
        <v>66</v>
      </c>
      <c r="C36" s="33">
        <v>17965</v>
      </c>
      <c r="D36" s="19">
        <v>29.89</v>
      </c>
      <c r="E36" s="26" t="s">
        <v>26</v>
      </c>
    </row>
    <row r="37" spans="1:5" x14ac:dyDescent="0.25">
      <c r="A37" s="36">
        <v>796</v>
      </c>
      <c r="B37" s="8" t="s">
        <v>30</v>
      </c>
      <c r="C37" s="33">
        <v>8665</v>
      </c>
      <c r="D37" s="19">
        <v>29.33</v>
      </c>
      <c r="E37" s="26" t="s">
        <v>28</v>
      </c>
    </row>
    <row r="38" spans="1:5" x14ac:dyDescent="0.25">
      <c r="A38" s="36">
        <v>1860</v>
      </c>
      <c r="B38" s="8" t="s">
        <v>70</v>
      </c>
      <c r="C38" s="30">
        <v>52</v>
      </c>
      <c r="D38" s="19">
        <v>1422.5</v>
      </c>
      <c r="E38" s="26" t="s">
        <v>27</v>
      </c>
    </row>
    <row r="39" spans="1:5" x14ac:dyDescent="0.25">
      <c r="A39" s="22"/>
      <c r="C39" s="29"/>
      <c r="D39" s="38"/>
      <c r="E39" s="27"/>
    </row>
    <row r="40" spans="1:5" x14ac:dyDescent="0.25">
      <c r="A40" s="22"/>
      <c r="C40" s="29"/>
      <c r="E40" s="1"/>
    </row>
    <row r="41" spans="1:5" x14ac:dyDescent="0.25">
      <c r="A41" s="22"/>
      <c r="E41" s="1"/>
    </row>
    <row r="42" spans="1:5" x14ac:dyDescent="0.25">
      <c r="E42" s="1"/>
    </row>
    <row r="43" spans="1:5" x14ac:dyDescent="0.25">
      <c r="E43" s="1"/>
    </row>
    <row r="44" spans="1:5" x14ac:dyDescent="0.25">
      <c r="E44" s="1"/>
    </row>
    <row r="45" spans="1:5" x14ac:dyDescent="0.25">
      <c r="E45" s="1"/>
    </row>
    <row r="46" spans="1:5" x14ac:dyDescent="0.25">
      <c r="E46" s="1"/>
    </row>
    <row r="47" spans="1:5" x14ac:dyDescent="0.25">
      <c r="E47" s="1"/>
    </row>
    <row r="48" spans="1:5" x14ac:dyDescent="0.25">
      <c r="E48" s="1"/>
    </row>
  </sheetData>
  <sortState ref="B5:F42">
    <sortCondition ref="B5:B42"/>
  </sortState>
  <pageMargins left="0.7" right="0.7" top="0.75" bottom="0.75" header="0.3" footer="0.3"/>
  <pageSetup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I9" sqref="I9"/>
    </sheetView>
  </sheetViews>
  <sheetFormatPr defaultRowHeight="15" x14ac:dyDescent="0.25"/>
  <cols>
    <col min="4" max="4" width="9.140625" style="7"/>
    <col min="5" max="5" width="9.5703125" style="7" bestFit="1" customWidth="1"/>
    <col min="6" max="6" width="9.140625" style="7"/>
  </cols>
  <sheetData>
    <row r="1" spans="1:7" x14ac:dyDescent="0.25">
      <c r="A1" t="s">
        <v>31</v>
      </c>
    </row>
    <row r="3" spans="1:7" x14ac:dyDescent="0.25">
      <c r="A3" s="8" t="s">
        <v>32</v>
      </c>
      <c r="D3" s="7" t="s">
        <v>33</v>
      </c>
      <c r="F3" s="7" t="s">
        <v>34</v>
      </c>
      <c r="G3" t="s">
        <v>35</v>
      </c>
    </row>
    <row r="4" spans="1:7" x14ac:dyDescent="0.25">
      <c r="A4" t="s">
        <v>36</v>
      </c>
      <c r="D4" s="7">
        <v>29</v>
      </c>
      <c r="E4" s="7">
        <f>D4*40</f>
        <v>1160</v>
      </c>
      <c r="F4" s="7">
        <v>27.9</v>
      </c>
      <c r="G4" s="7">
        <f>D4-F4</f>
        <v>1.1000000000000014</v>
      </c>
    </row>
    <row r="5" spans="1:7" x14ac:dyDescent="0.25">
      <c r="A5" t="s">
        <v>37</v>
      </c>
      <c r="D5" s="7">
        <v>30.5</v>
      </c>
      <c r="E5" s="7">
        <f t="shared" ref="E5:E11" si="0">D5*40</f>
        <v>1220</v>
      </c>
      <c r="F5" s="7">
        <v>28.2</v>
      </c>
      <c r="G5" s="7">
        <f t="shared" ref="G5:G16" si="1">D5-F5</f>
        <v>2.3000000000000007</v>
      </c>
    </row>
    <row r="6" spans="1:7" x14ac:dyDescent="0.25">
      <c r="A6" t="s">
        <v>38</v>
      </c>
      <c r="D6" s="7">
        <v>31.5</v>
      </c>
      <c r="E6" s="7">
        <f t="shared" si="0"/>
        <v>1260</v>
      </c>
      <c r="F6" s="7">
        <v>30.16</v>
      </c>
      <c r="G6" s="7">
        <f t="shared" si="1"/>
        <v>1.3399999999999999</v>
      </c>
    </row>
    <row r="7" spans="1:7" x14ac:dyDescent="0.25">
      <c r="A7" t="s">
        <v>39</v>
      </c>
      <c r="D7" s="7">
        <v>35.5</v>
      </c>
      <c r="E7" s="7">
        <f>D7*25</f>
        <v>887.5</v>
      </c>
      <c r="F7" s="7">
        <v>33.94</v>
      </c>
      <c r="G7" s="7">
        <f t="shared" si="1"/>
        <v>1.5600000000000023</v>
      </c>
    </row>
    <row r="8" spans="1:7" x14ac:dyDescent="0.25">
      <c r="A8" t="s">
        <v>40</v>
      </c>
      <c r="D8" s="7">
        <v>32</v>
      </c>
      <c r="E8" s="7">
        <f t="shared" si="0"/>
        <v>1280</v>
      </c>
      <c r="F8" s="7">
        <v>30.93</v>
      </c>
      <c r="G8" s="7">
        <f t="shared" si="1"/>
        <v>1.0700000000000003</v>
      </c>
    </row>
    <row r="9" spans="1:7" x14ac:dyDescent="0.25">
      <c r="A9" t="s">
        <v>41</v>
      </c>
      <c r="D9" s="7">
        <v>30</v>
      </c>
      <c r="E9" s="7">
        <f t="shared" si="0"/>
        <v>1200</v>
      </c>
      <c r="F9" s="7">
        <v>29.27</v>
      </c>
      <c r="G9" s="7">
        <f t="shared" si="1"/>
        <v>0.73000000000000043</v>
      </c>
    </row>
    <row r="10" spans="1:7" x14ac:dyDescent="0.25">
      <c r="A10" t="s">
        <v>42</v>
      </c>
      <c r="D10" s="7">
        <v>31.5</v>
      </c>
      <c r="E10" s="7">
        <f t="shared" si="0"/>
        <v>1260</v>
      </c>
      <c r="F10" s="7">
        <v>30.13</v>
      </c>
      <c r="G10" s="7">
        <f t="shared" si="1"/>
        <v>1.370000000000001</v>
      </c>
    </row>
    <row r="11" spans="1:7" x14ac:dyDescent="0.25">
      <c r="A11" t="s">
        <v>43</v>
      </c>
      <c r="D11" s="7">
        <v>32.5</v>
      </c>
      <c r="E11" s="7">
        <f t="shared" si="0"/>
        <v>1300</v>
      </c>
      <c r="F11" s="7">
        <v>31.11</v>
      </c>
      <c r="G11" s="7">
        <f t="shared" si="1"/>
        <v>1.3900000000000006</v>
      </c>
    </row>
    <row r="12" spans="1:7" x14ac:dyDescent="0.25">
      <c r="A12" t="s">
        <v>44</v>
      </c>
      <c r="D12" s="7">
        <v>36.5</v>
      </c>
      <c r="E12" s="7">
        <f>D12*50</f>
        <v>1825</v>
      </c>
      <c r="F12" s="7">
        <v>35.130000000000003</v>
      </c>
      <c r="G12" s="7">
        <f t="shared" si="1"/>
        <v>1.3699999999999974</v>
      </c>
    </row>
    <row r="13" spans="1:7" x14ac:dyDescent="0.25">
      <c r="A13" t="s">
        <v>45</v>
      </c>
      <c r="D13" s="7">
        <v>34</v>
      </c>
      <c r="E13" s="7">
        <f t="shared" ref="E13:E16" si="2">D13*50</f>
        <v>1700</v>
      </c>
      <c r="F13" s="7">
        <v>32.76</v>
      </c>
      <c r="G13" s="7">
        <f t="shared" si="1"/>
        <v>1.240000000000002</v>
      </c>
    </row>
    <row r="14" spans="1:7" x14ac:dyDescent="0.25">
      <c r="A14" t="s">
        <v>46</v>
      </c>
      <c r="D14" s="7">
        <v>33</v>
      </c>
      <c r="E14" s="7">
        <f t="shared" si="2"/>
        <v>1650</v>
      </c>
      <c r="F14" s="7">
        <v>30.92</v>
      </c>
      <c r="G14" s="7">
        <f t="shared" si="1"/>
        <v>2.0799999999999983</v>
      </c>
    </row>
    <row r="15" spans="1:7" x14ac:dyDescent="0.25">
      <c r="A15" t="s">
        <v>47</v>
      </c>
      <c r="D15" s="7">
        <v>32.5</v>
      </c>
      <c r="E15" s="7">
        <f t="shared" si="2"/>
        <v>1625</v>
      </c>
      <c r="F15" s="7">
        <v>30.95</v>
      </c>
      <c r="G15" s="7">
        <f t="shared" si="1"/>
        <v>1.5500000000000007</v>
      </c>
    </row>
    <row r="16" spans="1:7" x14ac:dyDescent="0.25">
      <c r="A16" t="s">
        <v>48</v>
      </c>
      <c r="D16" s="7">
        <v>33.5</v>
      </c>
      <c r="E16" s="7">
        <f t="shared" si="2"/>
        <v>1675</v>
      </c>
      <c r="F16" s="7">
        <v>31.69</v>
      </c>
      <c r="G16" s="7">
        <f t="shared" si="1"/>
        <v>1.8099999999999987</v>
      </c>
    </row>
    <row r="18" spans="1:7" x14ac:dyDescent="0.25">
      <c r="A18" s="8" t="s">
        <v>49</v>
      </c>
    </row>
    <row r="19" spans="1:7" x14ac:dyDescent="0.25">
      <c r="A19" t="s">
        <v>50</v>
      </c>
      <c r="D19" s="7">
        <v>121.1</v>
      </c>
      <c r="E19" s="7">
        <f>D19*25</f>
        <v>3027.5</v>
      </c>
      <c r="F19" s="7">
        <v>101.29</v>
      </c>
      <c r="G19" s="7">
        <f>D19-F19</f>
        <v>19.809999999999988</v>
      </c>
    </row>
    <row r="20" spans="1:7" x14ac:dyDescent="0.25">
      <c r="A20" t="s">
        <v>51</v>
      </c>
      <c r="D20" s="7">
        <v>121.1</v>
      </c>
      <c r="E20" s="7">
        <f t="shared" ref="E20:E25" si="3">D20*25</f>
        <v>3027.5</v>
      </c>
      <c r="F20" s="7">
        <v>101.29</v>
      </c>
      <c r="G20" s="7">
        <f t="shared" ref="G20:G31" si="4">D20-F20</f>
        <v>19.809999999999988</v>
      </c>
    </row>
    <row r="21" spans="1:7" x14ac:dyDescent="0.25">
      <c r="A21" t="s">
        <v>52</v>
      </c>
      <c r="D21" s="7">
        <v>121.1</v>
      </c>
      <c r="E21" s="7">
        <f t="shared" si="3"/>
        <v>3027.5</v>
      </c>
      <c r="F21" s="7">
        <v>101.29</v>
      </c>
      <c r="G21" s="7">
        <f t="shared" si="4"/>
        <v>19.809999999999988</v>
      </c>
    </row>
    <row r="22" spans="1:7" x14ac:dyDescent="0.25">
      <c r="A22" t="s">
        <v>53</v>
      </c>
      <c r="D22" s="7">
        <v>121.1</v>
      </c>
      <c r="E22" s="7">
        <f t="shared" si="3"/>
        <v>3027.5</v>
      </c>
      <c r="F22" s="7">
        <v>101.29</v>
      </c>
      <c r="G22" s="7">
        <f t="shared" si="4"/>
        <v>19.809999999999988</v>
      </c>
    </row>
    <row r="23" spans="1:7" x14ac:dyDescent="0.25">
      <c r="A23" t="s">
        <v>54</v>
      </c>
      <c r="D23" s="7">
        <v>121.1</v>
      </c>
      <c r="E23" s="7">
        <f t="shared" si="3"/>
        <v>3027.5</v>
      </c>
      <c r="F23" s="7">
        <v>101.29</v>
      </c>
      <c r="G23" s="7">
        <f t="shared" si="4"/>
        <v>19.809999999999988</v>
      </c>
    </row>
    <row r="24" spans="1:7" x14ac:dyDescent="0.25">
      <c r="A24" t="s">
        <v>2</v>
      </c>
      <c r="D24" s="7">
        <v>119.46</v>
      </c>
      <c r="E24" s="7">
        <f t="shared" si="3"/>
        <v>2986.5</v>
      </c>
      <c r="F24" s="7">
        <v>99.43</v>
      </c>
      <c r="G24" s="7">
        <f t="shared" si="4"/>
        <v>20.029999999999987</v>
      </c>
    </row>
    <row r="25" spans="1:7" x14ac:dyDescent="0.25">
      <c r="A25" t="s">
        <v>3</v>
      </c>
      <c r="D25" s="7">
        <v>115.34</v>
      </c>
      <c r="E25" s="7">
        <f t="shared" si="3"/>
        <v>2883.5</v>
      </c>
      <c r="F25" s="7">
        <v>95.35</v>
      </c>
      <c r="G25" s="7">
        <f t="shared" si="4"/>
        <v>19.990000000000009</v>
      </c>
    </row>
    <row r="26" spans="1:7" x14ac:dyDescent="0.25">
      <c r="G26" s="7"/>
    </row>
    <row r="27" spans="1:7" x14ac:dyDescent="0.25">
      <c r="A27" t="s">
        <v>18</v>
      </c>
      <c r="D27" s="7">
        <v>60.15</v>
      </c>
      <c r="E27" s="7">
        <f>D27*25</f>
        <v>1503.75</v>
      </c>
      <c r="F27" s="7">
        <v>56.54</v>
      </c>
      <c r="G27" s="7">
        <f t="shared" si="4"/>
        <v>3.6099999999999994</v>
      </c>
    </row>
    <row r="28" spans="1:7" x14ac:dyDescent="0.25">
      <c r="A28" t="s">
        <v>19</v>
      </c>
      <c r="D28" s="7">
        <v>56.29</v>
      </c>
      <c r="E28" s="7">
        <f t="shared" ref="E28:E31" si="5">D28*25</f>
        <v>1407.25</v>
      </c>
      <c r="F28" s="7">
        <v>50.91</v>
      </c>
      <c r="G28" s="7">
        <f t="shared" si="4"/>
        <v>5.3800000000000026</v>
      </c>
    </row>
    <row r="29" spans="1:7" x14ac:dyDescent="0.25">
      <c r="A29" t="s">
        <v>20</v>
      </c>
      <c r="D29" s="7">
        <v>51.31</v>
      </c>
      <c r="E29" s="7">
        <f t="shared" si="5"/>
        <v>1282.75</v>
      </c>
      <c r="F29" s="7">
        <v>42.48</v>
      </c>
      <c r="G29" s="7">
        <f t="shared" si="4"/>
        <v>8.8300000000000054</v>
      </c>
    </row>
    <row r="30" spans="1:7" x14ac:dyDescent="0.25">
      <c r="A30" t="s">
        <v>55</v>
      </c>
      <c r="D30" s="7">
        <v>48.58</v>
      </c>
      <c r="E30" s="7">
        <f t="shared" si="5"/>
        <v>1214.5</v>
      </c>
      <c r="F30" s="7">
        <v>39.92</v>
      </c>
      <c r="G30" s="7">
        <f t="shared" si="4"/>
        <v>8.6599999999999966</v>
      </c>
    </row>
    <row r="31" spans="1:7" x14ac:dyDescent="0.25">
      <c r="A31" t="s">
        <v>56</v>
      </c>
      <c r="D31" s="7">
        <v>46.33</v>
      </c>
      <c r="E31" s="7">
        <f t="shared" si="5"/>
        <v>1158.25</v>
      </c>
      <c r="F31" s="7">
        <v>37.549999999999997</v>
      </c>
      <c r="G31" s="7">
        <f t="shared" si="4"/>
        <v>8.7800000000000011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fm1</vt:lpstr>
      <vt:lpstr>fm2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FM2 Masai</dc:creator>
  <cp:lastModifiedBy>FM2 Masai</cp:lastModifiedBy>
  <cp:lastPrinted>2023-03-29T02:26:06Z</cp:lastPrinted>
  <dcterms:created xsi:type="dcterms:W3CDTF">2023-03-29T01:51:58Z</dcterms:created>
  <dcterms:modified xsi:type="dcterms:W3CDTF">2024-01-05T07:28:32Z</dcterms:modified>
</cp:coreProperties>
</file>