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b8cdf02d9d194/Desktop/excel-dashboards/"/>
    </mc:Choice>
  </mc:AlternateContent>
  <xr:revisionPtr revIDLastSave="0" documentId="8_{52D36EFC-D69C-4644-8B61-C6E2C32485B8}" xr6:coauthVersionLast="47" xr6:coauthVersionMax="47" xr10:uidLastSave="{00000000-0000-0000-0000-000000000000}"/>
  <bookViews>
    <workbookView xWindow="-108" yWindow="-108" windowWidth="23256" windowHeight="12456" activeTab="2" xr2:uid="{E25A1189-F53E-4651-AFB7-473E3F2A9C3A}"/>
  </bookViews>
  <sheets>
    <sheet name="Data" sheetId="1" r:id="rId1"/>
    <sheet name="Support" sheetId="5" r:id="rId2"/>
    <sheet name="Dash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 a="1"/>
  <c r="F2" i="5"/>
  <c r="F1" i="5" a="1"/>
  <c r="F1" i="5" s="1"/>
  <c r="F3" i="5" s="1"/>
  <c r="I2" i="5" s="1"/>
  <c r="M8" i="5" l="1"/>
  <c r="M3" i="5"/>
  <c r="M7" i="5"/>
  <c r="M14" i="5"/>
  <c r="M6" i="5"/>
  <c r="M13" i="5"/>
  <c r="M5" i="5"/>
  <c r="M12" i="5"/>
  <c r="M4" i="5"/>
  <c r="M11" i="5"/>
  <c r="M10" i="5"/>
  <c r="M9" i="5"/>
  <c r="I1" i="5"/>
  <c r="J1" i="5" s="1"/>
  <c r="I3" i="5"/>
  <c r="J3" i="5" s="1"/>
  <c r="J2" i="5"/>
  <c r="P13" i="5" l="1"/>
  <c r="O13" i="5"/>
  <c r="Q13" i="5"/>
  <c r="Q3" i="5"/>
  <c r="P3" i="5"/>
  <c r="O3" i="5"/>
  <c r="O12" i="5"/>
  <c r="Q12" i="5"/>
  <c r="P12" i="5"/>
  <c r="P5" i="5"/>
  <c r="O5" i="5"/>
  <c r="Q5" i="5"/>
  <c r="P6" i="5"/>
  <c r="O6" i="5"/>
  <c r="Q6" i="5"/>
  <c r="O9" i="5"/>
  <c r="Q9" i="5"/>
  <c r="P9" i="5"/>
  <c r="P14" i="5"/>
  <c r="O14" i="5"/>
  <c r="Q14" i="5"/>
  <c r="Q10" i="5"/>
  <c r="O10" i="5"/>
  <c r="P10" i="5"/>
  <c r="O7" i="5"/>
  <c r="Q7" i="5"/>
  <c r="P7" i="5"/>
  <c r="Q11" i="5"/>
  <c r="O11" i="5"/>
  <c r="P11" i="5"/>
  <c r="P4" i="5"/>
  <c r="O4" i="5"/>
  <c r="Q4" i="5"/>
  <c r="O8" i="5"/>
  <c r="Q8" i="5"/>
  <c r="P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<sst xmlns="http://schemas.openxmlformats.org/spreadsheetml/2006/main" count="189" uniqueCount="70">
  <si>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ID</t>
  </si>
  <si>
    <t>Month</t>
  </si>
  <si>
    <t>Zone</t>
  </si>
  <si>
    <t>SL</t>
  </si>
  <si>
    <t>Quality</t>
  </si>
  <si>
    <t>Productivity</t>
  </si>
  <si>
    <t>JanEAST</t>
  </si>
  <si>
    <t>Jan</t>
  </si>
  <si>
    <t>EAST</t>
  </si>
  <si>
    <t>JanWEST</t>
  </si>
  <si>
    <t>WEST</t>
  </si>
  <si>
    <t>JanNORTH</t>
  </si>
  <si>
    <t>NORTH</t>
  </si>
  <si>
    <t>JanSOUTH</t>
  </si>
  <si>
    <t>SOUTH</t>
  </si>
  <si>
    <t>FebEAST</t>
  </si>
  <si>
    <t>Feb</t>
  </si>
  <si>
    <t>FebWEST</t>
  </si>
  <si>
    <t>FebNORTH</t>
  </si>
  <si>
    <t>FebSOUTH</t>
  </si>
  <si>
    <t>MarEAST</t>
  </si>
  <si>
    <t>Mar</t>
  </si>
  <si>
    <t>MarWEST</t>
  </si>
  <si>
    <t>MarNORTH</t>
  </si>
  <si>
    <t>MarSOUTH</t>
  </si>
  <si>
    <t>AprEAST</t>
  </si>
  <si>
    <t>Apr</t>
  </si>
  <si>
    <t>AprWEST</t>
  </si>
  <si>
    <t>AprNORTH</t>
  </si>
  <si>
    <t>AprSOUTH</t>
  </si>
  <si>
    <t>MayEAST</t>
  </si>
  <si>
    <t>May</t>
  </si>
  <si>
    <t>MayWEST</t>
  </si>
  <si>
    <t>MayNORTH</t>
  </si>
  <si>
    <t>MaySOUTH</t>
  </si>
  <si>
    <t>JunEAST</t>
  </si>
  <si>
    <t>Jun</t>
  </si>
  <si>
    <t>JunWEST</t>
  </si>
  <si>
    <t>JunNORTH</t>
  </si>
  <si>
    <t>JunSOUTH</t>
  </si>
  <si>
    <t>JulEAST</t>
  </si>
  <si>
    <t>Jul</t>
  </si>
  <si>
    <t>JulWEST</t>
  </si>
  <si>
    <t>JulNORTH</t>
  </si>
  <si>
    <t>JulSOUTH</t>
  </si>
  <si>
    <t>AugEAST</t>
  </si>
  <si>
    <t>Aug</t>
  </si>
  <si>
    <t>AugWEST</t>
  </si>
  <si>
    <t>AugNORTH</t>
  </si>
  <si>
    <t>AugSOUTH</t>
  </si>
  <si>
    <t>SepEAST</t>
  </si>
  <si>
    <t>Sep</t>
  </si>
  <si>
    <t>SepWEST</t>
  </si>
  <si>
    <t>SepNORTH</t>
  </si>
  <si>
    <t>SepSOUTH</t>
  </si>
  <si>
    <t>OctEAST</t>
  </si>
  <si>
    <t>Oct</t>
  </si>
  <si>
    <t>OctWEST</t>
  </si>
  <si>
    <t>OctNORTH</t>
  </si>
  <si>
    <t>OctSOUTH</t>
  </si>
  <si>
    <t>NovEAST</t>
  </si>
  <si>
    <t>Nov</t>
  </si>
  <si>
    <t>NovWEST</t>
  </si>
  <si>
    <t>NovNORTH</t>
  </si>
  <si>
    <t>NovSOUTH</t>
  </si>
  <si>
    <t>DecEAST</t>
  </si>
  <si>
    <t>Dec</t>
  </si>
  <si>
    <t>DecWEST</t>
  </si>
  <si>
    <t>DecNORTH</t>
  </si>
  <si>
    <t>DecSOUTH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</si>
</sst>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04456327985739"/>
          <c:y val="8.7597058180227477E-2"/>
          <c:w val="0.71033868092691621"/>
          <c:h val="0.78367748279252702"/>
        </c:manualLayout>
      </c:layout>
      <c:doughnutChart>
        <c:varyColors val="1"/>
        <c:ser>
          <c:idx val="0"/>
          <c:order val="0"/>
          <c:tx>
            <c:strRef>
              <c:f>Support!$H$1</c:f>
              <c:strCache>
                <c:ptCount val="1"/>
                <c:pt idx="0">
                  <c:v>SL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>
                  <a:alpha val="0"/>
                </a:srgbClr>
              </a:solidFill>
            </a:ln>
          </c:spPr>
          <c:dPt>
            <c:idx val="0"/>
            <c:bubble3D val="0"/>
            <c:spPr>
              <a:solidFill>
                <a:srgbClr val="FFC000">
                  <a:alpha val="65000"/>
                </a:srgbClr>
              </a:solidFill>
              <a:ln>
                <a:solidFill>
                  <a:srgbClr val="FF0000">
                    <a:alpha val="0"/>
                  </a:srgb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C9-468D-A9B6-13CB85D3ABF1}"/>
              </c:ext>
            </c:extLst>
          </c:dPt>
          <c:dPt>
            <c:idx val="1"/>
            <c:bubble3D val="0"/>
            <c:spPr>
              <a:solidFill>
                <a:schemeClr val="tx1">
                  <a:lumMod val="85000"/>
                  <a:lumOff val="15000"/>
                  <a:alpha val="52000"/>
                </a:schemeClr>
              </a:solidFill>
              <a:ln>
                <a:solidFill>
                  <a:srgbClr val="FF0000">
                    <a:alpha val="0"/>
                  </a:srgb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C9-468D-A9B6-13CB85D3ABF1}"/>
              </c:ext>
            </c:extLst>
          </c:dPt>
          <c:val>
            <c:numRef>
              <c:f>Support!$I$1:$J$1</c:f>
              <c:numCache>
                <c:formatCode>0.00%</c:formatCode>
                <c:ptCount val="2"/>
                <c:pt idx="0" formatCode="0%">
                  <c:v>0.36</c:v>
                </c:pt>
                <c:pt idx="1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C9-468D-A9B6-13CB85D3A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65597147950089"/>
          <c:y val="0.13090004374453196"/>
          <c:w val="0.71033868092691621"/>
          <c:h val="0.78367748279252702"/>
        </c:manualLayout>
      </c:layout>
      <c:doughnutChart>
        <c:varyColors val="1"/>
        <c:ser>
          <c:idx val="0"/>
          <c:order val="0"/>
          <c:tx>
            <c:strRef>
              <c:f>Support!$H$2</c:f>
              <c:strCache>
                <c:ptCount val="1"/>
                <c:pt idx="0">
                  <c:v>Quality</c:v>
                </c:pt>
              </c:strCache>
            </c:strRef>
          </c:tx>
          <c:spPr>
            <a:ln>
              <a:solidFill>
                <a:schemeClr val="tx1">
                  <a:lumMod val="75000"/>
                  <a:lumOff val="25000"/>
                </a:schemeClr>
              </a:solidFill>
            </a:ln>
            <a:effectLst>
              <a:outerShdw blurRad="57150" dist="19050" dir="5400000" algn="ctr" rotWithShape="0">
                <a:schemeClr val="tx1">
                  <a:alpha val="63000"/>
                </a:schemeClr>
              </a:outerShdw>
            </a:effectLst>
          </c:spPr>
          <c:dPt>
            <c:idx val="0"/>
            <c:bubble3D val="0"/>
            <c:spPr>
              <a:solidFill>
                <a:srgbClr val="FFC000">
                  <a:alpha val="62000"/>
                </a:srgbClr>
              </a:solidFill>
              <a:ln>
                <a:noFill/>
              </a:ln>
              <a:effectLst>
                <a:outerShdw blurRad="57150" dist="19050" dir="5400000" algn="ctr" rotWithShape="0">
                  <a:schemeClr val="tx1">
                    <a:alpha val="63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62-4E2A-8460-ED9FD6D2C1ED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  <a:alpha val="59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chemeClr val="tx1">
                    <a:alpha val="63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62-4E2A-8460-ED9FD6D2C1ED}"/>
              </c:ext>
            </c:extLst>
          </c:dPt>
          <c:val>
            <c:numRef>
              <c:f>Support!$I$2:$J$2</c:f>
              <c:numCache>
                <c:formatCode>0.00%</c:formatCode>
                <c:ptCount val="2"/>
                <c:pt idx="0" formatCode="0%">
                  <c:v>0.73</c:v>
                </c:pt>
                <c:pt idx="1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62-4E2A-8460-ED9FD6D2C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56862745098039"/>
          <c:y val="0.14860362282300918"/>
          <c:w val="0.71033868092691621"/>
          <c:h val="0.78367748279252702"/>
        </c:manualLayout>
      </c:layout>
      <c:doughnutChart>
        <c:varyColors val="1"/>
        <c:ser>
          <c:idx val="0"/>
          <c:order val="0"/>
          <c:tx>
            <c:strRef>
              <c:f>Support!$H$3</c:f>
              <c:strCache>
                <c:ptCount val="1"/>
                <c:pt idx="0">
                  <c:v>Productivity</c:v>
                </c:pt>
              </c:strCache>
            </c:strRef>
          </c:tx>
          <c:spPr>
            <a:ln>
              <a:solidFill>
                <a:srgbClr val="C00000">
                  <a:alpha val="0"/>
                </a:srgbClr>
              </a:solidFill>
            </a:ln>
          </c:spPr>
          <c:dPt>
            <c:idx val="0"/>
            <c:bubble3D val="0"/>
            <c:spPr>
              <a:solidFill>
                <a:srgbClr val="FFC000">
                  <a:alpha val="62000"/>
                </a:srgbClr>
              </a:solidFill>
              <a:ln>
                <a:solidFill>
                  <a:srgbClr val="C00000">
                    <a:alpha val="0"/>
                  </a:srgb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7D-4115-A17A-3D5D29F3E345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  <a:alpha val="64000"/>
                </a:schemeClr>
              </a:solidFill>
              <a:ln>
                <a:solidFill>
                  <a:srgbClr val="C00000">
                    <a:alpha val="0"/>
                  </a:srgb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7D-4115-A17A-3D5D29F3E345}"/>
              </c:ext>
            </c:extLst>
          </c:dPt>
          <c:val>
            <c:numRef>
              <c:f>Support!$I$3:$J$3</c:f>
              <c:numCache>
                <c:formatCode>0.00%</c:formatCode>
                <c:ptCount val="2"/>
                <c:pt idx="0" formatCode="0%">
                  <c:v>0.63</c:v>
                </c:pt>
                <c:pt idx="1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7D-4115-A17A-3D5D29F3E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8726041912378645E-2"/>
          <c:y val="4.4346289752650168E-2"/>
          <c:w val="0.63498770036056484"/>
          <c:h val="0.81314329966704701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Support!$M$3:$N$3</c:f>
              <c:strCache>
                <c:ptCount val="2"/>
                <c:pt idx="0">
                  <c:v>JanNORTH</c:v>
                </c:pt>
                <c:pt idx="1">
                  <c:v>Jan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Support!$O$3:$Q$3</c:f>
              <c:numCache>
                <c:formatCode>0%</c:formatCode>
                <c:ptCount val="3"/>
                <c:pt idx="0">
                  <c:v>0.62</c:v>
                </c:pt>
                <c:pt idx="1">
                  <c:v>0.65</c:v>
                </c:pt>
                <c:pt idx="2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1-4FB9-903A-860229BBF0CD}"/>
            </c:ext>
          </c:extLst>
        </c:ser>
        <c:ser>
          <c:idx val="1"/>
          <c:order val="1"/>
          <c:tx>
            <c:strRef>
              <c:f>Support!$M$4:$N$4</c:f>
              <c:strCache>
                <c:ptCount val="2"/>
                <c:pt idx="0">
                  <c:v>FebNORTH</c:v>
                </c:pt>
                <c:pt idx="1">
                  <c:v>Feb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Support!$O$4:$Q$4</c:f>
              <c:numCache>
                <c:formatCode>0%</c:formatCode>
                <c:ptCount val="3"/>
                <c:pt idx="0">
                  <c:v>0.7</c:v>
                </c:pt>
                <c:pt idx="1">
                  <c:v>0.31</c:v>
                </c:pt>
                <c:pt idx="2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D1-4FB9-903A-860229BBF0CD}"/>
            </c:ext>
          </c:extLst>
        </c:ser>
        <c:ser>
          <c:idx val="2"/>
          <c:order val="2"/>
          <c:tx>
            <c:strRef>
              <c:f>Support!$M$5:$N$5</c:f>
              <c:strCache>
                <c:ptCount val="2"/>
                <c:pt idx="0">
                  <c:v>MarNORTH</c:v>
                </c:pt>
                <c:pt idx="1">
                  <c:v>Mar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Support!$O$5:$Q$5</c:f>
              <c:numCache>
                <c:formatCode>0%</c:formatCode>
                <c:ptCount val="3"/>
                <c:pt idx="0">
                  <c:v>0.77</c:v>
                </c:pt>
                <c:pt idx="1">
                  <c:v>0.4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D1-4FB9-903A-860229BBF0CD}"/>
            </c:ext>
          </c:extLst>
        </c:ser>
        <c:ser>
          <c:idx val="3"/>
          <c:order val="3"/>
          <c:tx>
            <c:strRef>
              <c:f>Support!$M$6:$N$6</c:f>
              <c:strCache>
                <c:ptCount val="2"/>
                <c:pt idx="0">
                  <c:v>AprNORTH</c:v>
                </c:pt>
                <c:pt idx="1">
                  <c:v>Apr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Support!$O$6:$Q$6</c:f>
              <c:numCache>
                <c:formatCode>0%</c:formatCode>
                <c:ptCount val="3"/>
                <c:pt idx="0">
                  <c:v>0.36</c:v>
                </c:pt>
                <c:pt idx="1">
                  <c:v>0.73</c:v>
                </c:pt>
                <c:pt idx="2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D1-4FB9-903A-860229BBF0CD}"/>
            </c:ext>
          </c:extLst>
        </c:ser>
        <c:ser>
          <c:idx val="4"/>
          <c:order val="4"/>
          <c:tx>
            <c:strRef>
              <c:f>Support!$M$7:$N$7</c:f>
              <c:strCache>
                <c:ptCount val="2"/>
                <c:pt idx="0">
                  <c:v>MayNORTH</c:v>
                </c:pt>
                <c:pt idx="1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Support!$O$7:$Q$7</c:f>
              <c:numCache>
                <c:formatCode>0%</c:formatCode>
                <c:ptCount val="3"/>
                <c:pt idx="0">
                  <c:v>0.53</c:v>
                </c:pt>
                <c:pt idx="1">
                  <c:v>0.4</c:v>
                </c:pt>
                <c:pt idx="2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D1-4FB9-903A-860229BBF0CD}"/>
            </c:ext>
          </c:extLst>
        </c:ser>
        <c:ser>
          <c:idx val="5"/>
          <c:order val="5"/>
          <c:tx>
            <c:strRef>
              <c:f>Support!$M$8:$N$8</c:f>
              <c:strCache>
                <c:ptCount val="2"/>
                <c:pt idx="0">
                  <c:v>JunNORTH</c:v>
                </c:pt>
                <c:pt idx="1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Support!$O$8:$Q$8</c:f>
              <c:numCache>
                <c:formatCode>0%</c:formatCode>
                <c:ptCount val="3"/>
                <c:pt idx="0">
                  <c:v>0.7</c:v>
                </c:pt>
                <c:pt idx="1">
                  <c:v>0.68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D1-4FB9-903A-860229BBF0CD}"/>
            </c:ext>
          </c:extLst>
        </c:ser>
        <c:ser>
          <c:idx val="6"/>
          <c:order val="6"/>
          <c:tx>
            <c:strRef>
              <c:f>Support!$M$9:$N$9</c:f>
              <c:strCache>
                <c:ptCount val="2"/>
                <c:pt idx="0">
                  <c:v>JulNORTH</c:v>
                </c:pt>
                <c:pt idx="1">
                  <c:v>Jul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Support!$O$9:$Q$9</c:f>
              <c:numCache>
                <c:formatCode>0%</c:formatCode>
                <c:ptCount val="3"/>
                <c:pt idx="0">
                  <c:v>0.44</c:v>
                </c:pt>
                <c:pt idx="1">
                  <c:v>0.31</c:v>
                </c:pt>
                <c:pt idx="2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D1-4FB9-903A-860229BBF0CD}"/>
            </c:ext>
          </c:extLst>
        </c:ser>
        <c:ser>
          <c:idx val="7"/>
          <c:order val="7"/>
          <c:tx>
            <c:strRef>
              <c:f>Support!$M$10:$N$10</c:f>
              <c:strCache>
                <c:ptCount val="2"/>
                <c:pt idx="0">
                  <c:v>AugNORTH</c:v>
                </c:pt>
                <c:pt idx="1">
                  <c:v>Aug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Support!$O$10:$Q$10</c:f>
              <c:numCache>
                <c:formatCode>0%</c:formatCode>
                <c:ptCount val="3"/>
                <c:pt idx="0">
                  <c:v>0.47</c:v>
                </c:pt>
                <c:pt idx="1">
                  <c:v>0.53</c:v>
                </c:pt>
                <c:pt idx="2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D1-4FB9-903A-860229BBF0CD}"/>
            </c:ext>
          </c:extLst>
        </c:ser>
        <c:ser>
          <c:idx val="8"/>
          <c:order val="8"/>
          <c:tx>
            <c:strRef>
              <c:f>Support!$M$11:$N$11</c:f>
              <c:strCache>
                <c:ptCount val="2"/>
                <c:pt idx="0">
                  <c:v>SepNORTH</c:v>
                </c:pt>
                <c:pt idx="1">
                  <c:v>Sep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Support!$O$11:$Q$11</c:f>
              <c:numCache>
                <c:formatCode>0%</c:formatCode>
                <c:ptCount val="3"/>
                <c:pt idx="0">
                  <c:v>0.42</c:v>
                </c:pt>
                <c:pt idx="1">
                  <c:v>0.49</c:v>
                </c:pt>
                <c:pt idx="2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D1-4FB9-903A-860229BBF0CD}"/>
            </c:ext>
          </c:extLst>
        </c:ser>
        <c:ser>
          <c:idx val="9"/>
          <c:order val="9"/>
          <c:tx>
            <c:strRef>
              <c:f>Support!$M$12:$N$12</c:f>
              <c:strCache>
                <c:ptCount val="2"/>
                <c:pt idx="0">
                  <c:v>OctNORTH</c:v>
                </c:pt>
                <c:pt idx="1">
                  <c:v>Oct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Support!$O$12:$Q$12</c:f>
              <c:numCache>
                <c:formatCode>0%</c:formatCode>
                <c:ptCount val="3"/>
                <c:pt idx="0">
                  <c:v>0.42</c:v>
                </c:pt>
                <c:pt idx="1">
                  <c:v>0.66</c:v>
                </c:pt>
                <c:pt idx="2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3D1-4FB9-903A-860229BBF0CD}"/>
            </c:ext>
          </c:extLst>
        </c:ser>
        <c:ser>
          <c:idx val="10"/>
          <c:order val="10"/>
          <c:tx>
            <c:strRef>
              <c:f>Support!$M$13:$N$13</c:f>
              <c:strCache>
                <c:ptCount val="2"/>
                <c:pt idx="0">
                  <c:v>NovNORTH</c:v>
                </c:pt>
                <c:pt idx="1">
                  <c:v>Nov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Support!$O$13:$Q$13</c:f>
              <c:numCache>
                <c:formatCode>0%</c:formatCode>
                <c:ptCount val="3"/>
                <c:pt idx="0">
                  <c:v>0.36</c:v>
                </c:pt>
                <c:pt idx="1">
                  <c:v>0.49</c:v>
                </c:pt>
                <c:pt idx="2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D1-4FB9-903A-860229BBF0CD}"/>
            </c:ext>
          </c:extLst>
        </c:ser>
        <c:ser>
          <c:idx val="11"/>
          <c:order val="11"/>
          <c:tx>
            <c:strRef>
              <c:f>Support!$M$14:$N$14</c:f>
              <c:strCache>
                <c:ptCount val="2"/>
                <c:pt idx="0">
                  <c:v>DecNORTH</c:v>
                </c:pt>
                <c:pt idx="1">
                  <c:v>Dec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Support!$O$2:$Q$2</c:f>
              <c:strCache>
                <c:ptCount val="3"/>
                <c:pt idx="0">
                  <c:v>SL</c:v>
                </c:pt>
                <c:pt idx="1">
                  <c:v>Quality</c:v>
                </c:pt>
                <c:pt idx="2">
                  <c:v>Productivity</c:v>
                </c:pt>
              </c:strCache>
            </c:strRef>
          </c:cat>
          <c:val>
            <c:numRef>
              <c:f>Support!$O$14:$Q$14</c:f>
              <c:numCache>
                <c:formatCode>0%</c:formatCode>
                <c:ptCount val="3"/>
                <c:pt idx="0">
                  <c:v>0.59</c:v>
                </c:pt>
                <c:pt idx="1">
                  <c:v>0.43</c:v>
                </c:pt>
                <c:pt idx="2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3D1-4FB9-903A-860229BBF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6536815"/>
        <c:axId val="166551695"/>
        <c:axId val="0"/>
      </c:bar3DChart>
      <c:catAx>
        <c:axId val="166536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51695"/>
        <c:crosses val="autoZero"/>
        <c:auto val="1"/>
        <c:lblAlgn val="ctr"/>
        <c:lblOffset val="100"/>
        <c:noMultiLvlLbl val="0"/>
      </c:catAx>
      <c:valAx>
        <c:axId val="166551695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Radio" firstButton="1" fmlaLink="Support!$E$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Drop" dropLines="12" dropStyle="combo" dx="26" fmlaLink="Support!$E$2" fmlaRange="Support!$A$2:$A$13" sel="4" val="0"/>
</file>

<file path=xl/ctrlProps/ctrlProp6.xml><?xml version="1.0" encoding="utf-8"?>
<formControlPr xmlns="http://schemas.microsoft.com/office/spreadsheetml/2009/9/main" objectType="CheckBox" checked="Checked" fmlaLink="Support!$O$1" lockText="1" noThreeD="1"/>
</file>

<file path=xl/ctrlProps/ctrlProp7.xml><?xml version="1.0" encoding="utf-8"?>
<formControlPr xmlns="http://schemas.microsoft.com/office/spreadsheetml/2009/9/main" objectType="CheckBox" checked="Checked" fmlaLink="Support!$P$1" lockText="1" noThreeD="1"/>
</file>

<file path=xl/ctrlProps/ctrlProp8.xml><?xml version="1.0" encoding="utf-8"?>
<formControlPr xmlns="http://schemas.microsoft.com/office/spreadsheetml/2009/9/main" objectType="CheckBox" checked="Checked" fmlaLink="Support!$Q$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0</xdr:row>
      <xdr:rowOff>0</xdr:rowOff>
    </xdr:from>
    <xdr:to>
      <xdr:col>16</xdr:col>
      <xdr:colOff>304800</xdr:colOff>
      <xdr:row>33</xdr:row>
      <xdr:rowOff>60960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C4D43B-6846-1327-E148-8C8F86AD1F17}"/>
            </a:ext>
          </a:extLst>
        </xdr:cNvPr>
        <xdr:cNvSpPr/>
      </xdr:nvSpPr>
      <xdr:spPr>
        <a:xfrm>
          <a:off x="2377440" y="0"/>
          <a:ext cx="7680960" cy="6096000"/>
        </a:xfrm>
        <a:prstGeom prst="rect">
          <a:avLst/>
        </a:prstGeom>
        <a:ln>
          <a:noFill/>
        </a:ln>
        <a:effectLst>
          <a:glow rad="101600">
            <a:schemeClr val="tx1">
              <a:lumMod val="75000"/>
              <a:lumOff val="25000"/>
              <a:alpha val="6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latin typeface="Agency FB" panose="020B0503020202020204" pitchFamily="34" charset="0"/>
          </a:endParaRPr>
        </a:p>
      </xdr:txBody>
    </xdr:sp>
    <xdr:clientData/>
  </xdr:twoCellAnchor>
  <xdr:twoCellAnchor>
    <xdr:from>
      <xdr:col>3</xdr:col>
      <xdr:colOff>556260</xdr:colOff>
      <xdr:row>0</xdr:row>
      <xdr:rowOff>45720</xdr:rowOff>
    </xdr:from>
    <xdr:to>
      <xdr:col>16</xdr:col>
      <xdr:colOff>297180</xdr:colOff>
      <xdr:row>3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8CDDEF-2CDE-8DF4-0BA7-3C4BC682CD01}"/>
            </a:ext>
          </a:extLst>
        </xdr:cNvPr>
        <xdr:cNvSpPr txBox="1"/>
      </xdr:nvSpPr>
      <xdr:spPr>
        <a:xfrm>
          <a:off x="2385060" y="45720"/>
          <a:ext cx="7665720" cy="624840"/>
        </a:xfrm>
        <a:prstGeom prst="rect">
          <a:avLst/>
        </a:prstGeom>
        <a:gradFill>
          <a:gsLst>
            <a:gs pos="0">
              <a:schemeClr val="tx1">
                <a:lumMod val="65000"/>
                <a:lumOff val="35000"/>
              </a:schemeClr>
            </a:gs>
            <a:gs pos="50000">
              <a:schemeClr val="dk1">
                <a:satMod val="110000"/>
                <a:lumMod val="100000"/>
                <a:shade val="100000"/>
              </a:schemeClr>
            </a:gs>
            <a:gs pos="100000">
              <a:schemeClr val="tx1">
                <a:lumMod val="75000"/>
                <a:lumOff val="25000"/>
              </a:schemeClr>
            </a:gs>
          </a:gsLst>
        </a:gradFill>
        <a:ln/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800">
              <a:latin typeface="Agency FB" panose="020B0503020202020204" pitchFamily="34" charset="0"/>
            </a:rPr>
            <a:t>Zonal Dashboard (01)</a:t>
          </a:r>
        </a:p>
      </xdr:txBody>
    </xdr:sp>
    <xdr:clientData/>
  </xdr:twoCellAnchor>
  <xdr:twoCellAnchor>
    <xdr:from>
      <xdr:col>3</xdr:col>
      <xdr:colOff>563880</xdr:colOff>
      <xdr:row>3</xdr:row>
      <xdr:rowOff>152400</xdr:rowOff>
    </xdr:from>
    <xdr:to>
      <xdr:col>6</xdr:col>
      <xdr:colOff>518160</xdr:colOff>
      <xdr:row>33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DEF955-FDEE-3D2D-95B9-B7B04B0CEBAD}"/>
            </a:ext>
          </a:extLst>
        </xdr:cNvPr>
        <xdr:cNvSpPr/>
      </xdr:nvSpPr>
      <xdr:spPr>
        <a:xfrm>
          <a:off x="2392680" y="701040"/>
          <a:ext cx="1783080" cy="539496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220980</xdr:colOff>
      <xdr:row>4</xdr:row>
      <xdr:rowOff>106680</xdr:rowOff>
    </xdr:from>
    <xdr:to>
      <xdr:col>6</xdr:col>
      <xdr:colOff>266700</xdr:colOff>
      <xdr:row>15</xdr:row>
      <xdr:rowOff>91440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737EB66-C189-E42F-8692-ADCA5ABC6DFF}"/>
            </a:ext>
          </a:extLst>
        </xdr:cNvPr>
        <xdr:cNvSpPr/>
      </xdr:nvSpPr>
      <xdr:spPr>
        <a:xfrm>
          <a:off x="2659380" y="838200"/>
          <a:ext cx="1264920" cy="19964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243840</xdr:colOff>
      <xdr:row>4</xdr:row>
      <xdr:rowOff>99060</xdr:rowOff>
    </xdr:from>
    <xdr:to>
      <xdr:col>6</xdr:col>
      <xdr:colOff>274320</xdr:colOff>
      <xdr:row>6</xdr:row>
      <xdr:rowOff>129540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23FF738-EB88-4FD4-AD88-ED43A210C624}"/>
            </a:ext>
          </a:extLst>
        </xdr:cNvPr>
        <xdr:cNvSpPr/>
      </xdr:nvSpPr>
      <xdr:spPr>
        <a:xfrm>
          <a:off x="2682240" y="830580"/>
          <a:ext cx="1249680" cy="39624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  <a:latin typeface="Agency FB" panose="020B0503020202020204" pitchFamily="34" charset="0"/>
            </a:rPr>
            <a:t>SELECT ZONE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259080</xdr:colOff>
          <xdr:row>7</xdr:row>
          <xdr:rowOff>30480</xdr:rowOff>
        </xdr:from>
        <xdr:to>
          <xdr:col>6</xdr:col>
          <xdr:colOff>213360</xdr:colOff>
          <xdr:row>8</xdr:row>
          <xdr:rowOff>167640</xdr:rowOff>
        </xdr:to>
        <xdr:sp macro="" textlink="">
          <xdr:nvSpPr>
            <xdr:cNvPr id="3079" name="Option 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DDDDD"/>
            </a:solidFill>
            <a:ln w="9525" cap="flat" cmpd="sng">
              <a:solidFill>
                <a:srgbClr val="000000" mc:Ignorable="a14" a14:legacySpreadsheetColorIndex="8"/>
              </a:solidFill>
              <a:prstDash val="solid"/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259080</xdr:colOff>
          <xdr:row>9</xdr:row>
          <xdr:rowOff>30480</xdr:rowOff>
        </xdr:from>
        <xdr:to>
          <xdr:col>6</xdr:col>
          <xdr:colOff>213360</xdr:colOff>
          <xdr:row>10</xdr:row>
          <xdr:rowOff>167640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478AD877-27F9-2DD8-B9AC-BABB8094A7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DDDDD"/>
            </a:solidFill>
            <a:ln w="9525" cap="flat" cmpd="sng">
              <a:solidFill>
                <a:srgbClr val="000000" mc:Ignorable="a14" a14:legacySpreadsheetColorIndex="8"/>
              </a:solidFill>
              <a:prstDash val="solid"/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11</xdr:row>
          <xdr:rowOff>45720</xdr:rowOff>
        </xdr:from>
        <xdr:to>
          <xdr:col>6</xdr:col>
          <xdr:colOff>220980</xdr:colOff>
          <xdr:row>13</xdr:row>
          <xdr:rowOff>0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4BB9CD22-59BB-1206-BBE3-F6993BF797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DDDDD"/>
            </a:solidFill>
            <a:ln w="9525" cap="flat" cmpd="sng">
              <a:solidFill>
                <a:srgbClr val="000000" mc:Ignorable="a14" a14:legacySpreadsheetColorIndex="8"/>
              </a:solidFill>
              <a:prstDash val="solid"/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NORTH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13</xdr:row>
          <xdr:rowOff>53340</xdr:rowOff>
        </xdr:from>
        <xdr:to>
          <xdr:col>6</xdr:col>
          <xdr:colOff>220980</xdr:colOff>
          <xdr:row>15</xdr:row>
          <xdr:rowOff>7620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189BFF26-6009-D965-FDC7-3EED8F08A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DDDDD"/>
            </a:solidFill>
            <a:ln w="9525" cap="flat" cmpd="sng">
              <a:solidFill>
                <a:srgbClr val="000000" mc:Ignorable="a14" a14:legacySpreadsheetColorIndex="8"/>
              </a:solidFill>
              <a:prstDash val="solid"/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SOUTH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228600</xdr:colOff>
      <xdr:row>16</xdr:row>
      <xdr:rowOff>91440</xdr:rowOff>
    </xdr:from>
    <xdr:to>
      <xdr:col>6</xdr:col>
      <xdr:colOff>274320</xdr:colOff>
      <xdr:row>21</xdr:row>
      <xdr:rowOff>45720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21D641B-2C89-1DBD-6D2C-F059950E9709}"/>
            </a:ext>
          </a:extLst>
        </xdr:cNvPr>
        <xdr:cNvSpPr/>
      </xdr:nvSpPr>
      <xdr:spPr>
        <a:xfrm>
          <a:off x="2667000" y="3017520"/>
          <a:ext cx="1264920" cy="86868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236220</xdr:colOff>
      <xdr:row>16</xdr:row>
      <xdr:rowOff>91440</xdr:rowOff>
    </xdr:from>
    <xdr:to>
      <xdr:col>6</xdr:col>
      <xdr:colOff>266700</xdr:colOff>
      <xdr:row>18</xdr:row>
      <xdr:rowOff>76200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764238F-5495-2925-D97A-406ED33D5900}"/>
            </a:ext>
          </a:extLst>
        </xdr:cNvPr>
        <xdr:cNvSpPr/>
      </xdr:nvSpPr>
      <xdr:spPr>
        <a:xfrm>
          <a:off x="2674620" y="3017520"/>
          <a:ext cx="1249680" cy="35052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  <a:latin typeface="Agency FB" panose="020B0503020202020204" pitchFamily="34" charset="0"/>
            </a:rPr>
            <a:t>SELECT MONTH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19</xdr:row>
          <xdr:rowOff>15240</xdr:rowOff>
        </xdr:from>
        <xdr:to>
          <xdr:col>6</xdr:col>
          <xdr:colOff>175260</xdr:colOff>
          <xdr:row>20</xdr:row>
          <xdr:rowOff>144780</xdr:rowOff>
        </xdr:to>
        <xdr:sp macro="" textlink="">
          <xdr:nvSpPr>
            <xdr:cNvPr id="3084" name="Drop Dow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114300</xdr:colOff>
      <xdr:row>5</xdr:row>
      <xdr:rowOff>76200</xdr:rowOff>
    </xdr:from>
    <xdr:to>
      <xdr:col>9</xdr:col>
      <xdr:colOff>449580</xdr:colOff>
      <xdr:row>17</xdr:row>
      <xdr:rowOff>22860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3EC496F-6FA4-8F2A-44A0-546BF90F3584}"/>
            </a:ext>
          </a:extLst>
        </xdr:cNvPr>
        <xdr:cNvSpPr/>
      </xdr:nvSpPr>
      <xdr:spPr>
        <a:xfrm>
          <a:off x="4381500" y="990600"/>
          <a:ext cx="1554480" cy="214122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C00000"/>
            </a:gs>
          </a:gsLst>
          <a:lin ang="16200000" scaled="1"/>
          <a:tileRect/>
        </a:gradFill>
        <a:ln>
          <a:solidFill>
            <a:srgbClr val="C00000"/>
          </a:solidFill>
        </a:ln>
        <a:effectLst>
          <a:glow rad="101600">
            <a:srgbClr val="FF0000">
              <a:alpha val="60000"/>
            </a:srgbClr>
          </a:glow>
          <a:outerShdw blurRad="107950" dist="12700" dir="5400000" algn="ctr">
            <a:srgbClr val="000000"/>
          </a:outerShdw>
          <a:softEdge rad="127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83820</xdr:colOff>
      <xdr:row>5</xdr:row>
      <xdr:rowOff>144780</xdr:rowOff>
    </xdr:from>
    <xdr:to>
      <xdr:col>9</xdr:col>
      <xdr:colOff>289560</xdr:colOff>
      <xdr:row>13</xdr:row>
      <xdr:rowOff>144780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AE4AA8E-0FF2-4CFB-9F5B-DB66E896A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29582</xdr:colOff>
      <xdr:row>8</xdr:row>
      <xdr:rowOff>91254</xdr:rowOff>
    </xdr:from>
    <xdr:ext cx="580018" cy="358326"/>
    <xdr:sp macro="" textlink="Support!I1">
      <xdr:nvSpPr>
        <xdr:cNvPr id="15" name="Rectangle 14">
          <a:extLst>
            <a:ext uri="{FF2B5EF4-FFF2-40B4-BE49-F238E27FC236}">
              <a16:creationId xmlns:a16="http://schemas.microsoft.com/office/drawing/2014/main" id="{705E9E03-4C64-52AD-C485-D6CF87595521}"/>
            </a:ext>
          </a:extLst>
        </xdr:cNvPr>
        <xdr:cNvSpPr/>
      </xdr:nvSpPr>
      <xdr:spPr>
        <a:xfrm>
          <a:off x="4906382" y="1554294"/>
          <a:ext cx="580018" cy="35832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fld id="{F459474E-B9B0-45FF-A09F-52C7D0E46DFA}" type="TxLink">
            <a:rPr lang="en-US" sz="2000" b="0" i="0" u="none" strike="noStrike" cap="none" spc="0">
              <a:ln w="0"/>
              <a:solidFill>
                <a:schemeClr val="bg1"/>
              </a:solidFill>
              <a:effectLst>
                <a:reflection blurRad="6350" stA="53000" endA="300" endPos="35500" dir="5400000" sy="-90000" algn="bl" rotWithShape="0"/>
              </a:effectLst>
              <a:latin typeface="Agency FB" panose="020B0503020202020204" pitchFamily="34" charset="0"/>
              <a:ea typeface="Calibri"/>
              <a:cs typeface="Calibri"/>
            </a:rPr>
            <a:t>36%</a:t>
          </a:fld>
          <a:endParaRPr lang="en-US" sz="2000" b="0" cap="none" spc="0">
            <a:ln w="0"/>
            <a:solidFill>
              <a:schemeClr val="bg1"/>
            </a:solidFill>
            <a:effectLst>
              <a:reflection blurRad="6350" stA="53000" endA="300" endPos="35500" dir="5400000" sy="-90000" algn="bl" rotWithShape="0"/>
            </a:effectLst>
            <a:latin typeface="Agency FB" panose="020B0503020202020204" pitchFamily="34" charset="0"/>
          </a:endParaRPr>
        </a:p>
      </xdr:txBody>
    </xdr:sp>
    <xdr:clientData/>
  </xdr:oneCellAnchor>
  <xdr:oneCellAnchor>
    <xdr:from>
      <xdr:col>7</xdr:col>
      <xdr:colOff>175260</xdr:colOff>
      <xdr:row>13</xdr:row>
      <xdr:rowOff>114114</xdr:rowOff>
    </xdr:from>
    <xdr:ext cx="1470660" cy="358326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0DA279F-1F07-45DE-30BE-73A12535E5E4}"/>
            </a:ext>
          </a:extLst>
        </xdr:cNvPr>
        <xdr:cNvSpPr/>
      </xdr:nvSpPr>
      <xdr:spPr>
        <a:xfrm>
          <a:off x="4442460" y="2491554"/>
          <a:ext cx="1470660" cy="35832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000" b="1" i="0" u="none" strike="noStrike" cap="none" spc="0">
              <a:ln w="0"/>
              <a:solidFill>
                <a:schemeClr val="bg1"/>
              </a:solidFill>
              <a:effectLst>
                <a:reflection blurRad="6350" stA="53000" endA="300" endPos="35500" dir="5400000" sy="-90000" algn="bl" rotWithShape="0"/>
              </a:effectLst>
              <a:latin typeface="Agency FB" panose="020B0503020202020204" pitchFamily="34" charset="0"/>
              <a:ea typeface="Calibri"/>
              <a:cs typeface="Calibri"/>
            </a:rPr>
            <a:t>SERVICE</a:t>
          </a:r>
          <a:r>
            <a:rPr lang="en-US" sz="2000" b="1" i="0" u="none" strike="noStrike" cap="none" spc="0" baseline="0">
              <a:ln w="0"/>
              <a:solidFill>
                <a:schemeClr val="bg1"/>
              </a:solidFill>
              <a:effectLst>
                <a:reflection blurRad="6350" stA="53000" endA="300" endPos="35500" dir="5400000" sy="-90000" algn="bl" rotWithShape="0"/>
              </a:effectLst>
              <a:latin typeface="Agency FB" panose="020B0503020202020204" pitchFamily="34" charset="0"/>
              <a:ea typeface="Calibri"/>
              <a:cs typeface="Calibri"/>
            </a:rPr>
            <a:t> LEVEL</a:t>
          </a:r>
          <a:endParaRPr lang="en-US" sz="2000" b="1" i="0" u="none" strike="noStrike" cap="none" spc="0">
            <a:ln w="0"/>
            <a:solidFill>
              <a:schemeClr val="bg1"/>
            </a:solidFill>
            <a:effectLst>
              <a:reflection blurRad="6350" stA="53000" endA="300" endPos="35500" dir="5400000" sy="-90000" algn="bl" rotWithShape="0"/>
            </a:effectLst>
            <a:latin typeface="Agency FB" panose="020B0503020202020204" pitchFamily="34" charset="0"/>
            <a:ea typeface="Calibri"/>
            <a:cs typeface="Calibri"/>
          </a:endParaRPr>
        </a:p>
      </xdr:txBody>
    </xdr:sp>
    <xdr:clientData/>
  </xdr:oneCellAnchor>
  <xdr:twoCellAnchor>
    <xdr:from>
      <xdr:col>10</xdr:col>
      <xdr:colOff>251460</xdr:colOff>
      <xdr:row>5</xdr:row>
      <xdr:rowOff>76200</xdr:rowOff>
    </xdr:from>
    <xdr:to>
      <xdr:col>12</xdr:col>
      <xdr:colOff>586740</xdr:colOff>
      <xdr:row>17</xdr:row>
      <xdr:rowOff>22860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548042B-ADAE-423F-94F6-489ADD44AC36}"/>
            </a:ext>
          </a:extLst>
        </xdr:cNvPr>
        <xdr:cNvSpPr/>
      </xdr:nvSpPr>
      <xdr:spPr>
        <a:xfrm>
          <a:off x="6347460" y="990600"/>
          <a:ext cx="1554480" cy="214122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C00000"/>
            </a:gs>
          </a:gsLst>
          <a:lin ang="16200000" scaled="1"/>
          <a:tileRect/>
        </a:gradFill>
        <a:ln>
          <a:solidFill>
            <a:srgbClr val="C00000"/>
          </a:solidFill>
        </a:ln>
        <a:effectLst>
          <a:glow rad="101600">
            <a:srgbClr val="FF0000">
              <a:alpha val="60000"/>
            </a:srgbClr>
          </a:glow>
          <a:outerShdw blurRad="107950" dist="12700" dir="5400000" algn="ctr">
            <a:srgbClr val="000000"/>
          </a:outerShdw>
          <a:softEdge rad="127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411480</xdr:colOff>
      <xdr:row>5</xdr:row>
      <xdr:rowOff>68580</xdr:rowOff>
    </xdr:from>
    <xdr:to>
      <xdr:col>16</xdr:col>
      <xdr:colOff>137160</xdr:colOff>
      <xdr:row>17</xdr:row>
      <xdr:rowOff>15240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BDEBA3A-379F-18BF-8DF5-93081194D6EB}"/>
            </a:ext>
          </a:extLst>
        </xdr:cNvPr>
        <xdr:cNvSpPr/>
      </xdr:nvSpPr>
      <xdr:spPr>
        <a:xfrm>
          <a:off x="8336280" y="982980"/>
          <a:ext cx="1554480" cy="214122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  <a:lumMod val="96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C00000"/>
            </a:gs>
          </a:gsLst>
          <a:lin ang="16200000" scaled="1"/>
          <a:tileRect/>
        </a:gradFill>
        <a:ln>
          <a:solidFill>
            <a:srgbClr val="C00000"/>
          </a:solidFill>
        </a:ln>
        <a:effectLst>
          <a:glow rad="101600">
            <a:srgbClr val="FF0000">
              <a:alpha val="60000"/>
            </a:srgbClr>
          </a:glow>
          <a:outerShdw blurRad="107950" dist="12700" dir="5400000" algn="ctr">
            <a:srgbClr val="000000"/>
          </a:outerShdw>
          <a:softEdge rad="127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259080</xdr:colOff>
      <xdr:row>5</xdr:row>
      <xdr:rowOff>60960</xdr:rowOff>
    </xdr:from>
    <xdr:to>
      <xdr:col>12</xdr:col>
      <xdr:colOff>464820</xdr:colOff>
      <xdr:row>13</xdr:row>
      <xdr:rowOff>60960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7D345913-68B4-4CF1-A860-6ECD6F5CA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449580</xdr:colOff>
      <xdr:row>5</xdr:row>
      <xdr:rowOff>38100</xdr:rowOff>
    </xdr:from>
    <xdr:to>
      <xdr:col>16</xdr:col>
      <xdr:colOff>45720</xdr:colOff>
      <xdr:row>13</xdr:row>
      <xdr:rowOff>121920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9AB43A1-E666-47AF-B48C-3F5FFEF4B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14</xdr:col>
      <xdr:colOff>312420</xdr:colOff>
      <xdr:row>8</xdr:row>
      <xdr:rowOff>121920</xdr:rowOff>
    </xdr:from>
    <xdr:ext cx="580018" cy="358326"/>
    <xdr:sp macro="" textlink="Support!I3">
      <xdr:nvSpPr>
        <xdr:cNvPr id="23" name="Rectangle 22">
          <a:extLst>
            <a:ext uri="{FF2B5EF4-FFF2-40B4-BE49-F238E27FC236}">
              <a16:creationId xmlns:a16="http://schemas.microsoft.com/office/drawing/2014/main" id="{D1068D0D-0E3E-47EE-8A99-41007073B499}"/>
            </a:ext>
          </a:extLst>
        </xdr:cNvPr>
        <xdr:cNvSpPr/>
      </xdr:nvSpPr>
      <xdr:spPr>
        <a:xfrm>
          <a:off x="8846820" y="1584960"/>
          <a:ext cx="580018" cy="35832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fld id="{EBDED2CD-8950-4917-B386-FA10AAB2E920}" type="TxLink">
            <a:rPr lang="en-US" sz="2000" b="0" i="0" u="none" strike="noStrike" cap="none" spc="0">
              <a:ln w="0"/>
              <a:solidFill>
                <a:schemeClr val="bg1"/>
              </a:solidFill>
              <a:effectLst>
                <a:reflection blurRad="6350" stA="53000" endA="300" endPos="35500" dir="5400000" sy="-90000" algn="bl" rotWithShape="0"/>
              </a:effectLst>
              <a:latin typeface="Agency FB" panose="020B0503020202020204" pitchFamily="34" charset="0"/>
              <a:ea typeface="Calibri"/>
              <a:cs typeface="Calibri"/>
            </a:rPr>
            <a:t>63%</a:t>
          </a:fld>
          <a:endParaRPr lang="en-US" sz="2000" b="0" cap="none" spc="0">
            <a:ln w="0"/>
            <a:solidFill>
              <a:schemeClr val="bg1"/>
            </a:solidFill>
            <a:effectLst>
              <a:reflection blurRad="6350" stA="53000" endA="300" endPos="35500" dir="5400000" sy="-90000" algn="bl" rotWithShape="0"/>
            </a:effectLst>
            <a:latin typeface="Agency FB" panose="020B0503020202020204" pitchFamily="34" charset="0"/>
          </a:endParaRPr>
        </a:p>
      </xdr:txBody>
    </xdr:sp>
    <xdr:clientData/>
  </xdr:oneCellAnchor>
  <xdr:oneCellAnchor>
    <xdr:from>
      <xdr:col>10</xdr:col>
      <xdr:colOff>525780</xdr:colOff>
      <xdr:row>13</xdr:row>
      <xdr:rowOff>137160</xdr:rowOff>
    </xdr:from>
    <xdr:ext cx="975360" cy="358326"/>
    <xdr:sp macro="" textlink="Support!I1">
      <xdr:nvSpPr>
        <xdr:cNvPr id="25" name="Rectangle 24">
          <a:extLst>
            <a:ext uri="{FF2B5EF4-FFF2-40B4-BE49-F238E27FC236}">
              <a16:creationId xmlns:a16="http://schemas.microsoft.com/office/drawing/2014/main" id="{8A4811E3-091E-45F1-AE2D-880731A7F042}"/>
            </a:ext>
          </a:extLst>
        </xdr:cNvPr>
        <xdr:cNvSpPr/>
      </xdr:nvSpPr>
      <xdr:spPr>
        <a:xfrm>
          <a:off x="6621780" y="2514600"/>
          <a:ext cx="975360" cy="35832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000" b="1" cap="none" spc="0">
              <a:ln w="0"/>
              <a:solidFill>
                <a:schemeClr val="bg1"/>
              </a:solidFill>
              <a:effectLst>
                <a:reflection blurRad="6350" stA="53000" endA="300" endPos="35500" dir="5400000" sy="-90000" algn="bl" rotWithShape="0"/>
              </a:effectLst>
              <a:latin typeface="Agency FB" panose="020B0503020202020204" pitchFamily="34" charset="0"/>
            </a:rPr>
            <a:t>QUALITY</a:t>
          </a:r>
        </a:p>
      </xdr:txBody>
    </xdr:sp>
    <xdr:clientData/>
  </xdr:oneCellAnchor>
  <xdr:oneCellAnchor>
    <xdr:from>
      <xdr:col>13</xdr:col>
      <xdr:colOff>510540</xdr:colOff>
      <xdr:row>13</xdr:row>
      <xdr:rowOff>175260</xdr:rowOff>
    </xdr:from>
    <xdr:ext cx="1463040" cy="358326"/>
    <xdr:sp macro="" textlink="Support!I1">
      <xdr:nvSpPr>
        <xdr:cNvPr id="26" name="Rectangle 25">
          <a:extLst>
            <a:ext uri="{FF2B5EF4-FFF2-40B4-BE49-F238E27FC236}">
              <a16:creationId xmlns:a16="http://schemas.microsoft.com/office/drawing/2014/main" id="{3312B04A-C38F-499E-8B31-BD8192FD73F6}"/>
            </a:ext>
          </a:extLst>
        </xdr:cNvPr>
        <xdr:cNvSpPr/>
      </xdr:nvSpPr>
      <xdr:spPr>
        <a:xfrm>
          <a:off x="8435340" y="2552700"/>
          <a:ext cx="1463040" cy="35832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000" b="1" cap="none" spc="0">
              <a:ln w="0"/>
              <a:solidFill>
                <a:schemeClr val="bg1"/>
              </a:solidFill>
              <a:effectLst>
                <a:reflection blurRad="6350" stA="53000" endA="300" endPos="35500" dir="5400000" sy="-90000" algn="bl" rotWithShape="0"/>
              </a:effectLst>
              <a:latin typeface="Agency FB" panose="020B0503020202020204" pitchFamily="34" charset="0"/>
            </a:rPr>
            <a:t>PRODUCTIVITY</a:t>
          </a:r>
        </a:p>
      </xdr:txBody>
    </xdr:sp>
    <xdr:clientData/>
  </xdr:oneCellAnchor>
  <xdr:twoCellAnchor>
    <xdr:from>
      <xdr:col>4</xdr:col>
      <xdr:colOff>236220</xdr:colOff>
      <xdr:row>22</xdr:row>
      <xdr:rowOff>22860</xdr:rowOff>
    </xdr:from>
    <xdr:to>
      <xdr:col>6</xdr:col>
      <xdr:colOff>281940</xdr:colOff>
      <xdr:row>32</xdr:row>
      <xdr:rowOff>53340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E2838ED-AD35-485D-A347-0F3FDC2B7654}"/>
            </a:ext>
          </a:extLst>
        </xdr:cNvPr>
        <xdr:cNvSpPr/>
      </xdr:nvSpPr>
      <xdr:spPr>
        <a:xfrm>
          <a:off x="2674620" y="4046220"/>
          <a:ext cx="1264920" cy="185928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243840</xdr:colOff>
      <xdr:row>22</xdr:row>
      <xdr:rowOff>53340</xdr:rowOff>
    </xdr:from>
    <xdr:to>
      <xdr:col>6</xdr:col>
      <xdr:colOff>274320</xdr:colOff>
      <xdr:row>24</xdr:row>
      <xdr:rowOff>83820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6E049B7-E835-656C-0472-229F4F98E83E}"/>
            </a:ext>
          </a:extLst>
        </xdr:cNvPr>
        <xdr:cNvSpPr/>
      </xdr:nvSpPr>
      <xdr:spPr>
        <a:xfrm>
          <a:off x="2682240" y="4076700"/>
          <a:ext cx="1249680" cy="396240"/>
        </a:xfrm>
        <a:prstGeom prst="rect">
          <a:avLst/>
        </a:prstGeom>
        <a:solidFill>
          <a:schemeClr val="bg2"/>
        </a:solidFill>
        <a:ln>
          <a:solidFill>
            <a:schemeClr val="bg1">
              <a:alpha val="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  <a:latin typeface="Agency FB" panose="020B0503020202020204" pitchFamily="34" charset="0"/>
            </a:rPr>
            <a:t>METRICS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335280</xdr:colOff>
          <xdr:row>25</xdr:row>
          <xdr:rowOff>60960</xdr:rowOff>
        </xdr:from>
        <xdr:to>
          <xdr:col>6</xdr:col>
          <xdr:colOff>190500</xdr:colOff>
          <xdr:row>27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BFBFB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Service Level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27</xdr:row>
          <xdr:rowOff>99060</xdr:rowOff>
        </xdr:from>
        <xdr:to>
          <xdr:col>6</xdr:col>
          <xdr:colOff>198120</xdr:colOff>
          <xdr:row>29</xdr:row>
          <xdr:rowOff>38100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FDBD0CBB-F959-867A-DD9F-9461849C0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BFBFB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350520</xdr:colOff>
          <xdr:row>29</xdr:row>
          <xdr:rowOff>152400</xdr:rowOff>
        </xdr:from>
        <xdr:to>
          <xdr:col>6</xdr:col>
          <xdr:colOff>205740</xdr:colOff>
          <xdr:row>31</xdr:row>
          <xdr:rowOff>91440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E28B5215-40B8-EA25-3C29-1CB8C80C87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BFBFB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Productivity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274320</xdr:colOff>
      <xdr:row>19</xdr:row>
      <xdr:rowOff>137160</xdr:rowOff>
    </xdr:from>
    <xdr:to>
      <xdr:col>16</xdr:col>
      <xdr:colOff>129540</xdr:colOff>
      <xdr:row>31</xdr:row>
      <xdr:rowOff>99060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7E161636-1FF9-4A69-9F33-2DE405FB2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0.30303</cdr:x>
      <cdr:y>0.3941</cdr:y>
    </cdr:from>
    <cdr:to>
      <cdr:x>0.71008</cdr:x>
      <cdr:y>0.63902</cdr:y>
    </cdr:to>
    <cdr:sp macro="" textlink="Support!I2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05E9E03-4C64-52AD-C485-D6CF87595521}"/>
            </a:ext>
          </a:extLst>
        </cdr:cNvPr>
        <cdr:cNvSpPr/>
      </cdr:nvSpPr>
      <cdr:spPr>
        <a:xfrm xmlns:a="http://schemas.openxmlformats.org/drawingml/2006/main">
          <a:off x="431800" y="576580"/>
          <a:ext cx="580018" cy="358326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045FCA5-BC5D-42AF-9A8C-91E4BE6FCE32}" type="TxLink">
            <a:rPr lang="en-US" sz="2000" b="0" i="0" u="none" strike="noStrike" cap="none" spc="0">
              <a:ln w="0"/>
              <a:solidFill>
                <a:schemeClr val="bg1"/>
              </a:solidFill>
              <a:effectLst>
                <a:reflection blurRad="6350" stA="53000" endA="300" endPos="35500" dir="5400000" sy="-90000" algn="bl" rotWithShape="0"/>
              </a:effectLst>
              <a:latin typeface="Agency FB" panose="020B0503020202020204" pitchFamily="34" charset="0"/>
              <a:ea typeface="Calibri"/>
              <a:cs typeface="Calibri"/>
            </a:rPr>
            <a:t>73%</a:t>
          </a:fld>
          <a:endParaRPr lang="en-US" sz="2000" b="0" cap="none" spc="0">
            <a:ln w="0"/>
            <a:solidFill>
              <a:schemeClr val="bg1"/>
            </a:solidFill>
            <a:effectLst>
              <a:reflection blurRad="6350" stA="53000" endA="300" endPos="35500" dir="5400000" sy="-90000" algn="bl" rotWithShape="0"/>
            </a:effectLst>
            <a:latin typeface="Agency FB" panose="020B0503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33EB-097A-499F-BC61-B71F725D1697}">
  <sheetPr codeName="Sheet1"/>
  <dimension ref="A1:F49"/>
  <sheetViews>
    <sheetView workbookViewId="0">
      <selection activeCell="D1" sqref="D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0.7</v>
      </c>
      <c r="E2" s="1">
        <v>0.59</v>
      </c>
      <c r="F2" s="1">
        <v>0.41</v>
      </c>
    </row>
    <row r="3" spans="1:6" x14ac:dyDescent="0.3">
      <c r="A3" t="s">
        <v>9</v>
      </c>
      <c r="B3" t="s">
        <v>7</v>
      </c>
      <c r="C3" t="s">
        <v>10</v>
      </c>
      <c r="D3" s="1">
        <v>0.43</v>
      </c>
      <c r="E3" s="1">
        <v>0.57999999999999996</v>
      </c>
      <c r="F3" s="1">
        <v>0.78</v>
      </c>
    </row>
    <row r="4" spans="1:6" x14ac:dyDescent="0.3">
      <c r="A4" t="s">
        <v>11</v>
      </c>
      <c r="B4" t="s">
        <v>7</v>
      </c>
      <c r="C4" t="s">
        <v>12</v>
      </c>
      <c r="D4" s="1">
        <v>0.62</v>
      </c>
      <c r="E4" s="1">
        <v>0.65</v>
      </c>
      <c r="F4" s="1">
        <v>0.54</v>
      </c>
    </row>
    <row r="5" spans="1:6" x14ac:dyDescent="0.3">
      <c r="A5" t="s">
        <v>13</v>
      </c>
      <c r="B5" t="s">
        <v>7</v>
      </c>
      <c r="C5" t="s">
        <v>14</v>
      </c>
      <c r="D5" s="1">
        <v>0.79</v>
      </c>
      <c r="E5" s="1">
        <v>0.49</v>
      </c>
      <c r="F5" s="1">
        <v>0.62</v>
      </c>
    </row>
    <row r="6" spans="1:6" x14ac:dyDescent="0.3">
      <c r="A6" t="s">
        <v>15</v>
      </c>
      <c r="B6" t="s">
        <v>16</v>
      </c>
      <c r="C6" t="s">
        <v>8</v>
      </c>
      <c r="D6" s="1">
        <v>0.69</v>
      </c>
      <c r="E6" s="1">
        <v>0.49</v>
      </c>
      <c r="F6" s="1">
        <v>0.33</v>
      </c>
    </row>
    <row r="7" spans="1:6" x14ac:dyDescent="0.3">
      <c r="A7" t="s">
        <v>17</v>
      </c>
      <c r="B7" t="s">
        <v>16</v>
      </c>
      <c r="C7" t="s">
        <v>10</v>
      </c>
      <c r="D7" s="1">
        <v>0.37</v>
      </c>
      <c r="E7" s="1">
        <v>0.54</v>
      </c>
      <c r="F7" s="1">
        <v>0.47</v>
      </c>
    </row>
    <row r="8" spans="1:6" x14ac:dyDescent="0.3">
      <c r="A8" t="s">
        <v>18</v>
      </c>
      <c r="B8" t="s">
        <v>16</v>
      </c>
      <c r="C8" t="s">
        <v>12</v>
      </c>
      <c r="D8" s="1">
        <v>0.7</v>
      </c>
      <c r="E8" s="1">
        <v>0.31</v>
      </c>
      <c r="F8" s="1">
        <v>0.59</v>
      </c>
    </row>
    <row r="9" spans="1:6" x14ac:dyDescent="0.3">
      <c r="A9" t="s">
        <v>19</v>
      </c>
      <c r="B9" t="s">
        <v>16</v>
      </c>
      <c r="C9" t="s">
        <v>14</v>
      </c>
      <c r="D9" s="1">
        <v>0.68</v>
      </c>
      <c r="E9" s="1">
        <v>0.3</v>
      </c>
      <c r="F9" s="1">
        <v>0.41</v>
      </c>
    </row>
    <row r="10" spans="1:6" x14ac:dyDescent="0.3">
      <c r="A10" t="s">
        <v>20</v>
      </c>
      <c r="B10" t="s">
        <v>21</v>
      </c>
      <c r="C10" t="s">
        <v>8</v>
      </c>
      <c r="D10" s="1">
        <v>0.41</v>
      </c>
      <c r="E10" s="1">
        <v>0.45</v>
      </c>
      <c r="F10" s="1">
        <v>0.42</v>
      </c>
    </row>
    <row r="11" spans="1:6" x14ac:dyDescent="0.3">
      <c r="A11" t="s">
        <v>22</v>
      </c>
      <c r="B11" t="s">
        <v>21</v>
      </c>
      <c r="C11" t="s">
        <v>10</v>
      </c>
      <c r="D11" s="1">
        <v>0.39</v>
      </c>
      <c r="E11" s="1">
        <v>0.38</v>
      </c>
      <c r="F11" s="1">
        <v>0.77</v>
      </c>
    </row>
    <row r="12" spans="1:6" x14ac:dyDescent="0.3">
      <c r="A12" t="s">
        <v>23</v>
      </c>
      <c r="B12" t="s">
        <v>21</v>
      </c>
      <c r="C12" t="s">
        <v>12</v>
      </c>
      <c r="D12" s="1">
        <v>0.77</v>
      </c>
      <c r="E12" s="1">
        <v>0.4</v>
      </c>
      <c r="F12" s="1">
        <v>0.5</v>
      </c>
    </row>
    <row r="13" spans="1:6" x14ac:dyDescent="0.3">
      <c r="A13" t="s">
        <v>24</v>
      </c>
      <c r="B13" t="s">
        <v>21</v>
      </c>
      <c r="C13" t="s">
        <v>14</v>
      </c>
      <c r="D13" s="1">
        <v>0.64</v>
      </c>
      <c r="E13" s="1">
        <v>0.34</v>
      </c>
      <c r="F13" s="1">
        <v>0.77</v>
      </c>
    </row>
    <row r="14" spans="1:6" x14ac:dyDescent="0.3">
      <c r="A14" t="s">
        <v>25</v>
      </c>
      <c r="B14" t="s">
        <v>26</v>
      </c>
      <c r="C14" t="s">
        <v>8</v>
      </c>
      <c r="D14" s="1">
        <v>0.43</v>
      </c>
      <c r="E14" s="1">
        <v>0.67</v>
      </c>
      <c r="F14" s="1">
        <v>0.43</v>
      </c>
    </row>
    <row r="15" spans="1:6" x14ac:dyDescent="0.3">
      <c r="A15" t="s">
        <v>27</v>
      </c>
      <c r="B15" t="s">
        <v>26</v>
      </c>
      <c r="C15" t="s">
        <v>10</v>
      </c>
      <c r="D15" s="1">
        <v>0.75</v>
      </c>
      <c r="E15" s="1">
        <v>0.43</v>
      </c>
      <c r="F15" s="1">
        <v>0.51</v>
      </c>
    </row>
    <row r="16" spans="1:6" x14ac:dyDescent="0.3">
      <c r="A16" t="s">
        <v>28</v>
      </c>
      <c r="B16" t="s">
        <v>26</v>
      </c>
      <c r="C16" t="s">
        <v>12</v>
      </c>
      <c r="D16" s="1">
        <v>0.36</v>
      </c>
      <c r="E16" s="1">
        <v>0.73</v>
      </c>
      <c r="F16" s="1">
        <v>0.63</v>
      </c>
    </row>
    <row r="17" spans="1:6" x14ac:dyDescent="0.3">
      <c r="A17" t="s">
        <v>29</v>
      </c>
      <c r="B17" t="s">
        <v>26</v>
      </c>
      <c r="C17" t="s">
        <v>14</v>
      </c>
      <c r="D17" s="1">
        <v>0.34</v>
      </c>
      <c r="E17" s="1">
        <v>0.68</v>
      </c>
      <c r="F17" s="1">
        <v>0.74</v>
      </c>
    </row>
    <row r="18" spans="1:6" x14ac:dyDescent="0.3">
      <c r="A18" t="s">
        <v>30</v>
      </c>
      <c r="B18" t="s">
        <v>31</v>
      </c>
      <c r="C18" t="s">
        <v>8</v>
      </c>
      <c r="D18" s="1">
        <v>0.36</v>
      </c>
      <c r="E18" s="1">
        <v>0.66</v>
      </c>
      <c r="F18" s="1">
        <v>0.6</v>
      </c>
    </row>
    <row r="19" spans="1:6" x14ac:dyDescent="0.3">
      <c r="A19" t="s">
        <v>32</v>
      </c>
      <c r="B19" t="s">
        <v>31</v>
      </c>
      <c r="C19" t="s">
        <v>10</v>
      </c>
      <c r="D19" s="1">
        <v>0.69</v>
      </c>
      <c r="E19" s="1">
        <v>0.67</v>
      </c>
      <c r="F19" s="1">
        <v>0.78</v>
      </c>
    </row>
    <row r="20" spans="1:6" x14ac:dyDescent="0.3">
      <c r="A20" t="s">
        <v>33</v>
      </c>
      <c r="B20" t="s">
        <v>31</v>
      </c>
      <c r="C20" t="s">
        <v>12</v>
      </c>
      <c r="D20" s="1">
        <v>0.53</v>
      </c>
      <c r="E20" s="1">
        <v>0.4</v>
      </c>
      <c r="F20" s="1">
        <v>0.52</v>
      </c>
    </row>
    <row r="21" spans="1:6" x14ac:dyDescent="0.3">
      <c r="A21" t="s">
        <v>34</v>
      </c>
      <c r="B21" t="s">
        <v>31</v>
      </c>
      <c r="C21" t="s">
        <v>14</v>
      </c>
      <c r="D21" s="1">
        <v>0.72</v>
      </c>
      <c r="E21" s="1">
        <v>0.46</v>
      </c>
      <c r="F21" s="1">
        <v>0.56999999999999995</v>
      </c>
    </row>
    <row r="22" spans="1:6" x14ac:dyDescent="0.3">
      <c r="A22" t="s">
        <v>35</v>
      </c>
      <c r="B22" t="s">
        <v>36</v>
      </c>
      <c r="C22" t="s">
        <v>8</v>
      </c>
      <c r="D22" s="1">
        <v>0.3</v>
      </c>
      <c r="E22" s="1">
        <v>0.7</v>
      </c>
      <c r="F22" s="1">
        <v>0.49</v>
      </c>
    </row>
    <row r="23" spans="1:6" x14ac:dyDescent="0.3">
      <c r="A23" t="s">
        <v>37</v>
      </c>
      <c r="B23" t="s">
        <v>36</v>
      </c>
      <c r="C23" t="s">
        <v>10</v>
      </c>
      <c r="D23" s="1">
        <v>0.76</v>
      </c>
      <c r="E23" s="1">
        <v>0.73</v>
      </c>
      <c r="F23" s="1">
        <v>0.63</v>
      </c>
    </row>
    <row r="24" spans="1:6" x14ac:dyDescent="0.3">
      <c r="A24" t="s">
        <v>38</v>
      </c>
      <c r="B24" t="s">
        <v>36</v>
      </c>
      <c r="C24" t="s">
        <v>12</v>
      </c>
      <c r="D24" s="1">
        <v>0.7</v>
      </c>
      <c r="E24" s="1">
        <v>0.68</v>
      </c>
      <c r="F24" s="1">
        <v>0.75</v>
      </c>
    </row>
    <row r="25" spans="1:6" x14ac:dyDescent="0.3">
      <c r="A25" t="s">
        <v>39</v>
      </c>
      <c r="B25" t="s">
        <v>36</v>
      </c>
      <c r="C25" t="s">
        <v>14</v>
      </c>
      <c r="D25" s="1">
        <v>0.47</v>
      </c>
      <c r="E25" s="1">
        <v>0.77</v>
      </c>
      <c r="F25" s="1">
        <v>0.53</v>
      </c>
    </row>
    <row r="26" spans="1:6" x14ac:dyDescent="0.3">
      <c r="A26" t="s">
        <v>40</v>
      </c>
      <c r="B26" t="s">
        <v>41</v>
      </c>
      <c r="C26" t="s">
        <v>8</v>
      </c>
      <c r="D26" s="1">
        <v>0.69</v>
      </c>
      <c r="E26" s="1">
        <v>0.33</v>
      </c>
      <c r="F26" s="1">
        <v>0.67</v>
      </c>
    </row>
    <row r="27" spans="1:6" x14ac:dyDescent="0.3">
      <c r="A27" t="s">
        <v>42</v>
      </c>
      <c r="B27" t="s">
        <v>41</v>
      </c>
      <c r="C27" t="s">
        <v>10</v>
      </c>
      <c r="D27" s="1">
        <v>0.54</v>
      </c>
      <c r="E27" s="1">
        <v>0.41</v>
      </c>
      <c r="F27" s="1">
        <v>0.42</v>
      </c>
    </row>
    <row r="28" spans="1:6" x14ac:dyDescent="0.3">
      <c r="A28" t="s">
        <v>43</v>
      </c>
      <c r="B28" t="s">
        <v>41</v>
      </c>
      <c r="C28" t="s">
        <v>12</v>
      </c>
      <c r="D28" s="1">
        <v>0.44</v>
      </c>
      <c r="E28" s="1">
        <v>0.31</v>
      </c>
      <c r="F28" s="1">
        <v>0.34</v>
      </c>
    </row>
    <row r="29" spans="1:6" x14ac:dyDescent="0.3">
      <c r="A29" t="s">
        <v>44</v>
      </c>
      <c r="B29" t="s">
        <v>41</v>
      </c>
      <c r="C29" t="s">
        <v>14</v>
      </c>
      <c r="D29" s="1">
        <v>0.45</v>
      </c>
      <c r="E29" s="1">
        <v>0.6</v>
      </c>
      <c r="F29" s="1">
        <v>0.46</v>
      </c>
    </row>
    <row r="30" spans="1:6" x14ac:dyDescent="0.3">
      <c r="A30" t="s">
        <v>45</v>
      </c>
      <c r="B30" t="s">
        <v>46</v>
      </c>
      <c r="C30" t="s">
        <v>8</v>
      </c>
      <c r="D30" s="1">
        <v>0.79</v>
      </c>
      <c r="E30" s="1">
        <v>0.39</v>
      </c>
      <c r="F30" s="1">
        <v>0.79</v>
      </c>
    </row>
    <row r="31" spans="1:6" x14ac:dyDescent="0.3">
      <c r="A31" t="s">
        <v>47</v>
      </c>
      <c r="B31" t="s">
        <v>46</v>
      </c>
      <c r="C31" t="s">
        <v>10</v>
      </c>
      <c r="D31" s="1">
        <v>0.74</v>
      </c>
      <c r="E31" s="1">
        <v>0.51</v>
      </c>
      <c r="F31" s="1">
        <v>0.65</v>
      </c>
    </row>
    <row r="32" spans="1:6" x14ac:dyDescent="0.3">
      <c r="A32" t="s">
        <v>48</v>
      </c>
      <c r="B32" t="s">
        <v>46</v>
      </c>
      <c r="C32" t="s">
        <v>12</v>
      </c>
      <c r="D32" s="1">
        <v>0.47</v>
      </c>
      <c r="E32" s="1">
        <v>0.53</v>
      </c>
      <c r="F32" s="1">
        <v>0.74</v>
      </c>
    </row>
    <row r="33" spans="1:6" x14ac:dyDescent="0.3">
      <c r="A33" t="s">
        <v>49</v>
      </c>
      <c r="B33" t="s">
        <v>46</v>
      </c>
      <c r="C33" t="s">
        <v>14</v>
      </c>
      <c r="D33" s="1">
        <v>0.31</v>
      </c>
      <c r="E33" s="1">
        <v>0.54</v>
      </c>
      <c r="F33" s="1">
        <v>0.32</v>
      </c>
    </row>
    <row r="34" spans="1:6" x14ac:dyDescent="0.3">
      <c r="A34" t="s">
        <v>50</v>
      </c>
      <c r="B34" t="s">
        <v>51</v>
      </c>
      <c r="C34" t="s">
        <v>8</v>
      </c>
      <c r="D34" s="1">
        <v>0.3</v>
      </c>
      <c r="E34" s="1">
        <v>0.36</v>
      </c>
      <c r="F34" s="1">
        <v>0.3</v>
      </c>
    </row>
    <row r="35" spans="1:6" x14ac:dyDescent="0.3">
      <c r="A35" t="s">
        <v>52</v>
      </c>
      <c r="B35" t="s">
        <v>51</v>
      </c>
      <c r="C35" t="s">
        <v>10</v>
      </c>
      <c r="D35" s="1">
        <v>0.53</v>
      </c>
      <c r="E35" s="1">
        <v>0.79</v>
      </c>
      <c r="F35" s="1">
        <v>0.52</v>
      </c>
    </row>
    <row r="36" spans="1:6" x14ac:dyDescent="0.3">
      <c r="A36" t="s">
        <v>53</v>
      </c>
      <c r="B36" t="s">
        <v>51</v>
      </c>
      <c r="C36" t="s">
        <v>12</v>
      </c>
      <c r="D36" s="1">
        <v>0.42</v>
      </c>
      <c r="E36" s="1">
        <v>0.49</v>
      </c>
      <c r="F36" s="1">
        <v>0.71</v>
      </c>
    </row>
    <row r="37" spans="1:6" x14ac:dyDescent="0.3">
      <c r="A37" t="s">
        <v>54</v>
      </c>
      <c r="B37" t="s">
        <v>51</v>
      </c>
      <c r="C37" t="s">
        <v>14</v>
      </c>
      <c r="D37" s="1">
        <v>0.76</v>
      </c>
      <c r="E37" s="1">
        <v>0.74</v>
      </c>
      <c r="F37" s="1">
        <v>0.59</v>
      </c>
    </row>
    <row r="38" spans="1:6" x14ac:dyDescent="0.3">
      <c r="A38" t="s">
        <v>55</v>
      </c>
      <c r="B38" t="s">
        <v>56</v>
      </c>
      <c r="C38" t="s">
        <v>8</v>
      </c>
      <c r="D38" s="1">
        <v>0.39</v>
      </c>
      <c r="E38" s="1">
        <v>0.38</v>
      </c>
      <c r="F38" s="1">
        <v>0.77</v>
      </c>
    </row>
    <row r="39" spans="1:6" x14ac:dyDescent="0.3">
      <c r="A39" t="s">
        <v>57</v>
      </c>
      <c r="B39" t="s">
        <v>56</v>
      </c>
      <c r="C39" t="s">
        <v>10</v>
      </c>
      <c r="D39" s="1">
        <v>0.51</v>
      </c>
      <c r="E39" s="1">
        <v>0.78</v>
      </c>
      <c r="F39" s="1">
        <v>0.52</v>
      </c>
    </row>
    <row r="40" spans="1:6" x14ac:dyDescent="0.3">
      <c r="A40" t="s">
        <v>58</v>
      </c>
      <c r="B40" t="s">
        <v>56</v>
      </c>
      <c r="C40" t="s">
        <v>12</v>
      </c>
      <c r="D40" s="1">
        <v>0.42</v>
      </c>
      <c r="E40" s="1">
        <v>0.66</v>
      </c>
      <c r="F40" s="1">
        <v>0.38</v>
      </c>
    </row>
    <row r="41" spans="1:6" x14ac:dyDescent="0.3">
      <c r="A41" t="s">
        <v>59</v>
      </c>
      <c r="B41" t="s">
        <v>56</v>
      </c>
      <c r="C41" t="s">
        <v>14</v>
      </c>
      <c r="D41" s="1">
        <v>0.42</v>
      </c>
      <c r="E41" s="1">
        <v>0.65</v>
      </c>
      <c r="F41" s="1">
        <v>0.54</v>
      </c>
    </row>
    <row r="42" spans="1:6" x14ac:dyDescent="0.3">
      <c r="A42" t="s">
        <v>60</v>
      </c>
      <c r="B42" t="s">
        <v>61</v>
      </c>
      <c r="C42" t="s">
        <v>8</v>
      </c>
      <c r="D42" s="1">
        <v>0.68</v>
      </c>
      <c r="E42" s="1">
        <v>0.38</v>
      </c>
      <c r="F42" s="1">
        <v>0.69</v>
      </c>
    </row>
    <row r="43" spans="1:6" x14ac:dyDescent="0.3">
      <c r="A43" t="s">
        <v>62</v>
      </c>
      <c r="B43" t="s">
        <v>61</v>
      </c>
      <c r="C43" t="s">
        <v>10</v>
      </c>
      <c r="D43" s="1">
        <v>0.5</v>
      </c>
      <c r="E43" s="1">
        <v>0.64</v>
      </c>
      <c r="F43" s="1">
        <v>0.55000000000000004</v>
      </c>
    </row>
    <row r="44" spans="1:6" x14ac:dyDescent="0.3">
      <c r="A44" t="s">
        <v>63</v>
      </c>
      <c r="B44" t="s">
        <v>61</v>
      </c>
      <c r="C44" t="s">
        <v>12</v>
      </c>
      <c r="D44" s="1">
        <v>0.36</v>
      </c>
      <c r="E44" s="1">
        <v>0.49</v>
      </c>
      <c r="F44" s="1">
        <v>0.51</v>
      </c>
    </row>
    <row r="45" spans="1:6" x14ac:dyDescent="0.3">
      <c r="A45" t="s">
        <v>64</v>
      </c>
      <c r="B45" t="s">
        <v>61</v>
      </c>
      <c r="C45" t="s">
        <v>14</v>
      </c>
      <c r="D45" s="1">
        <v>0.37</v>
      </c>
      <c r="E45" s="1">
        <v>0.37</v>
      </c>
      <c r="F45" s="1">
        <v>0.54</v>
      </c>
    </row>
    <row r="46" spans="1:6" x14ac:dyDescent="0.3">
      <c r="A46" t="s">
        <v>65</v>
      </c>
      <c r="B46" t="s">
        <v>66</v>
      </c>
      <c r="C46" t="s">
        <v>8</v>
      </c>
      <c r="D46" s="1">
        <v>0.56000000000000005</v>
      </c>
      <c r="E46" s="1">
        <v>0.73</v>
      </c>
      <c r="F46" s="1">
        <v>0.78</v>
      </c>
    </row>
    <row r="47" spans="1:6" x14ac:dyDescent="0.3">
      <c r="A47" t="s">
        <v>67</v>
      </c>
      <c r="B47" t="s">
        <v>66</v>
      </c>
      <c r="C47" t="s">
        <v>10</v>
      </c>
      <c r="D47" s="1">
        <v>0.49</v>
      </c>
      <c r="E47" s="1">
        <v>0.55000000000000004</v>
      </c>
      <c r="F47" s="1">
        <v>0.65</v>
      </c>
    </row>
    <row r="48" spans="1:6" x14ac:dyDescent="0.3">
      <c r="A48" t="s">
        <v>68</v>
      </c>
      <c r="B48" t="s">
        <v>66</v>
      </c>
      <c r="C48" t="s">
        <v>12</v>
      </c>
      <c r="D48" s="1">
        <v>0.59</v>
      </c>
      <c r="E48" s="1">
        <v>0.43</v>
      </c>
      <c r="F48" s="1">
        <v>0.63</v>
      </c>
    </row>
    <row r="49" spans="1:6" x14ac:dyDescent="0.3">
      <c r="A49" t="s">
        <v>69</v>
      </c>
      <c r="B49" t="s">
        <v>66</v>
      </c>
      <c r="C49" t="s">
        <v>14</v>
      </c>
      <c r="D49" s="1">
        <v>0.45</v>
      </c>
      <c r="E49" s="1">
        <v>0.37</v>
      </c>
      <c r="F49" s="1">
        <v>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9F9D-1F4A-4D7F-9524-3DD91FBA3A0E}">
  <sheetPr codeName="Sheet2"/>
  <dimension ref="A1:Q14"/>
  <sheetViews>
    <sheetView workbookViewId="0">
      <selection activeCell="H19" sqref="H19"/>
    </sheetView>
  </sheetViews>
  <sheetFormatPr defaultRowHeight="14.4" x14ac:dyDescent="0.3"/>
  <sheetData>
    <row r="1" spans="1:17" x14ac:dyDescent="0.3">
      <c r="A1" t="s">
        <v>1</v>
      </c>
      <c r="B1" t="s">
        <v>2</v>
      </c>
      <c r="E1">
        <v>3</v>
      </c>
      <c r="F1" t="str" cm="1">
        <f t="array" ref="F1">INDEX(B2:B5,E1)</f>
        <v>NORTH</v>
      </c>
      <c r="H1" t="s">
        <v>3</v>
      </c>
      <c r="I1" s="2">
        <f>VLOOKUP($F$3,Data!A:F,4,0)</f>
        <v>0.36</v>
      </c>
      <c r="J1" s="3">
        <f>100%-I1</f>
        <v>0.64</v>
      </c>
      <c r="O1" t="b">
        <v>1</v>
      </c>
      <c r="P1" t="b">
        <v>1</v>
      </c>
      <c r="Q1" t="b">
        <v>1</v>
      </c>
    </row>
    <row r="2" spans="1:17" x14ac:dyDescent="0.3">
      <c r="A2" t="s">
        <v>7</v>
      </c>
      <c r="B2" t="s">
        <v>8</v>
      </c>
      <c r="E2">
        <v>4</v>
      </c>
      <c r="F2" t="str" cm="1">
        <f t="array" ref="F2">INDEX(A2:A13,E2)</f>
        <v>Apr</v>
      </c>
      <c r="H2" t="s">
        <v>4</v>
      </c>
      <c r="I2" s="2">
        <f>VLOOKUP($F$3,Data!A:F,5,0)</f>
        <v>0.73</v>
      </c>
      <c r="J2" s="3">
        <f t="shared" ref="J2:J3" si="0">100%-I2</f>
        <v>0.27</v>
      </c>
      <c r="M2" t="s">
        <v>0</v>
      </c>
      <c r="N2" t="s">
        <v>1</v>
      </c>
      <c r="O2" t="s">
        <v>3</v>
      </c>
      <c r="P2" t="s">
        <v>4</v>
      </c>
      <c r="Q2" t="s">
        <v>5</v>
      </c>
    </row>
    <row r="3" spans="1:17" x14ac:dyDescent="0.3">
      <c r="A3" t="s">
        <v>16</v>
      </c>
      <c r="B3" t="s">
        <v>10</v>
      </c>
      <c r="E3" t="s">
        <v>0</v>
      </c>
      <c r="F3" t="str">
        <f>F2&amp;F1</f>
        <v>AprNORTH</v>
      </c>
      <c r="H3" t="s">
        <v>5</v>
      </c>
      <c r="I3" s="2">
        <f>VLOOKUP($F$3,Data!A:F,6,0)</f>
        <v>0.63</v>
      </c>
      <c r="J3" s="3">
        <f t="shared" si="0"/>
        <v>0.37</v>
      </c>
      <c r="M3" t="str">
        <f>N3&amp;$F$1</f>
        <v>JanNORTH</v>
      </c>
      <c r="N3" t="s">
        <v>7</v>
      </c>
      <c r="O3" s="2">
        <f>IF($O$1,VLOOKUP(M3,Data!A:F,4,0),NA())</f>
        <v>0.62</v>
      </c>
      <c r="P3" s="2">
        <f>IF($P$1,VLOOKUP(M3,Data!A:F,5,0),NA())</f>
        <v>0.65</v>
      </c>
      <c r="Q3" s="2">
        <f>IF($Q$1,VLOOKUP(M3,Data!A:F,6,0),NA())</f>
        <v>0.54</v>
      </c>
    </row>
    <row r="4" spans="1:17" x14ac:dyDescent="0.3">
      <c r="A4" t="s">
        <v>21</v>
      </c>
      <c r="B4" t="s">
        <v>12</v>
      </c>
      <c r="M4" t="str">
        <f t="shared" ref="M4:M14" si="1">N4&amp;$F$1</f>
        <v>FebNORTH</v>
      </c>
      <c r="N4" t="s">
        <v>16</v>
      </c>
      <c r="O4" s="2">
        <f>IF($O$1,VLOOKUP(M4,Data!A:F,4,0),NA())</f>
        <v>0.7</v>
      </c>
      <c r="P4" s="2">
        <f>IF($P$1,VLOOKUP(M4,Data!A:F,5,0),NA())</f>
        <v>0.31</v>
      </c>
      <c r="Q4" s="2">
        <f>IF($Q$1,VLOOKUP(M4,Data!A:F,6,0),NA())</f>
        <v>0.59</v>
      </c>
    </row>
    <row r="5" spans="1:17" x14ac:dyDescent="0.3">
      <c r="A5" t="s">
        <v>26</v>
      </c>
      <c r="B5" t="s">
        <v>14</v>
      </c>
      <c r="M5" t="str">
        <f t="shared" si="1"/>
        <v>MarNORTH</v>
      </c>
      <c r="N5" t="s">
        <v>21</v>
      </c>
      <c r="O5" s="2">
        <f>IF($O$1,VLOOKUP(M5,Data!A:F,4,0),NA())</f>
        <v>0.77</v>
      </c>
      <c r="P5" s="2">
        <f>IF($P$1,VLOOKUP(M5,Data!A:F,5,0),NA())</f>
        <v>0.4</v>
      </c>
      <c r="Q5" s="2">
        <f>IF($Q$1,VLOOKUP(M5,Data!A:F,6,0),NA())</f>
        <v>0.5</v>
      </c>
    </row>
    <row r="6" spans="1:17" x14ac:dyDescent="0.3">
      <c r="A6" t="s">
        <v>31</v>
      </c>
      <c r="M6" t="str">
        <f t="shared" si="1"/>
        <v>AprNORTH</v>
      </c>
      <c r="N6" t="s">
        <v>26</v>
      </c>
      <c r="O6" s="2">
        <f>IF($O$1,VLOOKUP(M6,Data!A:F,4,0),NA())</f>
        <v>0.36</v>
      </c>
      <c r="P6" s="2">
        <f>IF($P$1,VLOOKUP(M6,Data!A:F,5,0),NA())</f>
        <v>0.73</v>
      </c>
      <c r="Q6" s="2">
        <f>IF($Q$1,VLOOKUP(M6,Data!A:F,6,0),NA())</f>
        <v>0.63</v>
      </c>
    </row>
    <row r="7" spans="1:17" x14ac:dyDescent="0.3">
      <c r="A7" t="s">
        <v>36</v>
      </c>
      <c r="M7" t="str">
        <f t="shared" si="1"/>
        <v>MayNORTH</v>
      </c>
      <c r="N7" t="s">
        <v>31</v>
      </c>
      <c r="O7" s="2">
        <f>IF($O$1,VLOOKUP(M7,Data!A:F,4,0),NA())</f>
        <v>0.53</v>
      </c>
      <c r="P7" s="2">
        <f>IF($P$1,VLOOKUP(M7,Data!A:F,5,0),NA())</f>
        <v>0.4</v>
      </c>
      <c r="Q7" s="2">
        <f>IF($Q$1,VLOOKUP(M7,Data!A:F,6,0),NA())</f>
        <v>0.52</v>
      </c>
    </row>
    <row r="8" spans="1:17" x14ac:dyDescent="0.3">
      <c r="A8" t="s">
        <v>41</v>
      </c>
      <c r="M8" t="str">
        <f t="shared" si="1"/>
        <v>JunNORTH</v>
      </c>
      <c r="N8" t="s">
        <v>36</v>
      </c>
      <c r="O8" s="2">
        <f>IF($O$1,VLOOKUP(M8,Data!A:F,4,0),NA())</f>
        <v>0.7</v>
      </c>
      <c r="P8" s="2">
        <f>IF($P$1,VLOOKUP(M8,Data!A:F,5,0),NA())</f>
        <v>0.68</v>
      </c>
      <c r="Q8" s="2">
        <f>IF($Q$1,VLOOKUP(M8,Data!A:F,6,0),NA())</f>
        <v>0.75</v>
      </c>
    </row>
    <row r="9" spans="1:17" x14ac:dyDescent="0.3">
      <c r="A9" t="s">
        <v>46</v>
      </c>
      <c r="M9" t="str">
        <f t="shared" si="1"/>
        <v>JulNORTH</v>
      </c>
      <c r="N9" t="s">
        <v>41</v>
      </c>
      <c r="O9" s="2">
        <f>IF($O$1,VLOOKUP(M9,Data!A:F,4,0),NA())</f>
        <v>0.44</v>
      </c>
      <c r="P9" s="2">
        <f>IF($P$1,VLOOKUP(M9,Data!A:F,5,0),NA())</f>
        <v>0.31</v>
      </c>
      <c r="Q9" s="2">
        <f>IF($Q$1,VLOOKUP(M9,Data!A:F,6,0),NA())</f>
        <v>0.34</v>
      </c>
    </row>
    <row r="10" spans="1:17" x14ac:dyDescent="0.3">
      <c r="A10" t="s">
        <v>51</v>
      </c>
      <c r="M10" t="str">
        <f t="shared" si="1"/>
        <v>AugNORTH</v>
      </c>
      <c r="N10" t="s">
        <v>46</v>
      </c>
      <c r="O10" s="2">
        <f>IF($O$1,VLOOKUP(M10,Data!A:F,4,0),NA())</f>
        <v>0.47</v>
      </c>
      <c r="P10" s="2">
        <f>IF($P$1,VLOOKUP(M10,Data!A:F,5,0),NA())</f>
        <v>0.53</v>
      </c>
      <c r="Q10" s="2">
        <f>IF($Q$1,VLOOKUP(M10,Data!A:F,6,0),NA())</f>
        <v>0.74</v>
      </c>
    </row>
    <row r="11" spans="1:17" x14ac:dyDescent="0.3">
      <c r="A11" t="s">
        <v>56</v>
      </c>
      <c r="M11" t="str">
        <f t="shared" si="1"/>
        <v>SepNORTH</v>
      </c>
      <c r="N11" t="s">
        <v>51</v>
      </c>
      <c r="O11" s="2">
        <f>IF($O$1,VLOOKUP(M11,Data!A:F,4,0),NA())</f>
        <v>0.42</v>
      </c>
      <c r="P11" s="2">
        <f>IF($P$1,VLOOKUP(M11,Data!A:F,5,0),NA())</f>
        <v>0.49</v>
      </c>
      <c r="Q11" s="2">
        <f>IF($Q$1,VLOOKUP(M11,Data!A:F,6,0),NA())</f>
        <v>0.71</v>
      </c>
    </row>
    <row r="12" spans="1:17" x14ac:dyDescent="0.3">
      <c r="A12" t="s">
        <v>61</v>
      </c>
      <c r="M12" t="str">
        <f t="shared" si="1"/>
        <v>OctNORTH</v>
      </c>
      <c r="N12" t="s">
        <v>56</v>
      </c>
      <c r="O12" s="2">
        <f>IF($O$1,VLOOKUP(M12,Data!A:F,4,0),NA())</f>
        <v>0.42</v>
      </c>
      <c r="P12" s="2">
        <f>IF($P$1,VLOOKUP(M12,Data!A:F,5,0),NA())</f>
        <v>0.66</v>
      </c>
      <c r="Q12" s="2">
        <f>IF($Q$1,VLOOKUP(M12,Data!A:F,6,0),NA())</f>
        <v>0.38</v>
      </c>
    </row>
    <row r="13" spans="1:17" x14ac:dyDescent="0.3">
      <c r="A13" t="s">
        <v>66</v>
      </c>
      <c r="M13" t="str">
        <f t="shared" si="1"/>
        <v>NovNORTH</v>
      </c>
      <c r="N13" t="s">
        <v>61</v>
      </c>
      <c r="O13" s="2">
        <f>IF($O$1,VLOOKUP(M13,Data!A:F,4,0),NA())</f>
        <v>0.36</v>
      </c>
      <c r="P13" s="2">
        <f>IF($P$1,VLOOKUP(M13,Data!A:F,5,0),NA())</f>
        <v>0.49</v>
      </c>
      <c r="Q13" s="2">
        <f>IF($Q$1,VLOOKUP(M13,Data!A:F,6,0),NA())</f>
        <v>0.51</v>
      </c>
    </row>
    <row r="14" spans="1:17" x14ac:dyDescent="0.3">
      <c r="M14" t="str">
        <f t="shared" si="1"/>
        <v>DecNORTH</v>
      </c>
      <c r="N14" t="s">
        <v>66</v>
      </c>
      <c r="O14" s="2">
        <f>IF($O$1,VLOOKUP(M14,Data!A:F,4,0),NA())</f>
        <v>0.59</v>
      </c>
      <c r="P14" s="2">
        <f>IF($P$1,VLOOKUP(M14,Data!A:F,5,0),NA())</f>
        <v>0.43</v>
      </c>
      <c r="Q14" s="2">
        <f>IF($Q$1,VLOOKUP(M14,Data!A:F,6,0),NA())</f>
        <v>0.63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7E26-CF7D-44D4-AAF8-A3FDF5F6E2B9}">
  <sheetPr codeName="Sheet3"/>
  <dimension ref="A1"/>
  <sheetViews>
    <sheetView showGridLines="0" tabSelected="1" topLeftCell="A2" zoomScale="78" workbookViewId="0">
      <selection activeCell="T18" sqref="T18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9" r:id="rId4" name="Option Button 7">
              <controlPr defaultSize="0" autoFill="0" autoLine="0" autoPict="0">
                <anchor moveWithCells="1">
                  <from>
                    <xdr:col>4</xdr:col>
                    <xdr:colOff>259080</xdr:colOff>
                    <xdr:row>7</xdr:row>
                    <xdr:rowOff>30480</xdr:rowOff>
                  </from>
                  <to>
                    <xdr:col>6</xdr:col>
                    <xdr:colOff>213360</xdr:colOff>
                    <xdr:row>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5" name="Option Button 8">
              <controlPr defaultSize="0" autoFill="0" autoLine="0" autoPict="0">
                <anchor moveWithCells="1">
                  <from>
                    <xdr:col>4</xdr:col>
                    <xdr:colOff>259080</xdr:colOff>
                    <xdr:row>9</xdr:row>
                    <xdr:rowOff>30480</xdr:rowOff>
                  </from>
                  <to>
                    <xdr:col>6</xdr:col>
                    <xdr:colOff>213360</xdr:colOff>
                    <xdr:row>10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6" name="Option Button 9">
              <controlPr defaultSize="0" autoFill="0" autoLine="0" autoPict="0">
                <anchor moveWithCells="1">
                  <from>
                    <xdr:col>4</xdr:col>
                    <xdr:colOff>266700</xdr:colOff>
                    <xdr:row>11</xdr:row>
                    <xdr:rowOff>45720</xdr:rowOff>
                  </from>
                  <to>
                    <xdr:col>6</xdr:col>
                    <xdr:colOff>220980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7" name="Option Button 10">
              <controlPr defaultSize="0" autoFill="0" autoLine="0" autoPict="0">
                <anchor moveWithCells="1">
                  <from>
                    <xdr:col>4</xdr:col>
                    <xdr:colOff>266700</xdr:colOff>
                    <xdr:row>13</xdr:row>
                    <xdr:rowOff>53340</xdr:rowOff>
                  </from>
                  <to>
                    <xdr:col>6</xdr:col>
                    <xdr:colOff>220980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8" name="Drop Down 12">
              <controlPr defaultSize="0" autoLine="0" autoPict="0">
                <anchor moveWithCells="1">
                  <from>
                    <xdr:col>4</xdr:col>
                    <xdr:colOff>312420</xdr:colOff>
                    <xdr:row>19</xdr:row>
                    <xdr:rowOff>15240</xdr:rowOff>
                  </from>
                  <to>
                    <xdr:col>6</xdr:col>
                    <xdr:colOff>175260</xdr:colOff>
                    <xdr:row>20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9" name="Check Box 13">
              <controlPr defaultSize="0" autoFill="0" autoLine="0" autoPict="0">
                <anchor moveWithCells="1">
                  <from>
                    <xdr:col>4</xdr:col>
                    <xdr:colOff>335280</xdr:colOff>
                    <xdr:row>25</xdr:row>
                    <xdr:rowOff>60960</xdr:rowOff>
                  </from>
                  <to>
                    <xdr:col>6</xdr:col>
                    <xdr:colOff>190500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0" name="Check Box 15">
              <controlPr defaultSize="0" autoFill="0" autoLine="0" autoPict="0">
                <anchor moveWithCells="1">
                  <from>
                    <xdr:col>4</xdr:col>
                    <xdr:colOff>342900</xdr:colOff>
                    <xdr:row>27</xdr:row>
                    <xdr:rowOff>99060</xdr:rowOff>
                  </from>
                  <to>
                    <xdr:col>6</xdr:col>
                    <xdr:colOff>198120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1" name="Check Box 16">
              <controlPr defaultSize="0" autoFill="0" autoLine="0" autoPict="0">
                <anchor moveWithCells="1">
                  <from>
                    <xdr:col>4</xdr:col>
                    <xdr:colOff>350520</xdr:colOff>
                    <xdr:row>29</xdr:row>
                    <xdr:rowOff>152400</xdr:rowOff>
                  </from>
                  <to>
                    <xdr:col>6</xdr:col>
                    <xdr:colOff>205740</xdr:colOff>
                    <xdr:row>31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Support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 Eswaran</dc:creator>
  <cp:lastModifiedBy>Malathi Eswaran</cp:lastModifiedBy>
  <dcterms:created xsi:type="dcterms:W3CDTF">2024-07-23T03:57:16Z</dcterms:created>
  <dcterms:modified xsi:type="dcterms:W3CDTF">2024-07-23T07:56:30Z</dcterms:modified>
</cp:coreProperties>
</file>