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on/Desktop/"/>
    </mc:Choice>
  </mc:AlternateContent>
  <xr:revisionPtr revIDLastSave="0" documentId="8_{3F84537C-12F6-4532-A0CF-37D31AA8E1A1}" xr6:coauthVersionLast="47" xr6:coauthVersionMax="47" xr10:uidLastSave="{00000000-0000-0000-0000-000000000000}"/>
  <bookViews>
    <workbookView xWindow="0" yWindow="0" windowWidth="28800" windowHeight="18000" firstSheet="35" xr2:uid="{5A33C23C-E61D-8840-A4AA-10D5594D2800}"/>
  </bookViews>
  <sheets>
    <sheet name="2020" sheetId="3" r:id="rId1"/>
    <sheet name="2016" sheetId="2" r:id="rId2"/>
    <sheet name="2012" sheetId="1" r:id="rId3"/>
    <sheet name="2008" sheetId="4" r:id="rId4"/>
    <sheet name="2004" sheetId="5" r:id="rId5"/>
    <sheet name="2000" sheetId="6" r:id="rId6"/>
    <sheet name="1996" sheetId="7" r:id="rId7"/>
    <sheet name="1992" sheetId="8" r:id="rId8"/>
    <sheet name="1988" sheetId="9" r:id="rId9"/>
    <sheet name="1984" sheetId="10" r:id="rId10"/>
    <sheet name="1980" sheetId="11" r:id="rId11"/>
    <sheet name="1976" sheetId="12" r:id="rId12"/>
    <sheet name="1972" sheetId="13" r:id="rId13"/>
    <sheet name="1968" sheetId="14" r:id="rId14"/>
    <sheet name="1964" sheetId="15" r:id="rId15"/>
    <sheet name="1960" sheetId="16" r:id="rId16"/>
    <sheet name="1956" sheetId="17" r:id="rId17"/>
    <sheet name="1952" sheetId="18" r:id="rId18"/>
    <sheet name="1948" sheetId="19" r:id="rId19"/>
    <sheet name="1944" sheetId="20" r:id="rId20"/>
    <sheet name="1940" sheetId="21" r:id="rId21"/>
    <sheet name="1936" sheetId="22" r:id="rId22"/>
    <sheet name="1932" sheetId="23" r:id="rId23"/>
    <sheet name="1928" sheetId="24" r:id="rId24"/>
    <sheet name="1924" sheetId="25" r:id="rId25"/>
    <sheet name="1920" sheetId="26" r:id="rId26"/>
    <sheet name="1916" sheetId="27" r:id="rId27"/>
    <sheet name="1912" sheetId="28" r:id="rId28"/>
    <sheet name="1908" sheetId="29" r:id="rId29"/>
    <sheet name="1904" sheetId="30" r:id="rId30"/>
    <sheet name="1900" sheetId="31" r:id="rId31"/>
    <sheet name="1896" sheetId="32" r:id="rId32"/>
    <sheet name="1892" sheetId="33" r:id="rId33"/>
    <sheet name="1888" sheetId="34" r:id="rId34"/>
    <sheet name="1884" sheetId="35" r:id="rId35"/>
    <sheet name="1880" sheetId="36" r:id="rId36"/>
    <sheet name="1876" sheetId="37" r:id="rId37"/>
    <sheet name="1872" sheetId="38" r:id="rId38"/>
    <sheet name="1868" sheetId="39" r:id="rId39"/>
    <sheet name="1864" sheetId="40" r:id="rId40"/>
    <sheet name="1860" sheetId="41" r:id="rId41"/>
    <sheet name="1856" sheetId="42" r:id="rId42"/>
    <sheet name="1852" sheetId="43" r:id="rId43"/>
    <sheet name="1848" sheetId="44" r:id="rId44"/>
    <sheet name="1844" sheetId="45" r:id="rId45"/>
    <sheet name="1840" sheetId="46" r:id="rId4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3" l="1"/>
  <c r="J48" i="3"/>
  <c r="I49" i="3"/>
  <c r="J49" i="3"/>
  <c r="J16" i="31"/>
  <c r="J21" i="31"/>
  <c r="J52" i="8"/>
  <c r="J52" i="3"/>
  <c r="K52" i="3" s="1"/>
  <c r="L52" i="3" s="1"/>
  <c r="J51" i="3"/>
  <c r="K51" i="3" s="1"/>
  <c r="L51" i="3" s="1"/>
  <c r="J50" i="3"/>
  <c r="K50" i="3" s="1"/>
  <c r="L50" i="3" s="1"/>
  <c r="K49" i="3"/>
  <c r="L49" i="3" s="1"/>
  <c r="K48" i="3"/>
  <c r="L48" i="3" s="1"/>
  <c r="J47" i="3"/>
  <c r="K47" i="3" s="1"/>
  <c r="L47" i="3" s="1"/>
  <c r="J46" i="3"/>
  <c r="K46" i="3" s="1"/>
  <c r="L46" i="3" s="1"/>
  <c r="J45" i="3"/>
  <c r="K45" i="3" s="1"/>
  <c r="L45" i="3" s="1"/>
  <c r="J44" i="3"/>
  <c r="K44" i="3" s="1"/>
  <c r="L44" i="3" s="1"/>
  <c r="J43" i="3"/>
  <c r="K43" i="3" s="1"/>
  <c r="L43" i="3" s="1"/>
  <c r="J42" i="3"/>
  <c r="K42" i="3" s="1"/>
  <c r="L42" i="3" s="1"/>
  <c r="J41" i="3"/>
  <c r="K41" i="3" s="1"/>
  <c r="L41" i="3" s="1"/>
  <c r="J40" i="3"/>
  <c r="K40" i="3" s="1"/>
  <c r="L40" i="3" s="1"/>
  <c r="J39" i="3"/>
  <c r="K39" i="3" s="1"/>
  <c r="L39" i="3" s="1"/>
  <c r="J38" i="3"/>
  <c r="K38" i="3" s="1"/>
  <c r="L38" i="3" s="1"/>
  <c r="J37" i="3"/>
  <c r="K37" i="3" s="1"/>
  <c r="L37" i="3" s="1"/>
  <c r="J36" i="3"/>
  <c r="K36" i="3" s="1"/>
  <c r="L36" i="3" s="1"/>
  <c r="J35" i="3"/>
  <c r="K35" i="3" s="1"/>
  <c r="L35" i="3" s="1"/>
  <c r="J34" i="3"/>
  <c r="K34" i="3" s="1"/>
  <c r="L34" i="3" s="1"/>
  <c r="J33" i="3"/>
  <c r="K33" i="3" s="1"/>
  <c r="L33" i="3" s="1"/>
  <c r="J32" i="3"/>
  <c r="K32" i="3" s="1"/>
  <c r="L32" i="3" s="1"/>
  <c r="J31" i="3"/>
  <c r="K31" i="3" s="1"/>
  <c r="L31" i="3" s="1"/>
  <c r="J30" i="3"/>
  <c r="K30" i="3" s="1"/>
  <c r="L30" i="3" s="1"/>
  <c r="J29" i="3"/>
  <c r="K29" i="3" s="1"/>
  <c r="L29" i="3" s="1"/>
  <c r="J28" i="3"/>
  <c r="K28" i="3" s="1"/>
  <c r="L28" i="3" s="1"/>
  <c r="J27" i="3"/>
  <c r="K27" i="3" s="1"/>
  <c r="L27" i="3" s="1"/>
  <c r="J26" i="3"/>
  <c r="K26" i="3" s="1"/>
  <c r="L26" i="3" s="1"/>
  <c r="J25" i="3"/>
  <c r="K25" i="3" s="1"/>
  <c r="L25" i="3" s="1"/>
  <c r="J24" i="3"/>
  <c r="K24" i="3" s="1"/>
  <c r="L24" i="3" s="1"/>
  <c r="J23" i="3"/>
  <c r="K23" i="3" s="1"/>
  <c r="L23" i="3" s="1"/>
  <c r="J22" i="3"/>
  <c r="K22" i="3" s="1"/>
  <c r="L22" i="3" s="1"/>
  <c r="J21" i="3"/>
  <c r="K21" i="3" s="1"/>
  <c r="L21" i="3" s="1"/>
  <c r="J20" i="3"/>
  <c r="K20" i="3" s="1"/>
  <c r="L20" i="3" s="1"/>
  <c r="J19" i="3"/>
  <c r="K19" i="3" s="1"/>
  <c r="L19" i="3" s="1"/>
  <c r="J18" i="3"/>
  <c r="K18" i="3" s="1"/>
  <c r="L18" i="3" s="1"/>
  <c r="J17" i="3"/>
  <c r="K17" i="3" s="1"/>
  <c r="L17" i="3" s="1"/>
  <c r="J16" i="3"/>
  <c r="K16" i="3" s="1"/>
  <c r="L16" i="3" s="1"/>
  <c r="J15" i="3"/>
  <c r="K15" i="3" s="1"/>
  <c r="L15" i="3" s="1"/>
  <c r="J14" i="3"/>
  <c r="K14" i="3" s="1"/>
  <c r="L14" i="3" s="1"/>
  <c r="J13" i="3"/>
  <c r="K13" i="3" s="1"/>
  <c r="L13" i="3" s="1"/>
  <c r="J12" i="3"/>
  <c r="K12" i="3" s="1"/>
  <c r="L12" i="3" s="1"/>
  <c r="J11" i="3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7" i="3"/>
  <c r="K7" i="3" s="1"/>
  <c r="L7" i="3" s="1"/>
  <c r="J6" i="3"/>
  <c r="K6" i="3" s="1"/>
  <c r="L6" i="3" s="1"/>
  <c r="J5" i="3"/>
  <c r="K5" i="3" s="1"/>
  <c r="L5" i="3" s="1"/>
  <c r="J4" i="3"/>
  <c r="K4" i="3" s="1"/>
  <c r="L4" i="3" s="1"/>
  <c r="J3" i="3"/>
  <c r="K3" i="3" s="1"/>
  <c r="L3" i="3" s="1"/>
  <c r="J2" i="3"/>
  <c r="K2" i="3" s="1"/>
  <c r="L2" i="3" s="1"/>
  <c r="J51" i="2"/>
  <c r="K51" i="2" s="1"/>
  <c r="L51" i="2" s="1"/>
  <c r="J50" i="2"/>
  <c r="K50" i="2" s="1"/>
  <c r="L50" i="2" s="1"/>
  <c r="J49" i="2"/>
  <c r="K49" i="2" s="1"/>
  <c r="L49" i="2" s="1"/>
  <c r="J48" i="2"/>
  <c r="K48" i="2" s="1"/>
  <c r="L48" i="2" s="1"/>
  <c r="J47" i="2"/>
  <c r="K47" i="2" s="1"/>
  <c r="L47" i="2" s="1"/>
  <c r="J46" i="2"/>
  <c r="K46" i="2" s="1"/>
  <c r="L46" i="2" s="1"/>
  <c r="J45" i="2"/>
  <c r="K45" i="2" s="1"/>
  <c r="L45" i="2" s="1"/>
  <c r="J44" i="2"/>
  <c r="K44" i="2" s="1"/>
  <c r="L44" i="2" s="1"/>
  <c r="J43" i="2"/>
  <c r="K43" i="2" s="1"/>
  <c r="L43" i="2" s="1"/>
  <c r="J42" i="2"/>
  <c r="K42" i="2" s="1"/>
  <c r="L42" i="2" s="1"/>
  <c r="J41" i="2"/>
  <c r="K41" i="2" s="1"/>
  <c r="L41" i="2" s="1"/>
  <c r="J40" i="2"/>
  <c r="K40" i="2" s="1"/>
  <c r="L40" i="2" s="1"/>
  <c r="J39" i="2"/>
  <c r="K39" i="2" s="1"/>
  <c r="L39" i="2" s="1"/>
  <c r="J38" i="2"/>
  <c r="K38" i="2" s="1"/>
  <c r="L38" i="2" s="1"/>
  <c r="J37" i="2"/>
  <c r="K37" i="2" s="1"/>
  <c r="L37" i="2" s="1"/>
  <c r="J36" i="2"/>
  <c r="K36" i="2" s="1"/>
  <c r="L36" i="2" s="1"/>
  <c r="J35" i="2"/>
  <c r="K35" i="2" s="1"/>
  <c r="L35" i="2" s="1"/>
  <c r="J34" i="2"/>
  <c r="K34" i="2" s="1"/>
  <c r="L34" i="2" s="1"/>
  <c r="J33" i="2"/>
  <c r="K33" i="2" s="1"/>
  <c r="L33" i="2" s="1"/>
  <c r="J32" i="2"/>
  <c r="K32" i="2" s="1"/>
  <c r="L32" i="2" s="1"/>
  <c r="J31" i="2"/>
  <c r="K31" i="2" s="1"/>
  <c r="L31" i="2" s="1"/>
  <c r="J30" i="2"/>
  <c r="K30" i="2" s="1"/>
  <c r="L30" i="2" s="1"/>
  <c r="J29" i="2"/>
  <c r="K29" i="2" s="1"/>
  <c r="L29" i="2" s="1"/>
  <c r="J28" i="2"/>
  <c r="K28" i="2" s="1"/>
  <c r="L28" i="2" s="1"/>
  <c r="J27" i="2"/>
  <c r="K27" i="2" s="1"/>
  <c r="L27" i="2" s="1"/>
  <c r="J26" i="2"/>
  <c r="K26" i="2" s="1"/>
  <c r="L26" i="2" s="1"/>
  <c r="J25" i="2"/>
  <c r="K25" i="2" s="1"/>
  <c r="L25" i="2" s="1"/>
  <c r="J24" i="2"/>
  <c r="K24" i="2" s="1"/>
  <c r="L24" i="2" s="1"/>
  <c r="J23" i="2"/>
  <c r="K23" i="2" s="1"/>
  <c r="L23" i="2" s="1"/>
  <c r="J22" i="2"/>
  <c r="K22" i="2" s="1"/>
  <c r="L22" i="2" s="1"/>
  <c r="J21" i="2"/>
  <c r="K21" i="2" s="1"/>
  <c r="L21" i="2" s="1"/>
  <c r="J20" i="2"/>
  <c r="K20" i="2" s="1"/>
  <c r="L20" i="2" s="1"/>
  <c r="J19" i="2"/>
  <c r="K19" i="2" s="1"/>
  <c r="L19" i="2" s="1"/>
  <c r="J18" i="2"/>
  <c r="K18" i="2" s="1"/>
  <c r="L18" i="2" s="1"/>
  <c r="J17" i="2"/>
  <c r="K17" i="2" s="1"/>
  <c r="L17" i="2" s="1"/>
  <c r="J16" i="2"/>
  <c r="K16" i="2" s="1"/>
  <c r="L16" i="2" s="1"/>
  <c r="J15" i="2"/>
  <c r="K15" i="2" s="1"/>
  <c r="L15" i="2" s="1"/>
  <c r="J14" i="2"/>
  <c r="K14" i="2" s="1"/>
  <c r="L14" i="2" s="1"/>
  <c r="J13" i="2"/>
  <c r="K13" i="2" s="1"/>
  <c r="L13" i="2" s="1"/>
  <c r="J12" i="2"/>
  <c r="K12" i="2" s="1"/>
  <c r="L12" i="2" s="1"/>
  <c r="J11" i="2"/>
  <c r="K11" i="2" s="1"/>
  <c r="L11" i="2" s="1"/>
  <c r="J10" i="2"/>
  <c r="K10" i="2" s="1"/>
  <c r="L10" i="2" s="1"/>
  <c r="J9" i="2"/>
  <c r="K9" i="2" s="1"/>
  <c r="L9" i="2" s="1"/>
  <c r="J8" i="2"/>
  <c r="K8" i="2" s="1"/>
  <c r="L8" i="2" s="1"/>
  <c r="J7" i="2"/>
  <c r="K7" i="2" s="1"/>
  <c r="L7" i="2" s="1"/>
  <c r="J6" i="2"/>
  <c r="K6" i="2" s="1"/>
  <c r="L6" i="2" s="1"/>
  <c r="J5" i="2"/>
  <c r="K5" i="2" s="1"/>
  <c r="L5" i="2" s="1"/>
  <c r="J4" i="2"/>
  <c r="K4" i="2" s="1"/>
  <c r="L4" i="2" s="1"/>
  <c r="J3" i="2"/>
  <c r="K3" i="2" s="1"/>
  <c r="L3" i="2" s="1"/>
  <c r="J2" i="2"/>
  <c r="K2" i="2" s="1"/>
  <c r="L2" i="2" s="1"/>
  <c r="I52" i="3"/>
  <c r="I51" i="3"/>
  <c r="I50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8" i="46"/>
  <c r="J27" i="46"/>
  <c r="J26" i="46"/>
  <c r="J25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J5" i="46"/>
  <c r="J4" i="46"/>
  <c r="J3" i="46"/>
  <c r="J2" i="46"/>
  <c r="J28" i="45"/>
  <c r="J27" i="45"/>
  <c r="J26" i="45"/>
  <c r="J25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4" i="45"/>
  <c r="J3" i="45"/>
  <c r="J2" i="45"/>
  <c r="J32" i="44"/>
  <c r="J31" i="44"/>
  <c r="J30" i="44"/>
  <c r="J29" i="44"/>
  <c r="J28" i="44"/>
  <c r="J27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J4" i="44"/>
  <c r="J3" i="44"/>
  <c r="J2" i="44"/>
  <c r="K33" i="43"/>
  <c r="K29" i="43"/>
  <c r="K28" i="43"/>
  <c r="K33" i="42"/>
  <c r="K32" i="42"/>
  <c r="K30" i="42"/>
  <c r="K29" i="42"/>
  <c r="K28" i="42"/>
  <c r="K26" i="42"/>
  <c r="K25" i="42"/>
  <c r="K24" i="42"/>
  <c r="K23" i="42"/>
  <c r="K22" i="42"/>
  <c r="K21" i="42"/>
  <c r="K20" i="42"/>
  <c r="K19" i="42"/>
  <c r="K18" i="42"/>
  <c r="K17" i="42"/>
  <c r="K16" i="42"/>
  <c r="K15" i="42"/>
  <c r="K14" i="42"/>
  <c r="K13" i="42"/>
  <c r="K12" i="42"/>
  <c r="K11" i="42"/>
  <c r="K10" i="42"/>
  <c r="K9" i="42"/>
  <c r="K8" i="42"/>
  <c r="K7" i="42"/>
  <c r="K6" i="42"/>
  <c r="K5" i="42"/>
  <c r="K4" i="42"/>
  <c r="K3" i="42"/>
  <c r="K2" i="42"/>
  <c r="M35" i="41"/>
  <c r="M34" i="4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M8" i="41"/>
  <c r="M7" i="41"/>
  <c r="M6" i="41"/>
  <c r="M5" i="41"/>
  <c r="M4" i="41"/>
  <c r="M3" i="41"/>
  <c r="M2" i="41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J2" i="40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6" i="39"/>
  <c r="J5" i="39"/>
  <c r="J4" i="39"/>
  <c r="J3" i="39"/>
  <c r="J2" i="39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4" i="38"/>
  <c r="J3" i="38"/>
  <c r="J2" i="38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J4" i="37"/>
  <c r="J3" i="37"/>
  <c r="J2" i="37"/>
  <c r="L46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L2" i="33"/>
  <c r="N50" i="28"/>
  <c r="N49" i="28"/>
  <c r="N48" i="28"/>
  <c r="N47" i="28"/>
  <c r="N46" i="28"/>
  <c r="N45" i="28"/>
  <c r="N44" i="28"/>
  <c r="N43" i="28"/>
  <c r="N42" i="28"/>
  <c r="N41" i="28"/>
  <c r="N39" i="28"/>
  <c r="N38" i="28"/>
  <c r="N37" i="28"/>
  <c r="N36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I28" i="46"/>
  <c r="I27" i="46"/>
  <c r="I26" i="46"/>
  <c r="I25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I5" i="46"/>
  <c r="I4" i="46"/>
  <c r="I3" i="46"/>
  <c r="I2" i="46"/>
  <c r="I28" i="45"/>
  <c r="I27" i="45"/>
  <c r="I26" i="45"/>
  <c r="I25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I5" i="45"/>
  <c r="I4" i="45"/>
  <c r="I3" i="45"/>
  <c r="I2" i="45"/>
  <c r="I32" i="44"/>
  <c r="I29" i="44"/>
  <c r="I24" i="44"/>
  <c r="I23" i="44"/>
  <c r="I20" i="44"/>
  <c r="I18" i="44"/>
  <c r="I16" i="44"/>
  <c r="I15" i="44"/>
  <c r="I12" i="44"/>
  <c r="I10" i="44"/>
  <c r="I8" i="44"/>
  <c r="I7" i="44"/>
  <c r="I4" i="44"/>
  <c r="I2" i="44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I5" i="40"/>
  <c r="I4" i="40"/>
  <c r="I3" i="40"/>
  <c r="I2" i="40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6" i="39"/>
  <c r="I5" i="39"/>
  <c r="I4" i="39"/>
  <c r="I3" i="39"/>
  <c r="I2" i="39"/>
  <c r="H2" i="39"/>
  <c r="H3" i="39"/>
  <c r="H4" i="39"/>
  <c r="H5" i="39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I2" i="38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I2" i="37"/>
  <c r="K46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M50" i="28"/>
  <c r="M49" i="28"/>
  <c r="M48" i="28"/>
  <c r="M47" i="28"/>
  <c r="M46" i="28"/>
  <c r="M45" i="28"/>
  <c r="M44" i="28"/>
  <c r="M43" i="28"/>
  <c r="M42" i="28"/>
  <c r="M41" i="28"/>
  <c r="M39" i="28"/>
  <c r="M38" i="28"/>
  <c r="M37" i="28"/>
  <c r="M36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M3" i="28"/>
  <c r="M2" i="28"/>
  <c r="K52" i="8"/>
  <c r="L52" i="8" s="1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3" i="45"/>
  <c r="H2" i="45"/>
  <c r="H32" i="44"/>
  <c r="H31" i="44"/>
  <c r="I31" i="44" s="1"/>
  <c r="H30" i="44"/>
  <c r="I30" i="44" s="1"/>
  <c r="H29" i="44"/>
  <c r="H28" i="44"/>
  <c r="I28" i="44" s="1"/>
  <c r="H27" i="44"/>
  <c r="I27" i="44" s="1"/>
  <c r="H26" i="44"/>
  <c r="H25" i="44"/>
  <c r="I25" i="44" s="1"/>
  <c r="H24" i="44"/>
  <c r="H23" i="44"/>
  <c r="H22" i="44"/>
  <c r="I22" i="44" s="1"/>
  <c r="H21" i="44"/>
  <c r="I21" i="44" s="1"/>
  <c r="H20" i="44"/>
  <c r="H19" i="44"/>
  <c r="I19" i="44" s="1"/>
  <c r="H18" i="44"/>
  <c r="H17" i="44"/>
  <c r="I17" i="44" s="1"/>
  <c r="H16" i="44"/>
  <c r="H15" i="44"/>
  <c r="H14" i="44"/>
  <c r="I14" i="44" s="1"/>
  <c r="H13" i="44"/>
  <c r="I13" i="44" s="1"/>
  <c r="H12" i="44"/>
  <c r="H11" i="44"/>
  <c r="I11" i="44" s="1"/>
  <c r="H10" i="44"/>
  <c r="H9" i="44"/>
  <c r="I9" i="44" s="1"/>
  <c r="H8" i="44"/>
  <c r="H7" i="44"/>
  <c r="H6" i="44"/>
  <c r="I6" i="44" s="1"/>
  <c r="H5" i="44"/>
  <c r="I5" i="44" s="1"/>
  <c r="H4" i="44"/>
  <c r="H3" i="44"/>
  <c r="I3" i="44" s="1"/>
  <c r="H2" i="44"/>
  <c r="J33" i="43"/>
  <c r="J32" i="43"/>
  <c r="K32" i="43" s="1"/>
  <c r="J31" i="43"/>
  <c r="K31" i="43" s="1"/>
  <c r="J30" i="43"/>
  <c r="K30" i="43" s="1"/>
  <c r="J29" i="43"/>
  <c r="J28" i="43"/>
  <c r="J27" i="43"/>
  <c r="J26" i="43"/>
  <c r="K26" i="43" s="1"/>
  <c r="J25" i="43"/>
  <c r="K25" i="43" s="1"/>
  <c r="J24" i="43"/>
  <c r="K24" i="43" s="1"/>
  <c r="J23" i="43"/>
  <c r="K23" i="43" s="1"/>
  <c r="J22" i="43"/>
  <c r="K22" i="43" s="1"/>
  <c r="J21" i="43"/>
  <c r="K21" i="43" s="1"/>
  <c r="J20" i="43"/>
  <c r="K20" i="43" s="1"/>
  <c r="J19" i="43"/>
  <c r="K19" i="43" s="1"/>
  <c r="J18" i="43"/>
  <c r="K18" i="43" s="1"/>
  <c r="J17" i="43"/>
  <c r="K17" i="43" s="1"/>
  <c r="J16" i="43"/>
  <c r="K16" i="43" s="1"/>
  <c r="J15" i="43"/>
  <c r="K15" i="43" s="1"/>
  <c r="J14" i="43"/>
  <c r="K14" i="43" s="1"/>
  <c r="J13" i="43"/>
  <c r="K13" i="43" s="1"/>
  <c r="J12" i="43"/>
  <c r="K12" i="43" s="1"/>
  <c r="J11" i="43"/>
  <c r="K11" i="43" s="1"/>
  <c r="J10" i="43"/>
  <c r="K10" i="43" s="1"/>
  <c r="J9" i="43"/>
  <c r="K9" i="43" s="1"/>
  <c r="J8" i="43"/>
  <c r="K8" i="43" s="1"/>
  <c r="J7" i="43"/>
  <c r="K7" i="43" s="1"/>
  <c r="J6" i="43"/>
  <c r="K6" i="43" s="1"/>
  <c r="J5" i="43"/>
  <c r="K5" i="43" s="1"/>
  <c r="J4" i="43"/>
  <c r="K4" i="43" s="1"/>
  <c r="J3" i="43"/>
  <c r="K3" i="43" s="1"/>
  <c r="J2" i="43"/>
  <c r="K2" i="43" s="1"/>
  <c r="J33" i="42"/>
  <c r="J32" i="42"/>
  <c r="J30" i="42"/>
  <c r="J29" i="42"/>
  <c r="J28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J4" i="42"/>
  <c r="J3" i="42"/>
  <c r="J2" i="42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5" i="41"/>
  <c r="L4" i="41"/>
  <c r="L3" i="41"/>
  <c r="L2" i="41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3" i="40"/>
  <c r="H2" i="40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H2" i="38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H2" i="37"/>
  <c r="J39" i="36"/>
  <c r="K39" i="36" s="1"/>
  <c r="L39" i="36" s="1"/>
  <c r="J38" i="36"/>
  <c r="K38" i="36" s="1"/>
  <c r="L38" i="36" s="1"/>
  <c r="J37" i="36"/>
  <c r="K37" i="36" s="1"/>
  <c r="L37" i="36" s="1"/>
  <c r="J36" i="36"/>
  <c r="K36" i="36" s="1"/>
  <c r="L36" i="36" s="1"/>
  <c r="J35" i="36"/>
  <c r="K35" i="36" s="1"/>
  <c r="L35" i="36" s="1"/>
  <c r="J34" i="36"/>
  <c r="K34" i="36" s="1"/>
  <c r="L34" i="36" s="1"/>
  <c r="J33" i="36"/>
  <c r="K33" i="36" s="1"/>
  <c r="L33" i="36" s="1"/>
  <c r="J32" i="36"/>
  <c r="K32" i="36" s="1"/>
  <c r="L32" i="36" s="1"/>
  <c r="J31" i="36"/>
  <c r="K31" i="36" s="1"/>
  <c r="L31" i="36" s="1"/>
  <c r="J30" i="36"/>
  <c r="K30" i="36" s="1"/>
  <c r="L30" i="36" s="1"/>
  <c r="J29" i="36"/>
  <c r="K29" i="36" s="1"/>
  <c r="L29" i="36" s="1"/>
  <c r="J28" i="36"/>
  <c r="K28" i="36" s="1"/>
  <c r="L28" i="36" s="1"/>
  <c r="J27" i="36"/>
  <c r="K27" i="36" s="1"/>
  <c r="L27" i="36" s="1"/>
  <c r="J26" i="36"/>
  <c r="K26" i="36" s="1"/>
  <c r="L26" i="36" s="1"/>
  <c r="J25" i="36"/>
  <c r="K25" i="36" s="1"/>
  <c r="L25" i="36" s="1"/>
  <c r="J24" i="36"/>
  <c r="K24" i="36" s="1"/>
  <c r="L24" i="36" s="1"/>
  <c r="J23" i="36"/>
  <c r="K23" i="36" s="1"/>
  <c r="L23" i="36" s="1"/>
  <c r="J22" i="36"/>
  <c r="K22" i="36" s="1"/>
  <c r="L22" i="36" s="1"/>
  <c r="J21" i="36"/>
  <c r="K21" i="36" s="1"/>
  <c r="L21" i="36" s="1"/>
  <c r="J20" i="36"/>
  <c r="K20" i="36" s="1"/>
  <c r="L20" i="36" s="1"/>
  <c r="J19" i="36"/>
  <c r="K19" i="36" s="1"/>
  <c r="L19" i="36" s="1"/>
  <c r="J18" i="36"/>
  <c r="K18" i="36" s="1"/>
  <c r="L18" i="36" s="1"/>
  <c r="J17" i="36"/>
  <c r="K17" i="36" s="1"/>
  <c r="L17" i="36" s="1"/>
  <c r="J16" i="36"/>
  <c r="K16" i="36" s="1"/>
  <c r="L16" i="36" s="1"/>
  <c r="J15" i="36"/>
  <c r="K15" i="36" s="1"/>
  <c r="L15" i="36" s="1"/>
  <c r="J14" i="36"/>
  <c r="K14" i="36" s="1"/>
  <c r="L14" i="36" s="1"/>
  <c r="J13" i="36"/>
  <c r="K13" i="36" s="1"/>
  <c r="L13" i="36" s="1"/>
  <c r="J12" i="36"/>
  <c r="K12" i="36" s="1"/>
  <c r="L12" i="36" s="1"/>
  <c r="J11" i="36"/>
  <c r="K11" i="36" s="1"/>
  <c r="L11" i="36" s="1"/>
  <c r="J10" i="36"/>
  <c r="K10" i="36" s="1"/>
  <c r="L10" i="36" s="1"/>
  <c r="J9" i="36"/>
  <c r="K9" i="36" s="1"/>
  <c r="L9" i="36" s="1"/>
  <c r="J8" i="36"/>
  <c r="K8" i="36" s="1"/>
  <c r="L8" i="36" s="1"/>
  <c r="J7" i="36"/>
  <c r="K7" i="36" s="1"/>
  <c r="L7" i="36" s="1"/>
  <c r="J6" i="36"/>
  <c r="K6" i="36" s="1"/>
  <c r="L6" i="36" s="1"/>
  <c r="J5" i="36"/>
  <c r="K5" i="36" s="1"/>
  <c r="L5" i="36" s="1"/>
  <c r="J4" i="36"/>
  <c r="K4" i="36" s="1"/>
  <c r="L4" i="36" s="1"/>
  <c r="J3" i="36"/>
  <c r="K3" i="36" s="1"/>
  <c r="L3" i="36" s="1"/>
  <c r="J2" i="36"/>
  <c r="K2" i="36" s="1"/>
  <c r="L2" i="36" s="1"/>
  <c r="J39" i="35"/>
  <c r="K39" i="35" s="1"/>
  <c r="L39" i="35" s="1"/>
  <c r="J38" i="35"/>
  <c r="K38" i="35" s="1"/>
  <c r="L38" i="35" s="1"/>
  <c r="J37" i="35"/>
  <c r="K37" i="35" s="1"/>
  <c r="L37" i="35" s="1"/>
  <c r="J36" i="35"/>
  <c r="K36" i="35" s="1"/>
  <c r="L36" i="35" s="1"/>
  <c r="J35" i="35"/>
  <c r="K35" i="35" s="1"/>
  <c r="L35" i="35" s="1"/>
  <c r="J34" i="35"/>
  <c r="K34" i="35" s="1"/>
  <c r="L34" i="35" s="1"/>
  <c r="J33" i="35"/>
  <c r="K33" i="35" s="1"/>
  <c r="L33" i="35" s="1"/>
  <c r="J32" i="35"/>
  <c r="K32" i="35" s="1"/>
  <c r="L32" i="35" s="1"/>
  <c r="J31" i="35"/>
  <c r="K31" i="35" s="1"/>
  <c r="L31" i="35" s="1"/>
  <c r="J30" i="35"/>
  <c r="K30" i="35" s="1"/>
  <c r="L30" i="35" s="1"/>
  <c r="J29" i="35"/>
  <c r="K29" i="35" s="1"/>
  <c r="L29" i="35" s="1"/>
  <c r="J28" i="35"/>
  <c r="K28" i="35" s="1"/>
  <c r="L28" i="35" s="1"/>
  <c r="J27" i="35"/>
  <c r="K27" i="35" s="1"/>
  <c r="L27" i="35" s="1"/>
  <c r="J26" i="35"/>
  <c r="K26" i="35" s="1"/>
  <c r="L26" i="35" s="1"/>
  <c r="J25" i="35"/>
  <c r="K25" i="35" s="1"/>
  <c r="L25" i="35" s="1"/>
  <c r="J24" i="35"/>
  <c r="K24" i="35" s="1"/>
  <c r="L24" i="35" s="1"/>
  <c r="J23" i="35"/>
  <c r="K23" i="35" s="1"/>
  <c r="L23" i="35" s="1"/>
  <c r="J22" i="35"/>
  <c r="K22" i="35" s="1"/>
  <c r="L22" i="35" s="1"/>
  <c r="J21" i="35"/>
  <c r="K21" i="35" s="1"/>
  <c r="L21" i="35" s="1"/>
  <c r="J20" i="35"/>
  <c r="K20" i="35" s="1"/>
  <c r="L20" i="35" s="1"/>
  <c r="J19" i="35"/>
  <c r="K19" i="35" s="1"/>
  <c r="L19" i="35" s="1"/>
  <c r="J18" i="35"/>
  <c r="K18" i="35" s="1"/>
  <c r="L18" i="35" s="1"/>
  <c r="J17" i="35"/>
  <c r="K17" i="35" s="1"/>
  <c r="L17" i="35" s="1"/>
  <c r="J16" i="35"/>
  <c r="K16" i="35" s="1"/>
  <c r="L16" i="35" s="1"/>
  <c r="J15" i="35"/>
  <c r="K15" i="35" s="1"/>
  <c r="L15" i="35" s="1"/>
  <c r="J14" i="35"/>
  <c r="K14" i="35" s="1"/>
  <c r="L14" i="35" s="1"/>
  <c r="J13" i="35"/>
  <c r="K13" i="35" s="1"/>
  <c r="L13" i="35" s="1"/>
  <c r="J12" i="35"/>
  <c r="K12" i="35" s="1"/>
  <c r="L12" i="35" s="1"/>
  <c r="J11" i="35"/>
  <c r="K11" i="35" s="1"/>
  <c r="L11" i="35" s="1"/>
  <c r="J10" i="35"/>
  <c r="K10" i="35" s="1"/>
  <c r="L10" i="35" s="1"/>
  <c r="J9" i="35"/>
  <c r="K9" i="35" s="1"/>
  <c r="L9" i="35" s="1"/>
  <c r="J8" i="35"/>
  <c r="K8" i="35" s="1"/>
  <c r="L8" i="35" s="1"/>
  <c r="J7" i="35"/>
  <c r="K7" i="35" s="1"/>
  <c r="L7" i="35" s="1"/>
  <c r="J6" i="35"/>
  <c r="K6" i="35" s="1"/>
  <c r="L6" i="35" s="1"/>
  <c r="J5" i="35"/>
  <c r="K5" i="35" s="1"/>
  <c r="L5" i="35" s="1"/>
  <c r="J4" i="35"/>
  <c r="K4" i="35" s="1"/>
  <c r="L4" i="35" s="1"/>
  <c r="J3" i="35"/>
  <c r="K3" i="35" s="1"/>
  <c r="L3" i="35" s="1"/>
  <c r="J2" i="35"/>
  <c r="K2" i="35" s="1"/>
  <c r="L2" i="35" s="1"/>
  <c r="J39" i="34"/>
  <c r="K39" i="34" s="1"/>
  <c r="L39" i="34" s="1"/>
  <c r="J38" i="34"/>
  <c r="K38" i="34" s="1"/>
  <c r="L38" i="34" s="1"/>
  <c r="J37" i="34"/>
  <c r="K37" i="34" s="1"/>
  <c r="L37" i="34" s="1"/>
  <c r="J36" i="34"/>
  <c r="K36" i="34" s="1"/>
  <c r="L36" i="34" s="1"/>
  <c r="J35" i="34"/>
  <c r="K35" i="34" s="1"/>
  <c r="L35" i="34" s="1"/>
  <c r="J34" i="34"/>
  <c r="K34" i="34" s="1"/>
  <c r="L34" i="34" s="1"/>
  <c r="J33" i="34"/>
  <c r="K33" i="34" s="1"/>
  <c r="L33" i="34" s="1"/>
  <c r="J32" i="34"/>
  <c r="K32" i="34" s="1"/>
  <c r="L32" i="34" s="1"/>
  <c r="J31" i="34"/>
  <c r="K31" i="34" s="1"/>
  <c r="L31" i="34" s="1"/>
  <c r="J30" i="34"/>
  <c r="K30" i="34" s="1"/>
  <c r="L30" i="34" s="1"/>
  <c r="J29" i="34"/>
  <c r="K29" i="34" s="1"/>
  <c r="L29" i="34" s="1"/>
  <c r="J28" i="34"/>
  <c r="K28" i="34" s="1"/>
  <c r="L28" i="34" s="1"/>
  <c r="J27" i="34"/>
  <c r="K27" i="34" s="1"/>
  <c r="L27" i="34" s="1"/>
  <c r="J26" i="34"/>
  <c r="K26" i="34" s="1"/>
  <c r="L26" i="34" s="1"/>
  <c r="J25" i="34"/>
  <c r="K25" i="34" s="1"/>
  <c r="L25" i="34" s="1"/>
  <c r="J24" i="34"/>
  <c r="K24" i="34" s="1"/>
  <c r="L24" i="34" s="1"/>
  <c r="J23" i="34"/>
  <c r="K23" i="34" s="1"/>
  <c r="L23" i="34" s="1"/>
  <c r="J22" i="34"/>
  <c r="K22" i="34" s="1"/>
  <c r="L22" i="34" s="1"/>
  <c r="J21" i="34"/>
  <c r="K21" i="34" s="1"/>
  <c r="L21" i="34" s="1"/>
  <c r="J20" i="34"/>
  <c r="K20" i="34" s="1"/>
  <c r="L20" i="34" s="1"/>
  <c r="J19" i="34"/>
  <c r="K19" i="34" s="1"/>
  <c r="L19" i="34" s="1"/>
  <c r="J18" i="34"/>
  <c r="K18" i="34" s="1"/>
  <c r="L18" i="34" s="1"/>
  <c r="J17" i="34"/>
  <c r="K17" i="34" s="1"/>
  <c r="L17" i="34" s="1"/>
  <c r="J16" i="34"/>
  <c r="K16" i="34" s="1"/>
  <c r="L16" i="34" s="1"/>
  <c r="J15" i="34"/>
  <c r="K15" i="34" s="1"/>
  <c r="L15" i="34" s="1"/>
  <c r="J14" i="34"/>
  <c r="K14" i="34" s="1"/>
  <c r="L14" i="34" s="1"/>
  <c r="J13" i="34"/>
  <c r="K13" i="34" s="1"/>
  <c r="L13" i="34" s="1"/>
  <c r="J12" i="34"/>
  <c r="K12" i="34" s="1"/>
  <c r="L12" i="34" s="1"/>
  <c r="J11" i="34"/>
  <c r="K11" i="34" s="1"/>
  <c r="L11" i="34" s="1"/>
  <c r="J10" i="34"/>
  <c r="K10" i="34" s="1"/>
  <c r="L10" i="34" s="1"/>
  <c r="J9" i="34"/>
  <c r="K9" i="34" s="1"/>
  <c r="L9" i="34" s="1"/>
  <c r="J8" i="34"/>
  <c r="K8" i="34" s="1"/>
  <c r="L8" i="34" s="1"/>
  <c r="J7" i="34"/>
  <c r="K7" i="34" s="1"/>
  <c r="L7" i="34" s="1"/>
  <c r="J6" i="34"/>
  <c r="K6" i="34" s="1"/>
  <c r="L6" i="34" s="1"/>
  <c r="J5" i="34"/>
  <c r="K5" i="34" s="1"/>
  <c r="L5" i="34" s="1"/>
  <c r="J4" i="34"/>
  <c r="K4" i="34" s="1"/>
  <c r="L4" i="34" s="1"/>
  <c r="J3" i="34"/>
  <c r="K3" i="34" s="1"/>
  <c r="L3" i="34" s="1"/>
  <c r="J2" i="34"/>
  <c r="K2" i="34" s="1"/>
  <c r="L2" i="34" s="1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J2" i="33"/>
  <c r="J46" i="32"/>
  <c r="K46" i="32" s="1"/>
  <c r="L46" i="32" s="1"/>
  <c r="J45" i="32"/>
  <c r="K45" i="32" s="1"/>
  <c r="L45" i="32" s="1"/>
  <c r="J44" i="32"/>
  <c r="K44" i="32" s="1"/>
  <c r="L44" i="32" s="1"/>
  <c r="J43" i="32"/>
  <c r="K43" i="32" s="1"/>
  <c r="L43" i="32" s="1"/>
  <c r="J42" i="32"/>
  <c r="K42" i="32" s="1"/>
  <c r="L42" i="32" s="1"/>
  <c r="J41" i="32"/>
  <c r="K41" i="32" s="1"/>
  <c r="L41" i="32" s="1"/>
  <c r="J40" i="32"/>
  <c r="K40" i="32" s="1"/>
  <c r="L40" i="32" s="1"/>
  <c r="J39" i="32"/>
  <c r="K39" i="32" s="1"/>
  <c r="L39" i="32" s="1"/>
  <c r="J38" i="32"/>
  <c r="K38" i="32" s="1"/>
  <c r="L38" i="32" s="1"/>
  <c r="J37" i="32"/>
  <c r="K37" i="32" s="1"/>
  <c r="L37" i="32" s="1"/>
  <c r="J36" i="32"/>
  <c r="K36" i="32" s="1"/>
  <c r="L36" i="32" s="1"/>
  <c r="J35" i="32"/>
  <c r="K35" i="32" s="1"/>
  <c r="L35" i="32" s="1"/>
  <c r="J34" i="32"/>
  <c r="K34" i="32" s="1"/>
  <c r="L34" i="32" s="1"/>
  <c r="J33" i="32"/>
  <c r="K33" i="32" s="1"/>
  <c r="L33" i="32" s="1"/>
  <c r="J32" i="32"/>
  <c r="K32" i="32" s="1"/>
  <c r="L32" i="32" s="1"/>
  <c r="J31" i="32"/>
  <c r="K31" i="32" s="1"/>
  <c r="L31" i="32" s="1"/>
  <c r="J30" i="32"/>
  <c r="K30" i="32" s="1"/>
  <c r="L30" i="32" s="1"/>
  <c r="J29" i="32"/>
  <c r="K29" i="32" s="1"/>
  <c r="L29" i="32" s="1"/>
  <c r="J28" i="32"/>
  <c r="K28" i="32" s="1"/>
  <c r="L28" i="32" s="1"/>
  <c r="J27" i="32"/>
  <c r="K27" i="32" s="1"/>
  <c r="L27" i="32" s="1"/>
  <c r="J26" i="32"/>
  <c r="K26" i="32" s="1"/>
  <c r="L26" i="32" s="1"/>
  <c r="J25" i="32"/>
  <c r="K25" i="32" s="1"/>
  <c r="L25" i="32" s="1"/>
  <c r="J24" i="32"/>
  <c r="K24" i="32" s="1"/>
  <c r="L24" i="32" s="1"/>
  <c r="J23" i="32"/>
  <c r="K23" i="32" s="1"/>
  <c r="L23" i="32" s="1"/>
  <c r="J22" i="32"/>
  <c r="K22" i="32" s="1"/>
  <c r="L22" i="32" s="1"/>
  <c r="J21" i="32"/>
  <c r="K21" i="32" s="1"/>
  <c r="L21" i="32" s="1"/>
  <c r="J20" i="32"/>
  <c r="K20" i="32" s="1"/>
  <c r="L20" i="32" s="1"/>
  <c r="J19" i="32"/>
  <c r="K19" i="32" s="1"/>
  <c r="L19" i="32" s="1"/>
  <c r="J18" i="32"/>
  <c r="K18" i="32" s="1"/>
  <c r="L18" i="32" s="1"/>
  <c r="J17" i="32"/>
  <c r="K17" i="32" s="1"/>
  <c r="L17" i="32" s="1"/>
  <c r="J16" i="32"/>
  <c r="K16" i="32" s="1"/>
  <c r="L16" i="32" s="1"/>
  <c r="J15" i="32"/>
  <c r="K15" i="32" s="1"/>
  <c r="L15" i="32" s="1"/>
  <c r="J14" i="32"/>
  <c r="K14" i="32" s="1"/>
  <c r="L14" i="32" s="1"/>
  <c r="J13" i="32"/>
  <c r="K13" i="32" s="1"/>
  <c r="L13" i="32" s="1"/>
  <c r="J12" i="32"/>
  <c r="K12" i="32" s="1"/>
  <c r="L12" i="32" s="1"/>
  <c r="J11" i="32"/>
  <c r="K11" i="32" s="1"/>
  <c r="L11" i="32" s="1"/>
  <c r="J10" i="32"/>
  <c r="K10" i="32" s="1"/>
  <c r="L10" i="32" s="1"/>
  <c r="J9" i="32"/>
  <c r="K9" i="32" s="1"/>
  <c r="L9" i="32" s="1"/>
  <c r="J8" i="32"/>
  <c r="K8" i="32" s="1"/>
  <c r="L8" i="32" s="1"/>
  <c r="J7" i="32"/>
  <c r="K7" i="32" s="1"/>
  <c r="L7" i="32" s="1"/>
  <c r="J6" i="32"/>
  <c r="K6" i="32" s="1"/>
  <c r="L6" i="32" s="1"/>
  <c r="J5" i="32"/>
  <c r="K5" i="32" s="1"/>
  <c r="L5" i="32" s="1"/>
  <c r="J4" i="32"/>
  <c r="K4" i="32" s="1"/>
  <c r="L4" i="32" s="1"/>
  <c r="J3" i="32"/>
  <c r="K3" i="32" s="1"/>
  <c r="L3" i="32" s="1"/>
  <c r="J2" i="32"/>
  <c r="K2" i="32" s="1"/>
  <c r="L2" i="32" s="1"/>
  <c r="J46" i="31"/>
  <c r="K46" i="31" s="1"/>
  <c r="L46" i="31" s="1"/>
  <c r="J45" i="31"/>
  <c r="K45" i="31" s="1"/>
  <c r="L45" i="31" s="1"/>
  <c r="J44" i="31"/>
  <c r="K44" i="31" s="1"/>
  <c r="L44" i="31" s="1"/>
  <c r="J43" i="31"/>
  <c r="K43" i="31" s="1"/>
  <c r="L43" i="31" s="1"/>
  <c r="J42" i="31"/>
  <c r="K42" i="31" s="1"/>
  <c r="L42" i="31" s="1"/>
  <c r="J41" i="31"/>
  <c r="K41" i="31" s="1"/>
  <c r="L41" i="31" s="1"/>
  <c r="J40" i="31"/>
  <c r="K40" i="31" s="1"/>
  <c r="L40" i="31" s="1"/>
  <c r="J39" i="31"/>
  <c r="K39" i="31" s="1"/>
  <c r="L39" i="31" s="1"/>
  <c r="J38" i="31"/>
  <c r="K38" i="31" s="1"/>
  <c r="L38" i="31" s="1"/>
  <c r="J37" i="31"/>
  <c r="K37" i="31" s="1"/>
  <c r="L37" i="31" s="1"/>
  <c r="J36" i="31"/>
  <c r="K36" i="31" s="1"/>
  <c r="L36" i="31" s="1"/>
  <c r="J35" i="31"/>
  <c r="K35" i="31" s="1"/>
  <c r="L35" i="31" s="1"/>
  <c r="J34" i="31"/>
  <c r="K34" i="31" s="1"/>
  <c r="L34" i="31" s="1"/>
  <c r="J33" i="31"/>
  <c r="K33" i="31" s="1"/>
  <c r="L33" i="31" s="1"/>
  <c r="J32" i="31"/>
  <c r="K32" i="31" s="1"/>
  <c r="L32" i="31" s="1"/>
  <c r="J31" i="31"/>
  <c r="K31" i="31" s="1"/>
  <c r="L31" i="31" s="1"/>
  <c r="J30" i="31"/>
  <c r="K30" i="31" s="1"/>
  <c r="L30" i="31" s="1"/>
  <c r="J29" i="31"/>
  <c r="K29" i="31" s="1"/>
  <c r="L29" i="31" s="1"/>
  <c r="J28" i="31"/>
  <c r="K28" i="31" s="1"/>
  <c r="L28" i="31" s="1"/>
  <c r="J27" i="31"/>
  <c r="K27" i="31" s="1"/>
  <c r="L27" i="31" s="1"/>
  <c r="J26" i="31"/>
  <c r="K26" i="31" s="1"/>
  <c r="L26" i="31" s="1"/>
  <c r="J25" i="31"/>
  <c r="K25" i="31" s="1"/>
  <c r="L25" i="31" s="1"/>
  <c r="J24" i="31"/>
  <c r="K24" i="31" s="1"/>
  <c r="L24" i="31" s="1"/>
  <c r="J23" i="31"/>
  <c r="K23" i="31" s="1"/>
  <c r="L23" i="31" s="1"/>
  <c r="J22" i="31"/>
  <c r="K22" i="31" s="1"/>
  <c r="L22" i="31" s="1"/>
  <c r="K21" i="31"/>
  <c r="L21" i="31" s="1"/>
  <c r="J20" i="31"/>
  <c r="K20" i="31" s="1"/>
  <c r="L20" i="31" s="1"/>
  <c r="J19" i="31"/>
  <c r="K19" i="31" s="1"/>
  <c r="L19" i="31" s="1"/>
  <c r="J18" i="31"/>
  <c r="K18" i="31" s="1"/>
  <c r="L18" i="31" s="1"/>
  <c r="J17" i="31"/>
  <c r="K17" i="31" s="1"/>
  <c r="L17" i="31" s="1"/>
  <c r="K16" i="31"/>
  <c r="L16" i="31" s="1"/>
  <c r="J15" i="31"/>
  <c r="K15" i="31" s="1"/>
  <c r="L15" i="31" s="1"/>
  <c r="J14" i="31"/>
  <c r="K14" i="31" s="1"/>
  <c r="L14" i="31" s="1"/>
  <c r="J13" i="31"/>
  <c r="K13" i="31" s="1"/>
  <c r="L13" i="31" s="1"/>
  <c r="J12" i="31"/>
  <c r="K12" i="31" s="1"/>
  <c r="L12" i="31" s="1"/>
  <c r="J11" i="31"/>
  <c r="K11" i="31" s="1"/>
  <c r="L11" i="31" s="1"/>
  <c r="J10" i="31"/>
  <c r="K10" i="31" s="1"/>
  <c r="L10" i="31" s="1"/>
  <c r="J9" i="31"/>
  <c r="K9" i="31" s="1"/>
  <c r="L9" i="31" s="1"/>
  <c r="J8" i="31"/>
  <c r="K8" i="31" s="1"/>
  <c r="L8" i="31" s="1"/>
  <c r="J7" i="31"/>
  <c r="K7" i="31" s="1"/>
  <c r="L7" i="31" s="1"/>
  <c r="J6" i="31"/>
  <c r="K6" i="31" s="1"/>
  <c r="L6" i="31" s="1"/>
  <c r="J5" i="31"/>
  <c r="K5" i="31" s="1"/>
  <c r="L5" i="31" s="1"/>
  <c r="J4" i="31"/>
  <c r="K4" i="31" s="1"/>
  <c r="L4" i="31" s="1"/>
  <c r="J3" i="31"/>
  <c r="K3" i="31" s="1"/>
  <c r="L3" i="31" s="1"/>
  <c r="J2" i="31"/>
  <c r="K2" i="31" s="1"/>
  <c r="L2" i="31" s="1"/>
  <c r="J3" i="30"/>
  <c r="K3" i="30" s="1"/>
  <c r="L3" i="30" s="1"/>
  <c r="J4" i="30"/>
  <c r="K4" i="30" s="1"/>
  <c r="L4" i="30" s="1"/>
  <c r="J5" i="30"/>
  <c r="K5" i="30" s="1"/>
  <c r="L5" i="30" s="1"/>
  <c r="J6" i="30"/>
  <c r="K6" i="30" s="1"/>
  <c r="L6" i="30" s="1"/>
  <c r="J7" i="30"/>
  <c r="K7" i="30" s="1"/>
  <c r="L7" i="30" s="1"/>
  <c r="J8" i="30"/>
  <c r="K8" i="30" s="1"/>
  <c r="L8" i="30" s="1"/>
  <c r="J9" i="30"/>
  <c r="K9" i="30" s="1"/>
  <c r="L9" i="30" s="1"/>
  <c r="J10" i="30"/>
  <c r="K10" i="30" s="1"/>
  <c r="L10" i="30" s="1"/>
  <c r="J11" i="30"/>
  <c r="K11" i="30" s="1"/>
  <c r="L11" i="30" s="1"/>
  <c r="J12" i="30"/>
  <c r="K12" i="30" s="1"/>
  <c r="L12" i="30" s="1"/>
  <c r="J13" i="30"/>
  <c r="K13" i="30" s="1"/>
  <c r="L13" i="30" s="1"/>
  <c r="J14" i="30"/>
  <c r="K14" i="30" s="1"/>
  <c r="L14" i="30" s="1"/>
  <c r="J15" i="30"/>
  <c r="K15" i="30" s="1"/>
  <c r="L15" i="30" s="1"/>
  <c r="J16" i="30"/>
  <c r="K16" i="30" s="1"/>
  <c r="L16" i="30" s="1"/>
  <c r="J17" i="30"/>
  <c r="K17" i="30" s="1"/>
  <c r="L17" i="30" s="1"/>
  <c r="J18" i="30"/>
  <c r="K18" i="30" s="1"/>
  <c r="L18" i="30" s="1"/>
  <c r="J19" i="30"/>
  <c r="K19" i="30" s="1"/>
  <c r="L19" i="30" s="1"/>
  <c r="J20" i="30"/>
  <c r="K20" i="30" s="1"/>
  <c r="L20" i="30" s="1"/>
  <c r="J21" i="30"/>
  <c r="K21" i="30" s="1"/>
  <c r="L21" i="30" s="1"/>
  <c r="J22" i="30"/>
  <c r="K22" i="30" s="1"/>
  <c r="L22" i="30" s="1"/>
  <c r="J23" i="30"/>
  <c r="K23" i="30" s="1"/>
  <c r="L23" i="30" s="1"/>
  <c r="J24" i="30"/>
  <c r="K24" i="30" s="1"/>
  <c r="L24" i="30" s="1"/>
  <c r="J25" i="30"/>
  <c r="K25" i="30" s="1"/>
  <c r="L25" i="30" s="1"/>
  <c r="J26" i="30"/>
  <c r="K26" i="30" s="1"/>
  <c r="L26" i="30" s="1"/>
  <c r="J27" i="30"/>
  <c r="K27" i="30" s="1"/>
  <c r="L27" i="30" s="1"/>
  <c r="J28" i="30"/>
  <c r="K28" i="30" s="1"/>
  <c r="L28" i="30" s="1"/>
  <c r="J29" i="30"/>
  <c r="K29" i="30" s="1"/>
  <c r="L29" i="30" s="1"/>
  <c r="J30" i="30"/>
  <c r="K30" i="30" s="1"/>
  <c r="L30" i="30" s="1"/>
  <c r="J31" i="30"/>
  <c r="K31" i="30" s="1"/>
  <c r="L31" i="30" s="1"/>
  <c r="J32" i="30"/>
  <c r="K32" i="30" s="1"/>
  <c r="L32" i="30" s="1"/>
  <c r="J33" i="30"/>
  <c r="K33" i="30" s="1"/>
  <c r="L33" i="30" s="1"/>
  <c r="J34" i="30"/>
  <c r="K34" i="30" s="1"/>
  <c r="L34" i="30" s="1"/>
  <c r="J35" i="30"/>
  <c r="K35" i="30" s="1"/>
  <c r="L35" i="30" s="1"/>
  <c r="J36" i="30"/>
  <c r="K36" i="30" s="1"/>
  <c r="L36" i="30" s="1"/>
  <c r="J37" i="30"/>
  <c r="K37" i="30" s="1"/>
  <c r="L37" i="30" s="1"/>
  <c r="J38" i="30"/>
  <c r="K38" i="30" s="1"/>
  <c r="L38" i="30" s="1"/>
  <c r="J39" i="30"/>
  <c r="K39" i="30" s="1"/>
  <c r="L39" i="30" s="1"/>
  <c r="J40" i="30"/>
  <c r="K40" i="30" s="1"/>
  <c r="L40" i="30" s="1"/>
  <c r="J41" i="30"/>
  <c r="K41" i="30" s="1"/>
  <c r="L41" i="30" s="1"/>
  <c r="J42" i="30"/>
  <c r="K42" i="30" s="1"/>
  <c r="L42" i="30" s="1"/>
  <c r="J43" i="30"/>
  <c r="K43" i="30" s="1"/>
  <c r="L43" i="30" s="1"/>
  <c r="J44" i="30"/>
  <c r="K44" i="30" s="1"/>
  <c r="L44" i="30" s="1"/>
  <c r="J45" i="30"/>
  <c r="K45" i="30" s="1"/>
  <c r="L45" i="30" s="1"/>
  <c r="J46" i="30"/>
  <c r="K46" i="30" s="1"/>
  <c r="L46" i="30" s="1"/>
  <c r="J2" i="30"/>
  <c r="K2" i="30" s="1"/>
  <c r="L2" i="30" s="1"/>
  <c r="J47" i="29"/>
  <c r="K47" i="29" s="1"/>
  <c r="L47" i="29" s="1"/>
  <c r="J46" i="29"/>
  <c r="K46" i="29" s="1"/>
  <c r="L46" i="29" s="1"/>
  <c r="J45" i="29"/>
  <c r="K45" i="29" s="1"/>
  <c r="L45" i="29" s="1"/>
  <c r="J44" i="29"/>
  <c r="K44" i="29" s="1"/>
  <c r="L44" i="29" s="1"/>
  <c r="J43" i="29"/>
  <c r="K43" i="29" s="1"/>
  <c r="L43" i="29" s="1"/>
  <c r="J42" i="29"/>
  <c r="K42" i="29" s="1"/>
  <c r="L42" i="29" s="1"/>
  <c r="J41" i="29"/>
  <c r="K41" i="29" s="1"/>
  <c r="L41" i="29" s="1"/>
  <c r="J40" i="29"/>
  <c r="K40" i="29" s="1"/>
  <c r="L40" i="29" s="1"/>
  <c r="J39" i="29"/>
  <c r="K39" i="29" s="1"/>
  <c r="L39" i="29" s="1"/>
  <c r="J38" i="29"/>
  <c r="K38" i="29" s="1"/>
  <c r="L38" i="29" s="1"/>
  <c r="J37" i="29"/>
  <c r="K37" i="29" s="1"/>
  <c r="L37" i="29" s="1"/>
  <c r="J36" i="29"/>
  <c r="K36" i="29" s="1"/>
  <c r="L36" i="29" s="1"/>
  <c r="J35" i="29"/>
  <c r="K35" i="29" s="1"/>
  <c r="L35" i="29" s="1"/>
  <c r="J34" i="29"/>
  <c r="K34" i="29" s="1"/>
  <c r="L34" i="29" s="1"/>
  <c r="J33" i="29"/>
  <c r="K33" i="29" s="1"/>
  <c r="L33" i="29" s="1"/>
  <c r="J32" i="29"/>
  <c r="K32" i="29" s="1"/>
  <c r="L32" i="29" s="1"/>
  <c r="J31" i="29"/>
  <c r="K31" i="29" s="1"/>
  <c r="L31" i="29" s="1"/>
  <c r="J30" i="29"/>
  <c r="K30" i="29" s="1"/>
  <c r="L30" i="29" s="1"/>
  <c r="J29" i="29"/>
  <c r="K29" i="29" s="1"/>
  <c r="L29" i="29" s="1"/>
  <c r="J28" i="29"/>
  <c r="K28" i="29" s="1"/>
  <c r="L28" i="29" s="1"/>
  <c r="J27" i="29"/>
  <c r="K27" i="29" s="1"/>
  <c r="L27" i="29" s="1"/>
  <c r="J26" i="29"/>
  <c r="K26" i="29" s="1"/>
  <c r="L26" i="29" s="1"/>
  <c r="J25" i="29"/>
  <c r="K25" i="29" s="1"/>
  <c r="L25" i="29" s="1"/>
  <c r="J24" i="29"/>
  <c r="K24" i="29" s="1"/>
  <c r="L24" i="29" s="1"/>
  <c r="J23" i="29"/>
  <c r="K23" i="29" s="1"/>
  <c r="L23" i="29" s="1"/>
  <c r="J22" i="29"/>
  <c r="K22" i="29" s="1"/>
  <c r="L22" i="29" s="1"/>
  <c r="J21" i="29"/>
  <c r="K21" i="29" s="1"/>
  <c r="L21" i="29" s="1"/>
  <c r="J20" i="29"/>
  <c r="K20" i="29" s="1"/>
  <c r="L20" i="29" s="1"/>
  <c r="J19" i="29"/>
  <c r="K19" i="29" s="1"/>
  <c r="L19" i="29" s="1"/>
  <c r="J18" i="29"/>
  <c r="K18" i="29" s="1"/>
  <c r="L18" i="29" s="1"/>
  <c r="J17" i="29"/>
  <c r="K17" i="29" s="1"/>
  <c r="L17" i="29" s="1"/>
  <c r="J16" i="29"/>
  <c r="K16" i="29" s="1"/>
  <c r="L16" i="29" s="1"/>
  <c r="J15" i="29"/>
  <c r="K15" i="29" s="1"/>
  <c r="L15" i="29" s="1"/>
  <c r="J14" i="29"/>
  <c r="K14" i="29" s="1"/>
  <c r="L14" i="29" s="1"/>
  <c r="J13" i="29"/>
  <c r="K13" i="29" s="1"/>
  <c r="L13" i="29" s="1"/>
  <c r="J12" i="29"/>
  <c r="K12" i="29" s="1"/>
  <c r="L12" i="29" s="1"/>
  <c r="J11" i="29"/>
  <c r="K11" i="29" s="1"/>
  <c r="L11" i="29" s="1"/>
  <c r="J10" i="29"/>
  <c r="K10" i="29" s="1"/>
  <c r="L10" i="29" s="1"/>
  <c r="J9" i="29"/>
  <c r="K9" i="29" s="1"/>
  <c r="L9" i="29" s="1"/>
  <c r="J8" i="29"/>
  <c r="K8" i="29" s="1"/>
  <c r="L8" i="29" s="1"/>
  <c r="J7" i="29"/>
  <c r="K7" i="29" s="1"/>
  <c r="L7" i="29" s="1"/>
  <c r="J6" i="29"/>
  <c r="K6" i="29" s="1"/>
  <c r="L6" i="29" s="1"/>
  <c r="J5" i="29"/>
  <c r="K5" i="29" s="1"/>
  <c r="L5" i="29" s="1"/>
  <c r="J4" i="29"/>
  <c r="K4" i="29" s="1"/>
  <c r="L4" i="29" s="1"/>
  <c r="J3" i="29"/>
  <c r="K3" i="29" s="1"/>
  <c r="L3" i="29" s="1"/>
  <c r="J2" i="29"/>
  <c r="K2" i="29" s="1"/>
  <c r="L2" i="29" s="1"/>
  <c r="L50" i="28"/>
  <c r="L49" i="28"/>
  <c r="L48" i="28"/>
  <c r="L47" i="28"/>
  <c r="L46" i="28"/>
  <c r="L45" i="28"/>
  <c r="L44" i="28"/>
  <c r="L43" i="28"/>
  <c r="L42" i="28"/>
  <c r="L41" i="28"/>
  <c r="L40" i="28"/>
  <c r="M40" i="28" s="1"/>
  <c r="N40" i="28" s="1"/>
  <c r="L39" i="28"/>
  <c r="L38" i="28"/>
  <c r="L37" i="28"/>
  <c r="L36" i="28"/>
  <c r="L35" i="28"/>
  <c r="M35" i="28" s="1"/>
  <c r="N35" i="28" s="1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J49" i="27"/>
  <c r="K49" i="27" s="1"/>
  <c r="L49" i="27" s="1"/>
  <c r="J48" i="27"/>
  <c r="K48" i="27" s="1"/>
  <c r="L48" i="27" s="1"/>
  <c r="J47" i="27"/>
  <c r="K47" i="27" s="1"/>
  <c r="L47" i="27" s="1"/>
  <c r="J46" i="27"/>
  <c r="K46" i="27" s="1"/>
  <c r="L46" i="27" s="1"/>
  <c r="J45" i="27"/>
  <c r="K45" i="27" s="1"/>
  <c r="L45" i="27" s="1"/>
  <c r="J44" i="27"/>
  <c r="K44" i="27" s="1"/>
  <c r="L44" i="27" s="1"/>
  <c r="J43" i="27"/>
  <c r="K43" i="27" s="1"/>
  <c r="L43" i="27" s="1"/>
  <c r="J42" i="27"/>
  <c r="K42" i="27" s="1"/>
  <c r="L42" i="27" s="1"/>
  <c r="J41" i="27"/>
  <c r="K41" i="27" s="1"/>
  <c r="L41" i="27" s="1"/>
  <c r="J40" i="27"/>
  <c r="K40" i="27" s="1"/>
  <c r="L40" i="27" s="1"/>
  <c r="J39" i="27"/>
  <c r="K39" i="27" s="1"/>
  <c r="L39" i="27" s="1"/>
  <c r="J38" i="27"/>
  <c r="K38" i="27" s="1"/>
  <c r="L38" i="27" s="1"/>
  <c r="J37" i="27"/>
  <c r="K37" i="27" s="1"/>
  <c r="L37" i="27" s="1"/>
  <c r="J36" i="27"/>
  <c r="K36" i="27" s="1"/>
  <c r="L36" i="27" s="1"/>
  <c r="J35" i="27"/>
  <c r="K35" i="27" s="1"/>
  <c r="L35" i="27" s="1"/>
  <c r="J34" i="27"/>
  <c r="K34" i="27" s="1"/>
  <c r="L34" i="27" s="1"/>
  <c r="J33" i="27"/>
  <c r="K33" i="27" s="1"/>
  <c r="L33" i="27" s="1"/>
  <c r="J32" i="27"/>
  <c r="K32" i="27" s="1"/>
  <c r="L32" i="27" s="1"/>
  <c r="J31" i="27"/>
  <c r="K31" i="27" s="1"/>
  <c r="L31" i="27" s="1"/>
  <c r="J30" i="27"/>
  <c r="K30" i="27" s="1"/>
  <c r="L30" i="27" s="1"/>
  <c r="J29" i="27"/>
  <c r="K29" i="27" s="1"/>
  <c r="L29" i="27" s="1"/>
  <c r="J28" i="27"/>
  <c r="K28" i="27" s="1"/>
  <c r="L28" i="27" s="1"/>
  <c r="J27" i="27"/>
  <c r="K27" i="27" s="1"/>
  <c r="L27" i="27" s="1"/>
  <c r="J26" i="27"/>
  <c r="K26" i="27" s="1"/>
  <c r="L26" i="27" s="1"/>
  <c r="J25" i="27"/>
  <c r="K25" i="27" s="1"/>
  <c r="L25" i="27" s="1"/>
  <c r="J24" i="27"/>
  <c r="K24" i="27" s="1"/>
  <c r="L24" i="27" s="1"/>
  <c r="J23" i="27"/>
  <c r="K23" i="27" s="1"/>
  <c r="L23" i="27" s="1"/>
  <c r="J22" i="27"/>
  <c r="K22" i="27" s="1"/>
  <c r="L22" i="27" s="1"/>
  <c r="J21" i="27"/>
  <c r="K21" i="27" s="1"/>
  <c r="L21" i="27" s="1"/>
  <c r="J20" i="27"/>
  <c r="K20" i="27" s="1"/>
  <c r="L20" i="27" s="1"/>
  <c r="J19" i="27"/>
  <c r="K19" i="27" s="1"/>
  <c r="L19" i="27" s="1"/>
  <c r="J18" i="27"/>
  <c r="K18" i="27" s="1"/>
  <c r="L18" i="27" s="1"/>
  <c r="J17" i="27"/>
  <c r="K17" i="27" s="1"/>
  <c r="L17" i="27" s="1"/>
  <c r="J16" i="27"/>
  <c r="K16" i="27" s="1"/>
  <c r="L16" i="27" s="1"/>
  <c r="J15" i="27"/>
  <c r="K15" i="27" s="1"/>
  <c r="L15" i="27" s="1"/>
  <c r="J14" i="27"/>
  <c r="K14" i="27" s="1"/>
  <c r="L14" i="27" s="1"/>
  <c r="J13" i="27"/>
  <c r="K13" i="27" s="1"/>
  <c r="L13" i="27" s="1"/>
  <c r="J12" i="27"/>
  <c r="K12" i="27" s="1"/>
  <c r="L12" i="27" s="1"/>
  <c r="J11" i="27"/>
  <c r="K11" i="27" s="1"/>
  <c r="L11" i="27" s="1"/>
  <c r="J10" i="27"/>
  <c r="K10" i="27" s="1"/>
  <c r="L10" i="27" s="1"/>
  <c r="J9" i="27"/>
  <c r="K9" i="27" s="1"/>
  <c r="L9" i="27" s="1"/>
  <c r="J8" i="27"/>
  <c r="K8" i="27" s="1"/>
  <c r="L8" i="27" s="1"/>
  <c r="J7" i="27"/>
  <c r="K7" i="27" s="1"/>
  <c r="L7" i="27" s="1"/>
  <c r="J6" i="27"/>
  <c r="K6" i="27" s="1"/>
  <c r="L6" i="27" s="1"/>
  <c r="J5" i="27"/>
  <c r="K5" i="27" s="1"/>
  <c r="L5" i="27" s="1"/>
  <c r="J4" i="27"/>
  <c r="K4" i="27" s="1"/>
  <c r="L4" i="27" s="1"/>
  <c r="J3" i="27"/>
  <c r="K3" i="27" s="1"/>
  <c r="L3" i="27" s="1"/>
  <c r="J2" i="27"/>
  <c r="K2" i="27" s="1"/>
  <c r="L2" i="27" s="1"/>
  <c r="J49" i="26"/>
  <c r="K49" i="26" s="1"/>
  <c r="L49" i="26" s="1"/>
  <c r="J48" i="26"/>
  <c r="K48" i="26" s="1"/>
  <c r="L48" i="26" s="1"/>
  <c r="J47" i="26"/>
  <c r="K47" i="26" s="1"/>
  <c r="L47" i="26" s="1"/>
  <c r="J46" i="26"/>
  <c r="K46" i="26" s="1"/>
  <c r="L46" i="26" s="1"/>
  <c r="J45" i="26"/>
  <c r="K45" i="26" s="1"/>
  <c r="L45" i="26" s="1"/>
  <c r="J44" i="26"/>
  <c r="K44" i="26" s="1"/>
  <c r="L44" i="26" s="1"/>
  <c r="J43" i="26"/>
  <c r="K43" i="26" s="1"/>
  <c r="L43" i="26" s="1"/>
  <c r="J42" i="26"/>
  <c r="K42" i="26" s="1"/>
  <c r="L42" i="26" s="1"/>
  <c r="J41" i="26"/>
  <c r="K41" i="26" s="1"/>
  <c r="L41" i="26" s="1"/>
  <c r="J40" i="26"/>
  <c r="K40" i="26" s="1"/>
  <c r="L40" i="26" s="1"/>
  <c r="J39" i="26"/>
  <c r="K39" i="26" s="1"/>
  <c r="L39" i="26" s="1"/>
  <c r="J38" i="26"/>
  <c r="K38" i="26" s="1"/>
  <c r="L38" i="26" s="1"/>
  <c r="J37" i="26"/>
  <c r="K37" i="26" s="1"/>
  <c r="L37" i="26" s="1"/>
  <c r="J36" i="26"/>
  <c r="K36" i="26" s="1"/>
  <c r="L36" i="26" s="1"/>
  <c r="J35" i="26"/>
  <c r="K35" i="26" s="1"/>
  <c r="L35" i="26" s="1"/>
  <c r="J34" i="26"/>
  <c r="K34" i="26" s="1"/>
  <c r="L34" i="26" s="1"/>
  <c r="J33" i="26"/>
  <c r="K33" i="26" s="1"/>
  <c r="L33" i="26" s="1"/>
  <c r="J32" i="26"/>
  <c r="K32" i="26" s="1"/>
  <c r="L32" i="26" s="1"/>
  <c r="J31" i="26"/>
  <c r="K31" i="26" s="1"/>
  <c r="L31" i="26" s="1"/>
  <c r="J30" i="26"/>
  <c r="K30" i="26" s="1"/>
  <c r="L30" i="26" s="1"/>
  <c r="J29" i="26"/>
  <c r="K29" i="26" s="1"/>
  <c r="L29" i="26" s="1"/>
  <c r="J28" i="26"/>
  <c r="K28" i="26" s="1"/>
  <c r="L28" i="26" s="1"/>
  <c r="J27" i="26"/>
  <c r="K27" i="26" s="1"/>
  <c r="L27" i="26" s="1"/>
  <c r="J26" i="26"/>
  <c r="K26" i="26" s="1"/>
  <c r="L26" i="26" s="1"/>
  <c r="J25" i="26"/>
  <c r="K25" i="26" s="1"/>
  <c r="L25" i="26" s="1"/>
  <c r="J24" i="26"/>
  <c r="K24" i="26" s="1"/>
  <c r="L24" i="26" s="1"/>
  <c r="J23" i="26"/>
  <c r="K23" i="26" s="1"/>
  <c r="L23" i="26" s="1"/>
  <c r="J22" i="26"/>
  <c r="K22" i="26" s="1"/>
  <c r="L22" i="26" s="1"/>
  <c r="J21" i="26"/>
  <c r="K21" i="26" s="1"/>
  <c r="L21" i="26" s="1"/>
  <c r="J20" i="26"/>
  <c r="K20" i="26" s="1"/>
  <c r="L20" i="26" s="1"/>
  <c r="J19" i="26"/>
  <c r="K19" i="26" s="1"/>
  <c r="L19" i="26" s="1"/>
  <c r="J18" i="26"/>
  <c r="K18" i="26" s="1"/>
  <c r="L18" i="26" s="1"/>
  <c r="J17" i="26"/>
  <c r="K17" i="26" s="1"/>
  <c r="L17" i="26" s="1"/>
  <c r="J16" i="26"/>
  <c r="K16" i="26" s="1"/>
  <c r="L16" i="26" s="1"/>
  <c r="J15" i="26"/>
  <c r="K15" i="26" s="1"/>
  <c r="L15" i="26" s="1"/>
  <c r="J14" i="26"/>
  <c r="K14" i="26" s="1"/>
  <c r="L14" i="26" s="1"/>
  <c r="J13" i="26"/>
  <c r="K13" i="26" s="1"/>
  <c r="L13" i="26" s="1"/>
  <c r="J12" i="26"/>
  <c r="K12" i="26" s="1"/>
  <c r="L12" i="26" s="1"/>
  <c r="J11" i="26"/>
  <c r="K11" i="26" s="1"/>
  <c r="L11" i="26" s="1"/>
  <c r="J10" i="26"/>
  <c r="K10" i="26" s="1"/>
  <c r="L10" i="26" s="1"/>
  <c r="J9" i="26"/>
  <c r="K9" i="26" s="1"/>
  <c r="L9" i="26" s="1"/>
  <c r="J8" i="26"/>
  <c r="K8" i="26" s="1"/>
  <c r="L8" i="26" s="1"/>
  <c r="J7" i="26"/>
  <c r="K7" i="26" s="1"/>
  <c r="L7" i="26" s="1"/>
  <c r="J6" i="26"/>
  <c r="K6" i="26" s="1"/>
  <c r="L6" i="26" s="1"/>
  <c r="J5" i="26"/>
  <c r="K5" i="26" s="1"/>
  <c r="L5" i="26" s="1"/>
  <c r="J4" i="26"/>
  <c r="K4" i="26" s="1"/>
  <c r="L4" i="26" s="1"/>
  <c r="J3" i="26"/>
  <c r="K3" i="26" s="1"/>
  <c r="L3" i="26" s="1"/>
  <c r="J2" i="26"/>
  <c r="K2" i="26" s="1"/>
  <c r="L2" i="26" s="1"/>
  <c r="J49" i="25"/>
  <c r="K49" i="25" s="1"/>
  <c r="L49" i="25" s="1"/>
  <c r="J48" i="25"/>
  <c r="K48" i="25" s="1"/>
  <c r="L48" i="25" s="1"/>
  <c r="J47" i="25"/>
  <c r="K47" i="25" s="1"/>
  <c r="L47" i="25" s="1"/>
  <c r="J46" i="25"/>
  <c r="K46" i="25" s="1"/>
  <c r="L46" i="25" s="1"/>
  <c r="J45" i="25"/>
  <c r="K45" i="25" s="1"/>
  <c r="L45" i="25" s="1"/>
  <c r="J44" i="25"/>
  <c r="K44" i="25" s="1"/>
  <c r="L44" i="25" s="1"/>
  <c r="J43" i="25"/>
  <c r="K43" i="25" s="1"/>
  <c r="L43" i="25" s="1"/>
  <c r="J42" i="25"/>
  <c r="K42" i="25" s="1"/>
  <c r="L42" i="25" s="1"/>
  <c r="J41" i="25"/>
  <c r="K41" i="25" s="1"/>
  <c r="L41" i="25" s="1"/>
  <c r="J40" i="25"/>
  <c r="K40" i="25" s="1"/>
  <c r="L40" i="25" s="1"/>
  <c r="J39" i="25"/>
  <c r="K39" i="25" s="1"/>
  <c r="L39" i="25" s="1"/>
  <c r="J38" i="25"/>
  <c r="K38" i="25" s="1"/>
  <c r="L38" i="25" s="1"/>
  <c r="J37" i="25"/>
  <c r="K37" i="25" s="1"/>
  <c r="L37" i="25" s="1"/>
  <c r="J36" i="25"/>
  <c r="K36" i="25" s="1"/>
  <c r="L36" i="25" s="1"/>
  <c r="J35" i="25"/>
  <c r="K35" i="25" s="1"/>
  <c r="L35" i="25" s="1"/>
  <c r="J34" i="25"/>
  <c r="K34" i="25" s="1"/>
  <c r="L34" i="25" s="1"/>
  <c r="J33" i="25"/>
  <c r="K33" i="25" s="1"/>
  <c r="L33" i="25" s="1"/>
  <c r="J32" i="25"/>
  <c r="K32" i="25" s="1"/>
  <c r="L32" i="25" s="1"/>
  <c r="J31" i="25"/>
  <c r="K31" i="25" s="1"/>
  <c r="L31" i="25" s="1"/>
  <c r="J30" i="25"/>
  <c r="K30" i="25" s="1"/>
  <c r="L30" i="25" s="1"/>
  <c r="J29" i="25"/>
  <c r="K29" i="25" s="1"/>
  <c r="L29" i="25" s="1"/>
  <c r="J28" i="25"/>
  <c r="K28" i="25" s="1"/>
  <c r="L28" i="25" s="1"/>
  <c r="J27" i="25"/>
  <c r="K27" i="25" s="1"/>
  <c r="L27" i="25" s="1"/>
  <c r="J26" i="25"/>
  <c r="K26" i="25" s="1"/>
  <c r="L26" i="25" s="1"/>
  <c r="J25" i="25"/>
  <c r="K25" i="25" s="1"/>
  <c r="L25" i="25" s="1"/>
  <c r="J24" i="25"/>
  <c r="K24" i="25" s="1"/>
  <c r="L24" i="25" s="1"/>
  <c r="J23" i="25"/>
  <c r="K23" i="25" s="1"/>
  <c r="L23" i="25" s="1"/>
  <c r="J22" i="25"/>
  <c r="K22" i="25" s="1"/>
  <c r="L22" i="25" s="1"/>
  <c r="J21" i="25"/>
  <c r="K21" i="25" s="1"/>
  <c r="L21" i="25" s="1"/>
  <c r="J20" i="25"/>
  <c r="K20" i="25" s="1"/>
  <c r="L20" i="25" s="1"/>
  <c r="J19" i="25"/>
  <c r="K19" i="25" s="1"/>
  <c r="L19" i="25" s="1"/>
  <c r="J18" i="25"/>
  <c r="K18" i="25" s="1"/>
  <c r="L18" i="25" s="1"/>
  <c r="J17" i="25"/>
  <c r="K17" i="25" s="1"/>
  <c r="L17" i="25" s="1"/>
  <c r="J16" i="25"/>
  <c r="K16" i="25" s="1"/>
  <c r="L16" i="25" s="1"/>
  <c r="J15" i="25"/>
  <c r="K15" i="25" s="1"/>
  <c r="L15" i="25" s="1"/>
  <c r="J14" i="25"/>
  <c r="K14" i="25" s="1"/>
  <c r="L14" i="25" s="1"/>
  <c r="J13" i="25"/>
  <c r="K13" i="25" s="1"/>
  <c r="L13" i="25" s="1"/>
  <c r="J12" i="25"/>
  <c r="K12" i="25" s="1"/>
  <c r="L12" i="25" s="1"/>
  <c r="J11" i="25"/>
  <c r="K11" i="25" s="1"/>
  <c r="L11" i="25" s="1"/>
  <c r="J10" i="25"/>
  <c r="K10" i="25" s="1"/>
  <c r="L10" i="25" s="1"/>
  <c r="J9" i="25"/>
  <c r="K9" i="25" s="1"/>
  <c r="L9" i="25" s="1"/>
  <c r="J8" i="25"/>
  <c r="K8" i="25" s="1"/>
  <c r="L8" i="25" s="1"/>
  <c r="J7" i="25"/>
  <c r="K7" i="25" s="1"/>
  <c r="L7" i="25" s="1"/>
  <c r="J6" i="25"/>
  <c r="K6" i="25" s="1"/>
  <c r="L6" i="25" s="1"/>
  <c r="J5" i="25"/>
  <c r="K5" i="25" s="1"/>
  <c r="L5" i="25" s="1"/>
  <c r="J4" i="25"/>
  <c r="K4" i="25" s="1"/>
  <c r="L4" i="25" s="1"/>
  <c r="J3" i="25"/>
  <c r="K3" i="25" s="1"/>
  <c r="L3" i="25" s="1"/>
  <c r="J2" i="25"/>
  <c r="K2" i="25" s="1"/>
  <c r="L2" i="25" s="1"/>
  <c r="J49" i="24"/>
  <c r="K49" i="24" s="1"/>
  <c r="L49" i="24" s="1"/>
  <c r="J48" i="24"/>
  <c r="K48" i="24" s="1"/>
  <c r="L48" i="24" s="1"/>
  <c r="J47" i="24"/>
  <c r="K47" i="24" s="1"/>
  <c r="L47" i="24" s="1"/>
  <c r="J46" i="24"/>
  <c r="K46" i="24" s="1"/>
  <c r="L46" i="24" s="1"/>
  <c r="J45" i="24"/>
  <c r="K45" i="24" s="1"/>
  <c r="L45" i="24" s="1"/>
  <c r="J44" i="24"/>
  <c r="K44" i="24" s="1"/>
  <c r="L44" i="24" s="1"/>
  <c r="J43" i="24"/>
  <c r="K43" i="24" s="1"/>
  <c r="L43" i="24" s="1"/>
  <c r="J42" i="24"/>
  <c r="K42" i="24" s="1"/>
  <c r="L42" i="24" s="1"/>
  <c r="J41" i="24"/>
  <c r="K41" i="24" s="1"/>
  <c r="L41" i="24" s="1"/>
  <c r="J40" i="24"/>
  <c r="K40" i="24" s="1"/>
  <c r="L40" i="24" s="1"/>
  <c r="J39" i="24"/>
  <c r="K39" i="24" s="1"/>
  <c r="L39" i="24" s="1"/>
  <c r="J38" i="24"/>
  <c r="K38" i="24" s="1"/>
  <c r="L38" i="24" s="1"/>
  <c r="J37" i="24"/>
  <c r="K37" i="24" s="1"/>
  <c r="L37" i="24" s="1"/>
  <c r="J36" i="24"/>
  <c r="K36" i="24" s="1"/>
  <c r="L36" i="24" s="1"/>
  <c r="J35" i="24"/>
  <c r="K35" i="24" s="1"/>
  <c r="L35" i="24" s="1"/>
  <c r="J34" i="24"/>
  <c r="K34" i="24" s="1"/>
  <c r="L34" i="24" s="1"/>
  <c r="J33" i="24"/>
  <c r="K33" i="24" s="1"/>
  <c r="L33" i="24" s="1"/>
  <c r="J32" i="24"/>
  <c r="K32" i="24" s="1"/>
  <c r="L32" i="24" s="1"/>
  <c r="J31" i="24"/>
  <c r="K31" i="24" s="1"/>
  <c r="L31" i="24" s="1"/>
  <c r="J30" i="24"/>
  <c r="K30" i="24" s="1"/>
  <c r="L30" i="24" s="1"/>
  <c r="J29" i="24"/>
  <c r="K29" i="24" s="1"/>
  <c r="L29" i="24" s="1"/>
  <c r="J28" i="24"/>
  <c r="K28" i="24" s="1"/>
  <c r="L28" i="24" s="1"/>
  <c r="J27" i="24"/>
  <c r="K27" i="24" s="1"/>
  <c r="L27" i="24" s="1"/>
  <c r="J26" i="24"/>
  <c r="K26" i="24" s="1"/>
  <c r="L26" i="24" s="1"/>
  <c r="J25" i="24"/>
  <c r="K25" i="24" s="1"/>
  <c r="L25" i="24" s="1"/>
  <c r="J24" i="24"/>
  <c r="K24" i="24" s="1"/>
  <c r="L24" i="24" s="1"/>
  <c r="J23" i="24"/>
  <c r="K23" i="24" s="1"/>
  <c r="L23" i="24" s="1"/>
  <c r="J22" i="24"/>
  <c r="K22" i="24" s="1"/>
  <c r="L22" i="24" s="1"/>
  <c r="J21" i="24"/>
  <c r="K21" i="24" s="1"/>
  <c r="L21" i="24" s="1"/>
  <c r="J20" i="24"/>
  <c r="K20" i="24" s="1"/>
  <c r="L20" i="24" s="1"/>
  <c r="J19" i="24"/>
  <c r="K19" i="24" s="1"/>
  <c r="L19" i="24" s="1"/>
  <c r="J18" i="24"/>
  <c r="K18" i="24" s="1"/>
  <c r="L18" i="24" s="1"/>
  <c r="J17" i="24"/>
  <c r="K17" i="24" s="1"/>
  <c r="L17" i="24" s="1"/>
  <c r="J16" i="24"/>
  <c r="K16" i="24" s="1"/>
  <c r="L16" i="24" s="1"/>
  <c r="J15" i="24"/>
  <c r="K15" i="24" s="1"/>
  <c r="L15" i="24" s="1"/>
  <c r="J14" i="24"/>
  <c r="K14" i="24" s="1"/>
  <c r="L14" i="24" s="1"/>
  <c r="J13" i="24"/>
  <c r="K13" i="24" s="1"/>
  <c r="L13" i="24" s="1"/>
  <c r="J12" i="24"/>
  <c r="K12" i="24" s="1"/>
  <c r="L12" i="24" s="1"/>
  <c r="J11" i="24"/>
  <c r="K11" i="24" s="1"/>
  <c r="L11" i="24" s="1"/>
  <c r="J10" i="24"/>
  <c r="K10" i="24" s="1"/>
  <c r="L10" i="24" s="1"/>
  <c r="J9" i="24"/>
  <c r="K9" i="24" s="1"/>
  <c r="L9" i="24" s="1"/>
  <c r="J8" i="24"/>
  <c r="K8" i="24" s="1"/>
  <c r="L8" i="24" s="1"/>
  <c r="J7" i="24"/>
  <c r="K7" i="24" s="1"/>
  <c r="L7" i="24" s="1"/>
  <c r="J6" i="24"/>
  <c r="K6" i="24" s="1"/>
  <c r="L6" i="24" s="1"/>
  <c r="J5" i="24"/>
  <c r="K5" i="24" s="1"/>
  <c r="L5" i="24" s="1"/>
  <c r="J4" i="24"/>
  <c r="K4" i="24" s="1"/>
  <c r="L4" i="24" s="1"/>
  <c r="J3" i="24"/>
  <c r="K3" i="24" s="1"/>
  <c r="L3" i="24" s="1"/>
  <c r="J2" i="24"/>
  <c r="K2" i="24" s="1"/>
  <c r="L2" i="24" s="1"/>
  <c r="J49" i="23"/>
  <c r="K49" i="23" s="1"/>
  <c r="L49" i="23" s="1"/>
  <c r="J48" i="23"/>
  <c r="K48" i="23" s="1"/>
  <c r="L48" i="23" s="1"/>
  <c r="J47" i="23"/>
  <c r="K47" i="23" s="1"/>
  <c r="L47" i="23" s="1"/>
  <c r="J46" i="23"/>
  <c r="K46" i="23" s="1"/>
  <c r="L46" i="23" s="1"/>
  <c r="J45" i="23"/>
  <c r="K45" i="23" s="1"/>
  <c r="L45" i="23" s="1"/>
  <c r="J44" i="23"/>
  <c r="K44" i="23" s="1"/>
  <c r="L44" i="23" s="1"/>
  <c r="J43" i="23"/>
  <c r="K43" i="23" s="1"/>
  <c r="L43" i="23" s="1"/>
  <c r="J42" i="23"/>
  <c r="K42" i="23" s="1"/>
  <c r="L42" i="23" s="1"/>
  <c r="J41" i="23"/>
  <c r="K41" i="23" s="1"/>
  <c r="L41" i="23" s="1"/>
  <c r="J40" i="23"/>
  <c r="K40" i="23" s="1"/>
  <c r="L40" i="23" s="1"/>
  <c r="J39" i="23"/>
  <c r="K39" i="23" s="1"/>
  <c r="L39" i="23" s="1"/>
  <c r="J38" i="23"/>
  <c r="K38" i="23" s="1"/>
  <c r="L38" i="23" s="1"/>
  <c r="J37" i="23"/>
  <c r="K37" i="23" s="1"/>
  <c r="L37" i="23" s="1"/>
  <c r="J36" i="23"/>
  <c r="K36" i="23" s="1"/>
  <c r="L36" i="23" s="1"/>
  <c r="J35" i="23"/>
  <c r="K35" i="23" s="1"/>
  <c r="L35" i="23" s="1"/>
  <c r="J34" i="23"/>
  <c r="K34" i="23" s="1"/>
  <c r="L34" i="23" s="1"/>
  <c r="J33" i="23"/>
  <c r="K33" i="23" s="1"/>
  <c r="L33" i="23" s="1"/>
  <c r="J32" i="23"/>
  <c r="K32" i="23" s="1"/>
  <c r="L32" i="23" s="1"/>
  <c r="J31" i="23"/>
  <c r="K31" i="23" s="1"/>
  <c r="L31" i="23" s="1"/>
  <c r="J30" i="23"/>
  <c r="K30" i="23" s="1"/>
  <c r="L30" i="23" s="1"/>
  <c r="J29" i="23"/>
  <c r="K29" i="23" s="1"/>
  <c r="L29" i="23" s="1"/>
  <c r="J28" i="23"/>
  <c r="K28" i="23" s="1"/>
  <c r="L28" i="23" s="1"/>
  <c r="J27" i="23"/>
  <c r="K27" i="23" s="1"/>
  <c r="L27" i="23" s="1"/>
  <c r="J26" i="23"/>
  <c r="K26" i="23" s="1"/>
  <c r="L26" i="23" s="1"/>
  <c r="J25" i="23"/>
  <c r="K25" i="23" s="1"/>
  <c r="L25" i="23" s="1"/>
  <c r="J24" i="23"/>
  <c r="K24" i="23" s="1"/>
  <c r="L24" i="23" s="1"/>
  <c r="J23" i="23"/>
  <c r="K23" i="23" s="1"/>
  <c r="L23" i="23" s="1"/>
  <c r="J22" i="23"/>
  <c r="K22" i="23" s="1"/>
  <c r="L22" i="23" s="1"/>
  <c r="J21" i="23"/>
  <c r="K21" i="23" s="1"/>
  <c r="L21" i="23" s="1"/>
  <c r="J20" i="23"/>
  <c r="K20" i="23" s="1"/>
  <c r="L20" i="23" s="1"/>
  <c r="J19" i="23"/>
  <c r="K19" i="23" s="1"/>
  <c r="L19" i="23" s="1"/>
  <c r="J18" i="23"/>
  <c r="K18" i="23" s="1"/>
  <c r="L18" i="23" s="1"/>
  <c r="J17" i="23"/>
  <c r="K17" i="23" s="1"/>
  <c r="L17" i="23" s="1"/>
  <c r="J16" i="23"/>
  <c r="K16" i="23" s="1"/>
  <c r="L16" i="23" s="1"/>
  <c r="J15" i="23"/>
  <c r="K15" i="23" s="1"/>
  <c r="L15" i="23" s="1"/>
  <c r="J14" i="23"/>
  <c r="K14" i="23" s="1"/>
  <c r="L14" i="23" s="1"/>
  <c r="J13" i="23"/>
  <c r="K13" i="23" s="1"/>
  <c r="L13" i="23" s="1"/>
  <c r="J12" i="23"/>
  <c r="K12" i="23" s="1"/>
  <c r="L12" i="23" s="1"/>
  <c r="J11" i="23"/>
  <c r="K11" i="23" s="1"/>
  <c r="L11" i="23" s="1"/>
  <c r="J10" i="23"/>
  <c r="K10" i="23" s="1"/>
  <c r="L10" i="23" s="1"/>
  <c r="J9" i="23"/>
  <c r="K9" i="23" s="1"/>
  <c r="L9" i="23" s="1"/>
  <c r="J8" i="23"/>
  <c r="K8" i="23" s="1"/>
  <c r="L8" i="23" s="1"/>
  <c r="J7" i="23"/>
  <c r="K7" i="23" s="1"/>
  <c r="L7" i="23" s="1"/>
  <c r="J6" i="23"/>
  <c r="K6" i="23" s="1"/>
  <c r="L6" i="23" s="1"/>
  <c r="J5" i="23"/>
  <c r="K5" i="23" s="1"/>
  <c r="L5" i="23" s="1"/>
  <c r="J4" i="23"/>
  <c r="K4" i="23" s="1"/>
  <c r="L4" i="23" s="1"/>
  <c r="J3" i="23"/>
  <c r="K3" i="23" s="1"/>
  <c r="L3" i="23" s="1"/>
  <c r="J2" i="23"/>
  <c r="K2" i="23" s="1"/>
  <c r="L2" i="23" s="1"/>
  <c r="J49" i="22"/>
  <c r="K49" i="22" s="1"/>
  <c r="L49" i="22" s="1"/>
  <c r="J48" i="22"/>
  <c r="K48" i="22" s="1"/>
  <c r="L48" i="22" s="1"/>
  <c r="J47" i="22"/>
  <c r="K47" i="22" s="1"/>
  <c r="L47" i="22" s="1"/>
  <c r="J46" i="22"/>
  <c r="K46" i="22" s="1"/>
  <c r="L46" i="22" s="1"/>
  <c r="J45" i="22"/>
  <c r="K45" i="22" s="1"/>
  <c r="L45" i="22" s="1"/>
  <c r="J44" i="22"/>
  <c r="K44" i="22" s="1"/>
  <c r="L44" i="22" s="1"/>
  <c r="J43" i="22"/>
  <c r="K43" i="22" s="1"/>
  <c r="L43" i="22" s="1"/>
  <c r="J42" i="22"/>
  <c r="K42" i="22" s="1"/>
  <c r="L42" i="22" s="1"/>
  <c r="J41" i="22"/>
  <c r="K41" i="22" s="1"/>
  <c r="L41" i="22" s="1"/>
  <c r="J40" i="22"/>
  <c r="K40" i="22" s="1"/>
  <c r="L40" i="22" s="1"/>
  <c r="J39" i="22"/>
  <c r="K39" i="22" s="1"/>
  <c r="L39" i="22" s="1"/>
  <c r="J38" i="22"/>
  <c r="K38" i="22" s="1"/>
  <c r="L38" i="22" s="1"/>
  <c r="J37" i="22"/>
  <c r="K37" i="22" s="1"/>
  <c r="L37" i="22" s="1"/>
  <c r="J36" i="22"/>
  <c r="K36" i="22" s="1"/>
  <c r="L36" i="22" s="1"/>
  <c r="J35" i="22"/>
  <c r="K35" i="22" s="1"/>
  <c r="L35" i="22" s="1"/>
  <c r="J34" i="22"/>
  <c r="K34" i="22" s="1"/>
  <c r="L34" i="22" s="1"/>
  <c r="J33" i="22"/>
  <c r="K33" i="22" s="1"/>
  <c r="L33" i="22" s="1"/>
  <c r="J32" i="22"/>
  <c r="K32" i="22" s="1"/>
  <c r="L32" i="22" s="1"/>
  <c r="J31" i="22"/>
  <c r="K31" i="22" s="1"/>
  <c r="L31" i="22" s="1"/>
  <c r="J30" i="22"/>
  <c r="K30" i="22" s="1"/>
  <c r="L30" i="22" s="1"/>
  <c r="J29" i="22"/>
  <c r="K29" i="22" s="1"/>
  <c r="L29" i="22" s="1"/>
  <c r="J28" i="22"/>
  <c r="K28" i="22" s="1"/>
  <c r="L28" i="22" s="1"/>
  <c r="J27" i="22"/>
  <c r="K27" i="22" s="1"/>
  <c r="L27" i="22" s="1"/>
  <c r="J26" i="22"/>
  <c r="K26" i="22" s="1"/>
  <c r="L26" i="22" s="1"/>
  <c r="J25" i="22"/>
  <c r="K25" i="22" s="1"/>
  <c r="L25" i="22" s="1"/>
  <c r="J24" i="22"/>
  <c r="K24" i="22" s="1"/>
  <c r="L24" i="22" s="1"/>
  <c r="J23" i="22"/>
  <c r="K23" i="22" s="1"/>
  <c r="L23" i="22" s="1"/>
  <c r="J22" i="22"/>
  <c r="K22" i="22" s="1"/>
  <c r="L22" i="22" s="1"/>
  <c r="J21" i="22"/>
  <c r="K21" i="22" s="1"/>
  <c r="L21" i="22" s="1"/>
  <c r="J20" i="22"/>
  <c r="K20" i="22" s="1"/>
  <c r="L20" i="22" s="1"/>
  <c r="J19" i="22"/>
  <c r="K19" i="22" s="1"/>
  <c r="L19" i="22" s="1"/>
  <c r="J18" i="22"/>
  <c r="K18" i="22" s="1"/>
  <c r="L18" i="22" s="1"/>
  <c r="J17" i="22"/>
  <c r="K17" i="22" s="1"/>
  <c r="L17" i="22" s="1"/>
  <c r="J16" i="22"/>
  <c r="K16" i="22" s="1"/>
  <c r="L16" i="22" s="1"/>
  <c r="J15" i="22"/>
  <c r="K15" i="22" s="1"/>
  <c r="L15" i="22" s="1"/>
  <c r="J14" i="22"/>
  <c r="K14" i="22" s="1"/>
  <c r="L14" i="22" s="1"/>
  <c r="J13" i="22"/>
  <c r="K13" i="22" s="1"/>
  <c r="L13" i="22" s="1"/>
  <c r="J12" i="22"/>
  <c r="K12" i="22" s="1"/>
  <c r="L12" i="22" s="1"/>
  <c r="J11" i="22"/>
  <c r="K11" i="22" s="1"/>
  <c r="L11" i="22" s="1"/>
  <c r="J10" i="22"/>
  <c r="K10" i="22" s="1"/>
  <c r="L10" i="22" s="1"/>
  <c r="J9" i="22"/>
  <c r="K9" i="22" s="1"/>
  <c r="L9" i="22" s="1"/>
  <c r="J8" i="22"/>
  <c r="K8" i="22" s="1"/>
  <c r="L8" i="22" s="1"/>
  <c r="J7" i="22"/>
  <c r="K7" i="22" s="1"/>
  <c r="L7" i="22" s="1"/>
  <c r="J6" i="22"/>
  <c r="K6" i="22" s="1"/>
  <c r="L6" i="22" s="1"/>
  <c r="J5" i="22"/>
  <c r="K5" i="22" s="1"/>
  <c r="L5" i="22" s="1"/>
  <c r="J4" i="22"/>
  <c r="K4" i="22" s="1"/>
  <c r="L4" i="22" s="1"/>
  <c r="J3" i="22"/>
  <c r="K3" i="22" s="1"/>
  <c r="L3" i="22" s="1"/>
  <c r="J2" i="22"/>
  <c r="K2" i="22" s="1"/>
  <c r="L2" i="22" s="1"/>
  <c r="J49" i="21"/>
  <c r="K49" i="21" s="1"/>
  <c r="L49" i="21" s="1"/>
  <c r="J48" i="21"/>
  <c r="K48" i="21" s="1"/>
  <c r="L48" i="21" s="1"/>
  <c r="J47" i="21"/>
  <c r="K47" i="21" s="1"/>
  <c r="L47" i="21" s="1"/>
  <c r="J46" i="21"/>
  <c r="K46" i="21" s="1"/>
  <c r="L46" i="21" s="1"/>
  <c r="J45" i="21"/>
  <c r="K45" i="21" s="1"/>
  <c r="L45" i="21" s="1"/>
  <c r="J44" i="21"/>
  <c r="K44" i="21" s="1"/>
  <c r="L44" i="21" s="1"/>
  <c r="J43" i="21"/>
  <c r="K43" i="21" s="1"/>
  <c r="L43" i="21" s="1"/>
  <c r="J42" i="21"/>
  <c r="K42" i="21" s="1"/>
  <c r="L42" i="21" s="1"/>
  <c r="J41" i="21"/>
  <c r="K41" i="21" s="1"/>
  <c r="L41" i="21" s="1"/>
  <c r="J40" i="21"/>
  <c r="K40" i="21" s="1"/>
  <c r="L40" i="21" s="1"/>
  <c r="J39" i="21"/>
  <c r="K39" i="21" s="1"/>
  <c r="L39" i="21" s="1"/>
  <c r="J38" i="21"/>
  <c r="K38" i="21" s="1"/>
  <c r="L38" i="21" s="1"/>
  <c r="J37" i="21"/>
  <c r="K37" i="21" s="1"/>
  <c r="L37" i="21" s="1"/>
  <c r="J36" i="21"/>
  <c r="K36" i="21" s="1"/>
  <c r="L36" i="21" s="1"/>
  <c r="J35" i="21"/>
  <c r="K35" i="21" s="1"/>
  <c r="L35" i="21" s="1"/>
  <c r="J34" i="21"/>
  <c r="K34" i="21" s="1"/>
  <c r="L34" i="21" s="1"/>
  <c r="J33" i="21"/>
  <c r="K33" i="21" s="1"/>
  <c r="L33" i="21" s="1"/>
  <c r="J32" i="21"/>
  <c r="K32" i="21" s="1"/>
  <c r="L32" i="21" s="1"/>
  <c r="J31" i="21"/>
  <c r="K31" i="21" s="1"/>
  <c r="L31" i="21" s="1"/>
  <c r="J30" i="21"/>
  <c r="K30" i="21" s="1"/>
  <c r="L30" i="21" s="1"/>
  <c r="J29" i="21"/>
  <c r="K29" i="21" s="1"/>
  <c r="L29" i="21" s="1"/>
  <c r="J28" i="21"/>
  <c r="K28" i="21" s="1"/>
  <c r="L28" i="21" s="1"/>
  <c r="J27" i="21"/>
  <c r="K27" i="21" s="1"/>
  <c r="L27" i="21" s="1"/>
  <c r="J26" i="21"/>
  <c r="K26" i="21" s="1"/>
  <c r="L26" i="21" s="1"/>
  <c r="J25" i="21"/>
  <c r="K25" i="21" s="1"/>
  <c r="L25" i="21" s="1"/>
  <c r="J24" i="21"/>
  <c r="K24" i="21" s="1"/>
  <c r="L24" i="21" s="1"/>
  <c r="J23" i="21"/>
  <c r="K23" i="21" s="1"/>
  <c r="L23" i="21" s="1"/>
  <c r="J22" i="21"/>
  <c r="K22" i="21" s="1"/>
  <c r="L22" i="21" s="1"/>
  <c r="J21" i="21"/>
  <c r="K21" i="21" s="1"/>
  <c r="L21" i="21" s="1"/>
  <c r="J20" i="21"/>
  <c r="K20" i="21" s="1"/>
  <c r="L20" i="21" s="1"/>
  <c r="J19" i="21"/>
  <c r="K19" i="21" s="1"/>
  <c r="L19" i="21" s="1"/>
  <c r="J18" i="21"/>
  <c r="K18" i="21" s="1"/>
  <c r="L18" i="21" s="1"/>
  <c r="J17" i="21"/>
  <c r="K17" i="21" s="1"/>
  <c r="L17" i="21" s="1"/>
  <c r="J16" i="21"/>
  <c r="K16" i="21" s="1"/>
  <c r="L16" i="21" s="1"/>
  <c r="J15" i="21"/>
  <c r="K15" i="21" s="1"/>
  <c r="L15" i="21" s="1"/>
  <c r="J14" i="21"/>
  <c r="K14" i="21" s="1"/>
  <c r="L14" i="21" s="1"/>
  <c r="J13" i="21"/>
  <c r="K13" i="21" s="1"/>
  <c r="L13" i="21" s="1"/>
  <c r="J12" i="21"/>
  <c r="K12" i="21" s="1"/>
  <c r="L12" i="21" s="1"/>
  <c r="J11" i="21"/>
  <c r="K11" i="21" s="1"/>
  <c r="L11" i="21" s="1"/>
  <c r="J10" i="21"/>
  <c r="K10" i="21" s="1"/>
  <c r="L10" i="21" s="1"/>
  <c r="J9" i="21"/>
  <c r="K9" i="21" s="1"/>
  <c r="L9" i="21" s="1"/>
  <c r="J8" i="21"/>
  <c r="K8" i="21" s="1"/>
  <c r="L8" i="21" s="1"/>
  <c r="J7" i="21"/>
  <c r="K7" i="21" s="1"/>
  <c r="L7" i="21" s="1"/>
  <c r="J6" i="21"/>
  <c r="K6" i="21" s="1"/>
  <c r="L6" i="21" s="1"/>
  <c r="J5" i="21"/>
  <c r="K5" i="21" s="1"/>
  <c r="L5" i="21" s="1"/>
  <c r="J4" i="21"/>
  <c r="K4" i="21" s="1"/>
  <c r="L4" i="21" s="1"/>
  <c r="J3" i="21"/>
  <c r="K3" i="21" s="1"/>
  <c r="L3" i="21" s="1"/>
  <c r="J2" i="21"/>
  <c r="K2" i="21" s="1"/>
  <c r="L2" i="21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41" i="20"/>
  <c r="K41" i="20" s="1"/>
  <c r="L41" i="20" s="1"/>
  <c r="J40" i="20"/>
  <c r="K40" i="20" s="1"/>
  <c r="L40" i="20" s="1"/>
  <c r="J39" i="20"/>
  <c r="K39" i="20" s="1"/>
  <c r="L39" i="20" s="1"/>
  <c r="J38" i="20"/>
  <c r="K38" i="20" s="1"/>
  <c r="L38" i="20" s="1"/>
  <c r="J37" i="20"/>
  <c r="K37" i="20" s="1"/>
  <c r="L37" i="20" s="1"/>
  <c r="J36" i="20"/>
  <c r="K36" i="20" s="1"/>
  <c r="L36" i="20" s="1"/>
  <c r="J35" i="20"/>
  <c r="K35" i="20" s="1"/>
  <c r="L35" i="20" s="1"/>
  <c r="J34" i="20"/>
  <c r="K34" i="20" s="1"/>
  <c r="L34" i="20" s="1"/>
  <c r="J33" i="20"/>
  <c r="K33" i="20" s="1"/>
  <c r="L33" i="20" s="1"/>
  <c r="J32" i="20"/>
  <c r="K32" i="20" s="1"/>
  <c r="L32" i="20" s="1"/>
  <c r="J31" i="20"/>
  <c r="K31" i="20" s="1"/>
  <c r="L31" i="20" s="1"/>
  <c r="J30" i="20"/>
  <c r="K30" i="20" s="1"/>
  <c r="L30" i="20" s="1"/>
  <c r="J29" i="20"/>
  <c r="K29" i="20" s="1"/>
  <c r="L29" i="20" s="1"/>
  <c r="J28" i="20"/>
  <c r="K28" i="20" s="1"/>
  <c r="L28" i="20" s="1"/>
  <c r="J27" i="20"/>
  <c r="K27" i="20" s="1"/>
  <c r="L27" i="20" s="1"/>
  <c r="J26" i="20"/>
  <c r="K26" i="20" s="1"/>
  <c r="L26" i="20" s="1"/>
  <c r="J25" i="20"/>
  <c r="K25" i="20" s="1"/>
  <c r="L25" i="20" s="1"/>
  <c r="J24" i="20"/>
  <c r="K24" i="20" s="1"/>
  <c r="L24" i="20" s="1"/>
  <c r="J23" i="20"/>
  <c r="K23" i="20" s="1"/>
  <c r="L23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2" i="20"/>
  <c r="K12" i="20" s="1"/>
  <c r="L12" i="20" s="1"/>
  <c r="J11" i="20"/>
  <c r="K11" i="20" s="1"/>
  <c r="L11" i="20" s="1"/>
  <c r="J10" i="20"/>
  <c r="K10" i="20" s="1"/>
  <c r="L10" i="20" s="1"/>
  <c r="J9" i="20"/>
  <c r="K9" i="20" s="1"/>
  <c r="L9" i="20" s="1"/>
  <c r="J8" i="20"/>
  <c r="K8" i="20" s="1"/>
  <c r="L8" i="20" s="1"/>
  <c r="J7" i="20"/>
  <c r="K7" i="20" s="1"/>
  <c r="L7" i="20" s="1"/>
  <c r="J6" i="20"/>
  <c r="K6" i="20" s="1"/>
  <c r="L6" i="20" s="1"/>
  <c r="J5" i="20"/>
  <c r="K5" i="20" s="1"/>
  <c r="L5" i="20" s="1"/>
  <c r="J4" i="20"/>
  <c r="K4" i="20" s="1"/>
  <c r="L4" i="20" s="1"/>
  <c r="J3" i="20"/>
  <c r="K3" i="20" s="1"/>
  <c r="L3" i="20" s="1"/>
  <c r="J2" i="20"/>
  <c r="K2" i="20" s="1"/>
  <c r="L2" i="20" s="1"/>
  <c r="J49" i="19"/>
  <c r="K49" i="19" s="1"/>
  <c r="L49" i="19" s="1"/>
  <c r="J48" i="19"/>
  <c r="K48" i="19" s="1"/>
  <c r="L48" i="19" s="1"/>
  <c r="J47" i="19"/>
  <c r="K47" i="19" s="1"/>
  <c r="L47" i="19" s="1"/>
  <c r="J46" i="19"/>
  <c r="K46" i="19" s="1"/>
  <c r="L46" i="19" s="1"/>
  <c r="J45" i="19"/>
  <c r="K45" i="19" s="1"/>
  <c r="L45" i="19" s="1"/>
  <c r="J44" i="19"/>
  <c r="K44" i="19" s="1"/>
  <c r="L44" i="19" s="1"/>
  <c r="J43" i="19"/>
  <c r="K43" i="19" s="1"/>
  <c r="L43" i="19" s="1"/>
  <c r="J42" i="19"/>
  <c r="K42" i="19" s="1"/>
  <c r="L42" i="19" s="1"/>
  <c r="J41" i="19"/>
  <c r="K41" i="19" s="1"/>
  <c r="L41" i="19" s="1"/>
  <c r="J40" i="19"/>
  <c r="K40" i="19" s="1"/>
  <c r="L40" i="19" s="1"/>
  <c r="J39" i="19"/>
  <c r="K39" i="19" s="1"/>
  <c r="L39" i="19" s="1"/>
  <c r="J38" i="19"/>
  <c r="K38" i="19" s="1"/>
  <c r="L38" i="19" s="1"/>
  <c r="J37" i="19"/>
  <c r="K37" i="19" s="1"/>
  <c r="L37" i="19" s="1"/>
  <c r="J36" i="19"/>
  <c r="K36" i="19" s="1"/>
  <c r="L36" i="19" s="1"/>
  <c r="J35" i="19"/>
  <c r="K35" i="19" s="1"/>
  <c r="L35" i="19" s="1"/>
  <c r="J34" i="19"/>
  <c r="K34" i="19" s="1"/>
  <c r="L34" i="19" s="1"/>
  <c r="J33" i="19"/>
  <c r="K33" i="19" s="1"/>
  <c r="L33" i="19" s="1"/>
  <c r="J32" i="19"/>
  <c r="K32" i="19" s="1"/>
  <c r="L32" i="19" s="1"/>
  <c r="J31" i="19"/>
  <c r="K31" i="19" s="1"/>
  <c r="L31" i="19" s="1"/>
  <c r="J30" i="19"/>
  <c r="K30" i="19" s="1"/>
  <c r="L30" i="19" s="1"/>
  <c r="J29" i="19"/>
  <c r="K29" i="19" s="1"/>
  <c r="L29" i="19" s="1"/>
  <c r="J28" i="19"/>
  <c r="K28" i="19" s="1"/>
  <c r="L28" i="19" s="1"/>
  <c r="J27" i="19"/>
  <c r="K27" i="19" s="1"/>
  <c r="L27" i="19" s="1"/>
  <c r="J26" i="19"/>
  <c r="K26" i="19" s="1"/>
  <c r="L26" i="19" s="1"/>
  <c r="J25" i="19"/>
  <c r="K25" i="19" s="1"/>
  <c r="L25" i="19" s="1"/>
  <c r="J24" i="19"/>
  <c r="K24" i="19" s="1"/>
  <c r="L24" i="19" s="1"/>
  <c r="J23" i="19"/>
  <c r="K23" i="19" s="1"/>
  <c r="L23" i="19" s="1"/>
  <c r="J22" i="19"/>
  <c r="K22" i="19" s="1"/>
  <c r="L22" i="19" s="1"/>
  <c r="J21" i="19"/>
  <c r="K21" i="19" s="1"/>
  <c r="L21" i="19" s="1"/>
  <c r="J20" i="19"/>
  <c r="K20" i="19" s="1"/>
  <c r="L20" i="19" s="1"/>
  <c r="J19" i="19"/>
  <c r="K19" i="19" s="1"/>
  <c r="L19" i="19" s="1"/>
  <c r="J18" i="19"/>
  <c r="K18" i="19" s="1"/>
  <c r="L18" i="19" s="1"/>
  <c r="J17" i="19"/>
  <c r="K17" i="19" s="1"/>
  <c r="L17" i="19" s="1"/>
  <c r="J16" i="19"/>
  <c r="K16" i="19" s="1"/>
  <c r="L16" i="19" s="1"/>
  <c r="J15" i="19"/>
  <c r="K15" i="19" s="1"/>
  <c r="L15" i="19" s="1"/>
  <c r="J14" i="19"/>
  <c r="K14" i="19" s="1"/>
  <c r="L14" i="19" s="1"/>
  <c r="J13" i="19"/>
  <c r="K13" i="19" s="1"/>
  <c r="L13" i="19" s="1"/>
  <c r="J12" i="19"/>
  <c r="K12" i="19" s="1"/>
  <c r="L12" i="19" s="1"/>
  <c r="J11" i="19"/>
  <c r="K11" i="19" s="1"/>
  <c r="L11" i="19" s="1"/>
  <c r="J10" i="19"/>
  <c r="K10" i="19" s="1"/>
  <c r="L10" i="19" s="1"/>
  <c r="J9" i="19"/>
  <c r="K9" i="19" s="1"/>
  <c r="L9" i="19" s="1"/>
  <c r="J8" i="19"/>
  <c r="K8" i="19" s="1"/>
  <c r="L8" i="19" s="1"/>
  <c r="J7" i="19"/>
  <c r="K7" i="19" s="1"/>
  <c r="L7" i="19" s="1"/>
  <c r="J6" i="19"/>
  <c r="K6" i="19" s="1"/>
  <c r="L6" i="19" s="1"/>
  <c r="J5" i="19"/>
  <c r="K5" i="19" s="1"/>
  <c r="L5" i="19" s="1"/>
  <c r="J4" i="19"/>
  <c r="K4" i="19" s="1"/>
  <c r="L4" i="19" s="1"/>
  <c r="J3" i="19"/>
  <c r="K3" i="19" s="1"/>
  <c r="L3" i="19" s="1"/>
  <c r="J2" i="19"/>
  <c r="K2" i="19" s="1"/>
  <c r="L2" i="19" s="1"/>
  <c r="J49" i="18"/>
  <c r="K49" i="18" s="1"/>
  <c r="L49" i="18" s="1"/>
  <c r="J48" i="18"/>
  <c r="K48" i="18" s="1"/>
  <c r="L48" i="18" s="1"/>
  <c r="J47" i="18"/>
  <c r="K47" i="18" s="1"/>
  <c r="L47" i="18" s="1"/>
  <c r="J46" i="18"/>
  <c r="K46" i="18" s="1"/>
  <c r="L46" i="18" s="1"/>
  <c r="J45" i="18"/>
  <c r="K45" i="18" s="1"/>
  <c r="L45" i="18" s="1"/>
  <c r="J44" i="18"/>
  <c r="K44" i="18" s="1"/>
  <c r="L44" i="18" s="1"/>
  <c r="J43" i="18"/>
  <c r="K43" i="18" s="1"/>
  <c r="L43" i="18" s="1"/>
  <c r="J42" i="18"/>
  <c r="K42" i="18" s="1"/>
  <c r="L42" i="18" s="1"/>
  <c r="J41" i="18"/>
  <c r="K41" i="18" s="1"/>
  <c r="L41" i="18" s="1"/>
  <c r="J40" i="18"/>
  <c r="K40" i="18" s="1"/>
  <c r="L40" i="18" s="1"/>
  <c r="J39" i="18"/>
  <c r="K39" i="18" s="1"/>
  <c r="L39" i="18" s="1"/>
  <c r="J38" i="18"/>
  <c r="K38" i="18" s="1"/>
  <c r="L38" i="18" s="1"/>
  <c r="J37" i="18"/>
  <c r="K37" i="18" s="1"/>
  <c r="L37" i="18" s="1"/>
  <c r="J36" i="18"/>
  <c r="K36" i="18" s="1"/>
  <c r="L36" i="18" s="1"/>
  <c r="J35" i="18"/>
  <c r="K35" i="18" s="1"/>
  <c r="L35" i="18" s="1"/>
  <c r="J34" i="18"/>
  <c r="K34" i="18" s="1"/>
  <c r="L34" i="18" s="1"/>
  <c r="J33" i="18"/>
  <c r="K33" i="18" s="1"/>
  <c r="L33" i="18" s="1"/>
  <c r="J32" i="18"/>
  <c r="K32" i="18" s="1"/>
  <c r="L32" i="18" s="1"/>
  <c r="J31" i="18"/>
  <c r="K31" i="18" s="1"/>
  <c r="L31" i="18" s="1"/>
  <c r="J30" i="18"/>
  <c r="K30" i="18" s="1"/>
  <c r="L30" i="18" s="1"/>
  <c r="J29" i="18"/>
  <c r="K29" i="18" s="1"/>
  <c r="L29" i="18" s="1"/>
  <c r="J28" i="18"/>
  <c r="K28" i="18" s="1"/>
  <c r="L28" i="18" s="1"/>
  <c r="J27" i="18"/>
  <c r="K27" i="18" s="1"/>
  <c r="L27" i="18" s="1"/>
  <c r="J26" i="18"/>
  <c r="K26" i="18" s="1"/>
  <c r="L26" i="18" s="1"/>
  <c r="J25" i="18"/>
  <c r="K25" i="18" s="1"/>
  <c r="L25" i="18" s="1"/>
  <c r="J24" i="18"/>
  <c r="K24" i="18" s="1"/>
  <c r="L24" i="18" s="1"/>
  <c r="J23" i="18"/>
  <c r="K23" i="18" s="1"/>
  <c r="L23" i="18" s="1"/>
  <c r="J22" i="18"/>
  <c r="K22" i="18" s="1"/>
  <c r="L22" i="18" s="1"/>
  <c r="J21" i="18"/>
  <c r="K21" i="18" s="1"/>
  <c r="L21" i="18" s="1"/>
  <c r="J20" i="18"/>
  <c r="K20" i="18" s="1"/>
  <c r="L20" i="18" s="1"/>
  <c r="J19" i="18"/>
  <c r="K19" i="18" s="1"/>
  <c r="L19" i="18" s="1"/>
  <c r="J18" i="18"/>
  <c r="K18" i="18" s="1"/>
  <c r="L18" i="18" s="1"/>
  <c r="J17" i="18"/>
  <c r="K17" i="18" s="1"/>
  <c r="L17" i="18" s="1"/>
  <c r="J16" i="18"/>
  <c r="K16" i="18" s="1"/>
  <c r="L16" i="18" s="1"/>
  <c r="J15" i="18"/>
  <c r="K15" i="18" s="1"/>
  <c r="L15" i="18" s="1"/>
  <c r="J14" i="18"/>
  <c r="K14" i="18" s="1"/>
  <c r="L14" i="18" s="1"/>
  <c r="J13" i="18"/>
  <c r="K13" i="18" s="1"/>
  <c r="L13" i="18" s="1"/>
  <c r="J12" i="18"/>
  <c r="K12" i="18" s="1"/>
  <c r="L12" i="18" s="1"/>
  <c r="J11" i="18"/>
  <c r="K11" i="18" s="1"/>
  <c r="L11" i="18" s="1"/>
  <c r="J10" i="18"/>
  <c r="K10" i="18" s="1"/>
  <c r="L10" i="18" s="1"/>
  <c r="J9" i="18"/>
  <c r="K9" i="18" s="1"/>
  <c r="L9" i="18" s="1"/>
  <c r="J8" i="18"/>
  <c r="K8" i="18" s="1"/>
  <c r="L8" i="18" s="1"/>
  <c r="J7" i="18"/>
  <c r="K7" i="18" s="1"/>
  <c r="L7" i="18" s="1"/>
  <c r="J6" i="18"/>
  <c r="K6" i="18" s="1"/>
  <c r="L6" i="18" s="1"/>
  <c r="J5" i="18"/>
  <c r="K5" i="18" s="1"/>
  <c r="L5" i="18" s="1"/>
  <c r="J4" i="18"/>
  <c r="K4" i="18" s="1"/>
  <c r="L4" i="18" s="1"/>
  <c r="J3" i="18"/>
  <c r="K3" i="18" s="1"/>
  <c r="L3" i="18" s="1"/>
  <c r="J2" i="18"/>
  <c r="K2" i="18" s="1"/>
  <c r="L2" i="18" s="1"/>
  <c r="J49" i="17"/>
  <c r="K49" i="17" s="1"/>
  <c r="L49" i="17" s="1"/>
  <c r="J48" i="17"/>
  <c r="K48" i="17" s="1"/>
  <c r="L48" i="17" s="1"/>
  <c r="J47" i="17"/>
  <c r="K47" i="17" s="1"/>
  <c r="L47" i="17" s="1"/>
  <c r="J46" i="17"/>
  <c r="K46" i="17" s="1"/>
  <c r="L46" i="17" s="1"/>
  <c r="J45" i="17"/>
  <c r="K45" i="17" s="1"/>
  <c r="L45" i="17" s="1"/>
  <c r="J44" i="17"/>
  <c r="K44" i="17" s="1"/>
  <c r="L44" i="17" s="1"/>
  <c r="J43" i="17"/>
  <c r="K43" i="17" s="1"/>
  <c r="L43" i="17" s="1"/>
  <c r="J42" i="17"/>
  <c r="K42" i="17" s="1"/>
  <c r="L42" i="17" s="1"/>
  <c r="J41" i="17"/>
  <c r="K41" i="17" s="1"/>
  <c r="L41" i="17" s="1"/>
  <c r="J40" i="17"/>
  <c r="K40" i="17" s="1"/>
  <c r="L40" i="17" s="1"/>
  <c r="J39" i="17"/>
  <c r="K39" i="17" s="1"/>
  <c r="L39" i="17" s="1"/>
  <c r="J38" i="17"/>
  <c r="K38" i="17" s="1"/>
  <c r="L38" i="17" s="1"/>
  <c r="J37" i="17"/>
  <c r="K37" i="17" s="1"/>
  <c r="L37" i="17" s="1"/>
  <c r="J36" i="17"/>
  <c r="K36" i="17" s="1"/>
  <c r="L36" i="17" s="1"/>
  <c r="J35" i="17"/>
  <c r="K35" i="17" s="1"/>
  <c r="L35" i="17" s="1"/>
  <c r="J34" i="17"/>
  <c r="K34" i="17" s="1"/>
  <c r="L34" i="17" s="1"/>
  <c r="J33" i="17"/>
  <c r="K33" i="17" s="1"/>
  <c r="L33" i="17" s="1"/>
  <c r="J32" i="17"/>
  <c r="K32" i="17" s="1"/>
  <c r="L32" i="17" s="1"/>
  <c r="J31" i="17"/>
  <c r="K31" i="17" s="1"/>
  <c r="L31" i="17" s="1"/>
  <c r="J30" i="17"/>
  <c r="K30" i="17" s="1"/>
  <c r="L30" i="17" s="1"/>
  <c r="J29" i="17"/>
  <c r="K29" i="17" s="1"/>
  <c r="L29" i="17" s="1"/>
  <c r="J28" i="17"/>
  <c r="K28" i="17" s="1"/>
  <c r="L28" i="17" s="1"/>
  <c r="J27" i="17"/>
  <c r="K27" i="17" s="1"/>
  <c r="L27" i="17" s="1"/>
  <c r="J26" i="17"/>
  <c r="K26" i="17" s="1"/>
  <c r="L26" i="17" s="1"/>
  <c r="J25" i="17"/>
  <c r="K25" i="17" s="1"/>
  <c r="L25" i="17" s="1"/>
  <c r="J24" i="17"/>
  <c r="K24" i="17" s="1"/>
  <c r="L24" i="17" s="1"/>
  <c r="J23" i="17"/>
  <c r="K23" i="17" s="1"/>
  <c r="L23" i="17" s="1"/>
  <c r="J22" i="17"/>
  <c r="K22" i="17" s="1"/>
  <c r="L22" i="17" s="1"/>
  <c r="J21" i="17"/>
  <c r="K21" i="17" s="1"/>
  <c r="L21" i="17" s="1"/>
  <c r="J20" i="17"/>
  <c r="K20" i="17" s="1"/>
  <c r="L20" i="17" s="1"/>
  <c r="J19" i="17"/>
  <c r="K19" i="17" s="1"/>
  <c r="L19" i="17" s="1"/>
  <c r="J18" i="17"/>
  <c r="K18" i="17" s="1"/>
  <c r="L18" i="17" s="1"/>
  <c r="J17" i="17"/>
  <c r="K17" i="17" s="1"/>
  <c r="L17" i="17" s="1"/>
  <c r="J16" i="17"/>
  <c r="K16" i="17" s="1"/>
  <c r="L16" i="17" s="1"/>
  <c r="J15" i="17"/>
  <c r="K15" i="17" s="1"/>
  <c r="L15" i="17" s="1"/>
  <c r="J14" i="17"/>
  <c r="K14" i="17" s="1"/>
  <c r="L14" i="17" s="1"/>
  <c r="J13" i="17"/>
  <c r="K13" i="17" s="1"/>
  <c r="L13" i="17" s="1"/>
  <c r="J12" i="17"/>
  <c r="K12" i="17" s="1"/>
  <c r="L12" i="17" s="1"/>
  <c r="J11" i="17"/>
  <c r="K11" i="17" s="1"/>
  <c r="L11" i="17" s="1"/>
  <c r="J10" i="17"/>
  <c r="K10" i="17" s="1"/>
  <c r="L10" i="17" s="1"/>
  <c r="J9" i="17"/>
  <c r="K9" i="17" s="1"/>
  <c r="L9" i="17" s="1"/>
  <c r="J8" i="17"/>
  <c r="K8" i="17" s="1"/>
  <c r="L8" i="17" s="1"/>
  <c r="J7" i="17"/>
  <c r="K7" i="17" s="1"/>
  <c r="L7" i="17" s="1"/>
  <c r="J6" i="17"/>
  <c r="K6" i="17" s="1"/>
  <c r="L6" i="17" s="1"/>
  <c r="J5" i="17"/>
  <c r="K5" i="17" s="1"/>
  <c r="L5" i="17" s="1"/>
  <c r="J4" i="17"/>
  <c r="K4" i="17" s="1"/>
  <c r="L4" i="17" s="1"/>
  <c r="J3" i="17"/>
  <c r="K3" i="17" s="1"/>
  <c r="L3" i="17" s="1"/>
  <c r="J2" i="17"/>
  <c r="K2" i="17" s="1"/>
  <c r="L2" i="17" s="1"/>
  <c r="J51" i="16"/>
  <c r="K51" i="16" s="1"/>
  <c r="L51" i="16" s="1"/>
  <c r="J50" i="16"/>
  <c r="K50" i="16" s="1"/>
  <c r="L50" i="16" s="1"/>
  <c r="J49" i="16"/>
  <c r="K49" i="16" s="1"/>
  <c r="L49" i="16" s="1"/>
  <c r="J48" i="16"/>
  <c r="K48" i="16" s="1"/>
  <c r="L48" i="16" s="1"/>
  <c r="J47" i="16"/>
  <c r="K47" i="16" s="1"/>
  <c r="L47" i="16" s="1"/>
  <c r="J46" i="16"/>
  <c r="K46" i="16" s="1"/>
  <c r="L46" i="16" s="1"/>
  <c r="J45" i="16"/>
  <c r="K45" i="16" s="1"/>
  <c r="L45" i="16" s="1"/>
  <c r="J44" i="16"/>
  <c r="K44" i="16" s="1"/>
  <c r="L44" i="16" s="1"/>
  <c r="J43" i="16"/>
  <c r="K43" i="16" s="1"/>
  <c r="L43" i="16" s="1"/>
  <c r="J42" i="16"/>
  <c r="K42" i="16" s="1"/>
  <c r="L42" i="16" s="1"/>
  <c r="J41" i="16"/>
  <c r="K41" i="16" s="1"/>
  <c r="L41" i="16" s="1"/>
  <c r="J40" i="16"/>
  <c r="K40" i="16" s="1"/>
  <c r="L40" i="16" s="1"/>
  <c r="J39" i="16"/>
  <c r="K39" i="16" s="1"/>
  <c r="L39" i="16" s="1"/>
  <c r="J38" i="16"/>
  <c r="K38" i="16" s="1"/>
  <c r="L38" i="16" s="1"/>
  <c r="J37" i="16"/>
  <c r="K37" i="16" s="1"/>
  <c r="L37" i="16" s="1"/>
  <c r="J36" i="16"/>
  <c r="K36" i="16" s="1"/>
  <c r="L36" i="16" s="1"/>
  <c r="J35" i="16"/>
  <c r="K35" i="16" s="1"/>
  <c r="L35" i="16" s="1"/>
  <c r="J34" i="16"/>
  <c r="K34" i="16" s="1"/>
  <c r="L34" i="16" s="1"/>
  <c r="J33" i="16"/>
  <c r="K33" i="16" s="1"/>
  <c r="L33" i="16" s="1"/>
  <c r="J32" i="16"/>
  <c r="K32" i="16" s="1"/>
  <c r="L32" i="16" s="1"/>
  <c r="J31" i="16"/>
  <c r="K31" i="16" s="1"/>
  <c r="L31" i="16" s="1"/>
  <c r="J30" i="16"/>
  <c r="K30" i="16" s="1"/>
  <c r="L30" i="16" s="1"/>
  <c r="J29" i="16"/>
  <c r="K29" i="16" s="1"/>
  <c r="L29" i="16" s="1"/>
  <c r="J28" i="16"/>
  <c r="K28" i="16" s="1"/>
  <c r="L28" i="16" s="1"/>
  <c r="J27" i="16"/>
  <c r="K27" i="16" s="1"/>
  <c r="L27" i="16" s="1"/>
  <c r="J26" i="16"/>
  <c r="K26" i="16" s="1"/>
  <c r="L26" i="16" s="1"/>
  <c r="J25" i="16"/>
  <c r="K25" i="16" s="1"/>
  <c r="L25" i="16" s="1"/>
  <c r="J24" i="16"/>
  <c r="K24" i="16" s="1"/>
  <c r="L24" i="16" s="1"/>
  <c r="J23" i="16"/>
  <c r="K23" i="16" s="1"/>
  <c r="L23" i="16" s="1"/>
  <c r="J22" i="16"/>
  <c r="K22" i="16" s="1"/>
  <c r="L22" i="16" s="1"/>
  <c r="J21" i="16"/>
  <c r="K21" i="16" s="1"/>
  <c r="L21" i="16" s="1"/>
  <c r="J20" i="16"/>
  <c r="K20" i="16" s="1"/>
  <c r="L20" i="16" s="1"/>
  <c r="J19" i="16"/>
  <c r="K19" i="16" s="1"/>
  <c r="L19" i="16" s="1"/>
  <c r="J18" i="16"/>
  <c r="K18" i="16" s="1"/>
  <c r="L18" i="16" s="1"/>
  <c r="J17" i="16"/>
  <c r="K17" i="16" s="1"/>
  <c r="L17" i="16" s="1"/>
  <c r="J16" i="16"/>
  <c r="K16" i="16" s="1"/>
  <c r="L16" i="16" s="1"/>
  <c r="J15" i="16"/>
  <c r="K15" i="16" s="1"/>
  <c r="L15" i="16" s="1"/>
  <c r="J14" i="16"/>
  <c r="K14" i="16" s="1"/>
  <c r="L14" i="16" s="1"/>
  <c r="J13" i="16"/>
  <c r="K13" i="16" s="1"/>
  <c r="L13" i="16" s="1"/>
  <c r="J12" i="16"/>
  <c r="K12" i="16" s="1"/>
  <c r="L12" i="16" s="1"/>
  <c r="J11" i="16"/>
  <c r="K11" i="16" s="1"/>
  <c r="L11" i="16" s="1"/>
  <c r="J10" i="16"/>
  <c r="K10" i="16" s="1"/>
  <c r="L10" i="16" s="1"/>
  <c r="J9" i="16"/>
  <c r="K9" i="16" s="1"/>
  <c r="L9" i="16" s="1"/>
  <c r="J8" i="16"/>
  <c r="K8" i="16" s="1"/>
  <c r="L8" i="16" s="1"/>
  <c r="J7" i="16"/>
  <c r="K7" i="16" s="1"/>
  <c r="L7" i="16" s="1"/>
  <c r="J6" i="16"/>
  <c r="K6" i="16" s="1"/>
  <c r="L6" i="16" s="1"/>
  <c r="J5" i="16"/>
  <c r="K5" i="16" s="1"/>
  <c r="L5" i="16" s="1"/>
  <c r="J4" i="16"/>
  <c r="K4" i="16" s="1"/>
  <c r="L4" i="16" s="1"/>
  <c r="J3" i="16"/>
  <c r="K3" i="16" s="1"/>
  <c r="L3" i="16" s="1"/>
  <c r="J2" i="16"/>
  <c r="K2" i="16" s="1"/>
  <c r="L2" i="16" s="1"/>
  <c r="J52" i="15"/>
  <c r="K52" i="15" s="1"/>
  <c r="L52" i="15" s="1"/>
  <c r="J51" i="15"/>
  <c r="K51" i="15" s="1"/>
  <c r="L51" i="15" s="1"/>
  <c r="J50" i="15"/>
  <c r="K50" i="15" s="1"/>
  <c r="L50" i="15" s="1"/>
  <c r="J49" i="15"/>
  <c r="K49" i="15" s="1"/>
  <c r="L49" i="15" s="1"/>
  <c r="J48" i="15"/>
  <c r="K48" i="15" s="1"/>
  <c r="L48" i="15" s="1"/>
  <c r="J47" i="15"/>
  <c r="K47" i="15" s="1"/>
  <c r="L47" i="15" s="1"/>
  <c r="J46" i="15"/>
  <c r="K46" i="15" s="1"/>
  <c r="L46" i="15" s="1"/>
  <c r="J45" i="15"/>
  <c r="K45" i="15" s="1"/>
  <c r="L45" i="15" s="1"/>
  <c r="J44" i="15"/>
  <c r="K44" i="15" s="1"/>
  <c r="L44" i="15" s="1"/>
  <c r="J43" i="15"/>
  <c r="K43" i="15" s="1"/>
  <c r="L43" i="15" s="1"/>
  <c r="J42" i="15"/>
  <c r="K42" i="15" s="1"/>
  <c r="L42" i="15" s="1"/>
  <c r="J41" i="15"/>
  <c r="K41" i="15" s="1"/>
  <c r="L41" i="15" s="1"/>
  <c r="J40" i="15"/>
  <c r="K40" i="15" s="1"/>
  <c r="L40" i="15" s="1"/>
  <c r="J39" i="15"/>
  <c r="K39" i="15" s="1"/>
  <c r="L39" i="15" s="1"/>
  <c r="J38" i="15"/>
  <c r="K38" i="15" s="1"/>
  <c r="L38" i="15" s="1"/>
  <c r="J37" i="15"/>
  <c r="K37" i="15" s="1"/>
  <c r="L37" i="15" s="1"/>
  <c r="J36" i="15"/>
  <c r="K36" i="15" s="1"/>
  <c r="L36" i="15" s="1"/>
  <c r="J35" i="15"/>
  <c r="K35" i="15" s="1"/>
  <c r="L35" i="15" s="1"/>
  <c r="J34" i="15"/>
  <c r="K34" i="15" s="1"/>
  <c r="L34" i="15" s="1"/>
  <c r="J33" i="15"/>
  <c r="K33" i="15" s="1"/>
  <c r="L33" i="15" s="1"/>
  <c r="J32" i="15"/>
  <c r="K32" i="15" s="1"/>
  <c r="L32" i="15" s="1"/>
  <c r="J31" i="15"/>
  <c r="K31" i="15" s="1"/>
  <c r="L31" i="15" s="1"/>
  <c r="J30" i="15"/>
  <c r="K30" i="15" s="1"/>
  <c r="L30" i="15" s="1"/>
  <c r="J29" i="15"/>
  <c r="K29" i="15" s="1"/>
  <c r="L29" i="15" s="1"/>
  <c r="J28" i="15"/>
  <c r="K28" i="15" s="1"/>
  <c r="L28" i="15" s="1"/>
  <c r="J27" i="15"/>
  <c r="K27" i="15" s="1"/>
  <c r="L27" i="15" s="1"/>
  <c r="J26" i="15"/>
  <c r="K26" i="15" s="1"/>
  <c r="L26" i="15" s="1"/>
  <c r="J25" i="15"/>
  <c r="K25" i="15" s="1"/>
  <c r="L25" i="15" s="1"/>
  <c r="J24" i="15"/>
  <c r="K24" i="15" s="1"/>
  <c r="L24" i="15" s="1"/>
  <c r="J23" i="15"/>
  <c r="K23" i="15" s="1"/>
  <c r="L23" i="15" s="1"/>
  <c r="J22" i="15"/>
  <c r="K22" i="15" s="1"/>
  <c r="L22" i="15" s="1"/>
  <c r="J21" i="15"/>
  <c r="K21" i="15" s="1"/>
  <c r="L21" i="15" s="1"/>
  <c r="J20" i="15"/>
  <c r="K20" i="15" s="1"/>
  <c r="L20" i="15" s="1"/>
  <c r="J19" i="15"/>
  <c r="K19" i="15" s="1"/>
  <c r="L19" i="15" s="1"/>
  <c r="J18" i="15"/>
  <c r="K18" i="15" s="1"/>
  <c r="L18" i="15" s="1"/>
  <c r="J17" i="15"/>
  <c r="K17" i="15" s="1"/>
  <c r="L17" i="15" s="1"/>
  <c r="J16" i="15"/>
  <c r="K16" i="15" s="1"/>
  <c r="L16" i="15" s="1"/>
  <c r="J15" i="15"/>
  <c r="K15" i="15" s="1"/>
  <c r="L15" i="15" s="1"/>
  <c r="J14" i="15"/>
  <c r="K14" i="15" s="1"/>
  <c r="L14" i="15" s="1"/>
  <c r="J13" i="15"/>
  <c r="K13" i="15" s="1"/>
  <c r="L13" i="15" s="1"/>
  <c r="J12" i="15"/>
  <c r="K12" i="15" s="1"/>
  <c r="L12" i="15" s="1"/>
  <c r="J11" i="15"/>
  <c r="K11" i="15" s="1"/>
  <c r="L11" i="15" s="1"/>
  <c r="J10" i="15"/>
  <c r="K10" i="15" s="1"/>
  <c r="L10" i="15" s="1"/>
  <c r="J9" i="15"/>
  <c r="K9" i="15" s="1"/>
  <c r="L9" i="15" s="1"/>
  <c r="J8" i="15"/>
  <c r="K8" i="15" s="1"/>
  <c r="L8" i="15" s="1"/>
  <c r="J7" i="15"/>
  <c r="K7" i="15" s="1"/>
  <c r="L7" i="15" s="1"/>
  <c r="J6" i="15"/>
  <c r="K6" i="15" s="1"/>
  <c r="L6" i="15" s="1"/>
  <c r="J5" i="15"/>
  <c r="K5" i="15" s="1"/>
  <c r="L5" i="15" s="1"/>
  <c r="J4" i="15"/>
  <c r="K4" i="15" s="1"/>
  <c r="L4" i="15" s="1"/>
  <c r="J3" i="15"/>
  <c r="K3" i="15" s="1"/>
  <c r="L3" i="15" s="1"/>
  <c r="J2" i="15"/>
  <c r="K2" i="15" s="1"/>
  <c r="L2" i="15" s="1"/>
  <c r="J52" i="14"/>
  <c r="K52" i="14" s="1"/>
  <c r="L52" i="14" s="1"/>
  <c r="J51" i="14"/>
  <c r="K51" i="14" s="1"/>
  <c r="L51" i="14" s="1"/>
  <c r="J50" i="14"/>
  <c r="K50" i="14" s="1"/>
  <c r="L50" i="14" s="1"/>
  <c r="J49" i="14"/>
  <c r="K49" i="14" s="1"/>
  <c r="L49" i="14" s="1"/>
  <c r="J48" i="14"/>
  <c r="K48" i="14" s="1"/>
  <c r="L48" i="14" s="1"/>
  <c r="J47" i="14"/>
  <c r="K47" i="14" s="1"/>
  <c r="L47" i="14" s="1"/>
  <c r="J46" i="14"/>
  <c r="K46" i="14" s="1"/>
  <c r="L46" i="14" s="1"/>
  <c r="J45" i="14"/>
  <c r="K45" i="14" s="1"/>
  <c r="L45" i="14" s="1"/>
  <c r="J44" i="14"/>
  <c r="K44" i="14" s="1"/>
  <c r="L44" i="14" s="1"/>
  <c r="J43" i="14"/>
  <c r="K43" i="14" s="1"/>
  <c r="L43" i="14" s="1"/>
  <c r="J42" i="14"/>
  <c r="K42" i="14" s="1"/>
  <c r="L42" i="14" s="1"/>
  <c r="J41" i="14"/>
  <c r="K41" i="14" s="1"/>
  <c r="L41" i="14" s="1"/>
  <c r="J40" i="14"/>
  <c r="K40" i="14" s="1"/>
  <c r="L40" i="14" s="1"/>
  <c r="J39" i="14"/>
  <c r="K39" i="14" s="1"/>
  <c r="L39" i="14" s="1"/>
  <c r="J38" i="14"/>
  <c r="K38" i="14" s="1"/>
  <c r="L38" i="14" s="1"/>
  <c r="J37" i="14"/>
  <c r="K37" i="14" s="1"/>
  <c r="L37" i="14" s="1"/>
  <c r="J36" i="14"/>
  <c r="K36" i="14" s="1"/>
  <c r="L36" i="14" s="1"/>
  <c r="J35" i="14"/>
  <c r="K35" i="14" s="1"/>
  <c r="L35" i="14" s="1"/>
  <c r="J34" i="14"/>
  <c r="K34" i="14" s="1"/>
  <c r="L34" i="14" s="1"/>
  <c r="J33" i="14"/>
  <c r="K33" i="14" s="1"/>
  <c r="L33" i="14" s="1"/>
  <c r="J32" i="14"/>
  <c r="K32" i="14" s="1"/>
  <c r="L32" i="14" s="1"/>
  <c r="J31" i="14"/>
  <c r="K31" i="14" s="1"/>
  <c r="L31" i="14" s="1"/>
  <c r="J30" i="14"/>
  <c r="K30" i="14" s="1"/>
  <c r="L30" i="14" s="1"/>
  <c r="J29" i="14"/>
  <c r="K29" i="14" s="1"/>
  <c r="L29" i="14" s="1"/>
  <c r="J28" i="14"/>
  <c r="K28" i="14" s="1"/>
  <c r="L28" i="14" s="1"/>
  <c r="J27" i="14"/>
  <c r="K27" i="14" s="1"/>
  <c r="L27" i="14" s="1"/>
  <c r="J26" i="14"/>
  <c r="K26" i="14" s="1"/>
  <c r="L26" i="14" s="1"/>
  <c r="J25" i="14"/>
  <c r="K25" i="14" s="1"/>
  <c r="L25" i="14" s="1"/>
  <c r="J24" i="14"/>
  <c r="K24" i="14" s="1"/>
  <c r="L24" i="14" s="1"/>
  <c r="J23" i="14"/>
  <c r="K23" i="14" s="1"/>
  <c r="L23" i="14" s="1"/>
  <c r="J22" i="14"/>
  <c r="K22" i="14" s="1"/>
  <c r="L22" i="14" s="1"/>
  <c r="J21" i="14"/>
  <c r="K21" i="14" s="1"/>
  <c r="L21" i="14" s="1"/>
  <c r="J20" i="14"/>
  <c r="K20" i="14" s="1"/>
  <c r="L20" i="14" s="1"/>
  <c r="J19" i="14"/>
  <c r="K19" i="14" s="1"/>
  <c r="L19" i="14" s="1"/>
  <c r="J18" i="14"/>
  <c r="K18" i="14" s="1"/>
  <c r="L18" i="14" s="1"/>
  <c r="J17" i="14"/>
  <c r="K17" i="14" s="1"/>
  <c r="L17" i="14" s="1"/>
  <c r="J16" i="14"/>
  <c r="K16" i="14" s="1"/>
  <c r="L16" i="14" s="1"/>
  <c r="J15" i="14"/>
  <c r="K15" i="14" s="1"/>
  <c r="L15" i="14" s="1"/>
  <c r="J14" i="14"/>
  <c r="K14" i="14" s="1"/>
  <c r="L14" i="14" s="1"/>
  <c r="J13" i="14"/>
  <c r="K13" i="14" s="1"/>
  <c r="L13" i="14" s="1"/>
  <c r="J12" i="14"/>
  <c r="K12" i="14" s="1"/>
  <c r="L12" i="14" s="1"/>
  <c r="J11" i="14"/>
  <c r="K11" i="14" s="1"/>
  <c r="L11" i="14" s="1"/>
  <c r="J10" i="14"/>
  <c r="K10" i="14" s="1"/>
  <c r="L10" i="14" s="1"/>
  <c r="J9" i="14"/>
  <c r="K9" i="14" s="1"/>
  <c r="L9" i="14" s="1"/>
  <c r="J8" i="14"/>
  <c r="K8" i="14" s="1"/>
  <c r="L8" i="14" s="1"/>
  <c r="J7" i="14"/>
  <c r="K7" i="14" s="1"/>
  <c r="L7" i="14" s="1"/>
  <c r="J6" i="14"/>
  <c r="K6" i="14" s="1"/>
  <c r="L6" i="14" s="1"/>
  <c r="J5" i="14"/>
  <c r="K5" i="14" s="1"/>
  <c r="L5" i="14" s="1"/>
  <c r="J4" i="14"/>
  <c r="K4" i="14" s="1"/>
  <c r="L4" i="14" s="1"/>
  <c r="J3" i="14"/>
  <c r="K3" i="14" s="1"/>
  <c r="L3" i="14" s="1"/>
  <c r="J2" i="14"/>
  <c r="K2" i="14" s="1"/>
  <c r="L2" i="14" s="1"/>
  <c r="J52" i="13"/>
  <c r="K52" i="13" s="1"/>
  <c r="L52" i="13" s="1"/>
  <c r="J51" i="13"/>
  <c r="K51" i="13" s="1"/>
  <c r="L51" i="13" s="1"/>
  <c r="J50" i="13"/>
  <c r="K50" i="13" s="1"/>
  <c r="L50" i="13" s="1"/>
  <c r="J49" i="13"/>
  <c r="K49" i="13" s="1"/>
  <c r="L49" i="13" s="1"/>
  <c r="J48" i="13"/>
  <c r="K48" i="13" s="1"/>
  <c r="L48" i="13" s="1"/>
  <c r="J47" i="13"/>
  <c r="K47" i="13" s="1"/>
  <c r="L47" i="13" s="1"/>
  <c r="J46" i="13"/>
  <c r="K46" i="13" s="1"/>
  <c r="L46" i="13" s="1"/>
  <c r="J45" i="13"/>
  <c r="K45" i="13" s="1"/>
  <c r="L45" i="13" s="1"/>
  <c r="J44" i="13"/>
  <c r="K44" i="13" s="1"/>
  <c r="L44" i="13" s="1"/>
  <c r="J43" i="13"/>
  <c r="K43" i="13" s="1"/>
  <c r="L43" i="13" s="1"/>
  <c r="J42" i="13"/>
  <c r="K42" i="13" s="1"/>
  <c r="L42" i="13" s="1"/>
  <c r="J41" i="13"/>
  <c r="K41" i="13" s="1"/>
  <c r="L41" i="13" s="1"/>
  <c r="J40" i="13"/>
  <c r="K40" i="13" s="1"/>
  <c r="L40" i="13" s="1"/>
  <c r="J39" i="13"/>
  <c r="K39" i="13" s="1"/>
  <c r="L39" i="13" s="1"/>
  <c r="J38" i="13"/>
  <c r="K38" i="13" s="1"/>
  <c r="L38" i="13" s="1"/>
  <c r="J37" i="13"/>
  <c r="K37" i="13" s="1"/>
  <c r="L37" i="13" s="1"/>
  <c r="J36" i="13"/>
  <c r="K36" i="13" s="1"/>
  <c r="L36" i="13" s="1"/>
  <c r="J35" i="13"/>
  <c r="K35" i="13" s="1"/>
  <c r="L35" i="13" s="1"/>
  <c r="J34" i="13"/>
  <c r="K34" i="13" s="1"/>
  <c r="L34" i="13" s="1"/>
  <c r="J33" i="13"/>
  <c r="K33" i="13" s="1"/>
  <c r="L33" i="13" s="1"/>
  <c r="J32" i="13"/>
  <c r="K32" i="13" s="1"/>
  <c r="L32" i="13" s="1"/>
  <c r="J31" i="13"/>
  <c r="K31" i="13" s="1"/>
  <c r="L31" i="13" s="1"/>
  <c r="J30" i="13"/>
  <c r="K30" i="13" s="1"/>
  <c r="L30" i="13" s="1"/>
  <c r="J29" i="13"/>
  <c r="K29" i="13" s="1"/>
  <c r="L29" i="13" s="1"/>
  <c r="J28" i="13"/>
  <c r="K28" i="13" s="1"/>
  <c r="L28" i="13" s="1"/>
  <c r="J27" i="13"/>
  <c r="K27" i="13" s="1"/>
  <c r="L27" i="13" s="1"/>
  <c r="J26" i="13"/>
  <c r="K26" i="13" s="1"/>
  <c r="L26" i="13" s="1"/>
  <c r="J25" i="13"/>
  <c r="K25" i="13" s="1"/>
  <c r="L25" i="13" s="1"/>
  <c r="J24" i="13"/>
  <c r="K24" i="13" s="1"/>
  <c r="L24" i="13" s="1"/>
  <c r="J23" i="13"/>
  <c r="K23" i="13" s="1"/>
  <c r="L23" i="13" s="1"/>
  <c r="J22" i="13"/>
  <c r="K22" i="13" s="1"/>
  <c r="L22" i="13" s="1"/>
  <c r="J21" i="13"/>
  <c r="K21" i="13" s="1"/>
  <c r="L21" i="13" s="1"/>
  <c r="J20" i="13"/>
  <c r="K20" i="13" s="1"/>
  <c r="L20" i="13" s="1"/>
  <c r="J19" i="13"/>
  <c r="K19" i="13" s="1"/>
  <c r="L19" i="13" s="1"/>
  <c r="J18" i="13"/>
  <c r="K18" i="13" s="1"/>
  <c r="L18" i="13" s="1"/>
  <c r="J17" i="13"/>
  <c r="K17" i="13" s="1"/>
  <c r="L17" i="13" s="1"/>
  <c r="J16" i="13"/>
  <c r="K16" i="13" s="1"/>
  <c r="L16" i="13" s="1"/>
  <c r="J15" i="13"/>
  <c r="K15" i="13" s="1"/>
  <c r="L15" i="13" s="1"/>
  <c r="J14" i="13"/>
  <c r="K14" i="13" s="1"/>
  <c r="L14" i="13" s="1"/>
  <c r="J13" i="13"/>
  <c r="K13" i="13" s="1"/>
  <c r="L13" i="13" s="1"/>
  <c r="J12" i="13"/>
  <c r="K12" i="13" s="1"/>
  <c r="L12" i="13" s="1"/>
  <c r="J11" i="13"/>
  <c r="K11" i="13" s="1"/>
  <c r="L11" i="13" s="1"/>
  <c r="J10" i="13"/>
  <c r="K10" i="13" s="1"/>
  <c r="L10" i="13" s="1"/>
  <c r="J9" i="13"/>
  <c r="K9" i="13" s="1"/>
  <c r="L9" i="13" s="1"/>
  <c r="J8" i="13"/>
  <c r="K8" i="13" s="1"/>
  <c r="L8" i="13" s="1"/>
  <c r="J7" i="13"/>
  <c r="K7" i="13" s="1"/>
  <c r="L7" i="13" s="1"/>
  <c r="J6" i="13"/>
  <c r="K6" i="13" s="1"/>
  <c r="L6" i="13" s="1"/>
  <c r="J5" i="13"/>
  <c r="K5" i="13" s="1"/>
  <c r="L5" i="13" s="1"/>
  <c r="J4" i="13"/>
  <c r="K4" i="13" s="1"/>
  <c r="L4" i="13" s="1"/>
  <c r="J3" i="13"/>
  <c r="K3" i="13" s="1"/>
  <c r="L3" i="13" s="1"/>
  <c r="J2" i="13"/>
  <c r="K2" i="13" s="1"/>
  <c r="L2" i="13" s="1"/>
  <c r="J52" i="12"/>
  <c r="K52" i="12" s="1"/>
  <c r="L52" i="12" s="1"/>
  <c r="J51" i="12"/>
  <c r="K51" i="12" s="1"/>
  <c r="L51" i="12" s="1"/>
  <c r="J50" i="12"/>
  <c r="K50" i="12" s="1"/>
  <c r="L50" i="12" s="1"/>
  <c r="J49" i="12"/>
  <c r="K49" i="12" s="1"/>
  <c r="L49" i="12" s="1"/>
  <c r="J48" i="12"/>
  <c r="K48" i="12" s="1"/>
  <c r="L48" i="12" s="1"/>
  <c r="J47" i="12"/>
  <c r="K47" i="12" s="1"/>
  <c r="L47" i="12" s="1"/>
  <c r="J46" i="12"/>
  <c r="K46" i="12" s="1"/>
  <c r="L46" i="12" s="1"/>
  <c r="J45" i="12"/>
  <c r="K45" i="12" s="1"/>
  <c r="L45" i="12" s="1"/>
  <c r="J44" i="12"/>
  <c r="K44" i="12" s="1"/>
  <c r="L44" i="12" s="1"/>
  <c r="J43" i="12"/>
  <c r="K43" i="12" s="1"/>
  <c r="L43" i="12" s="1"/>
  <c r="J42" i="12"/>
  <c r="K42" i="12" s="1"/>
  <c r="L42" i="12" s="1"/>
  <c r="J41" i="12"/>
  <c r="K41" i="12" s="1"/>
  <c r="L41" i="12" s="1"/>
  <c r="J40" i="12"/>
  <c r="K40" i="12" s="1"/>
  <c r="L40" i="12" s="1"/>
  <c r="J39" i="12"/>
  <c r="K39" i="12" s="1"/>
  <c r="L39" i="12" s="1"/>
  <c r="J38" i="12"/>
  <c r="K38" i="12" s="1"/>
  <c r="L38" i="12" s="1"/>
  <c r="J37" i="12"/>
  <c r="K37" i="12" s="1"/>
  <c r="L37" i="12" s="1"/>
  <c r="J36" i="12"/>
  <c r="K36" i="12" s="1"/>
  <c r="L36" i="12" s="1"/>
  <c r="J35" i="12"/>
  <c r="K35" i="12" s="1"/>
  <c r="L35" i="12" s="1"/>
  <c r="J34" i="12"/>
  <c r="K34" i="12" s="1"/>
  <c r="L34" i="12" s="1"/>
  <c r="J33" i="12"/>
  <c r="K33" i="12" s="1"/>
  <c r="L33" i="12" s="1"/>
  <c r="J32" i="12"/>
  <c r="K32" i="12" s="1"/>
  <c r="L32" i="12" s="1"/>
  <c r="J31" i="12"/>
  <c r="K31" i="12" s="1"/>
  <c r="L31" i="12" s="1"/>
  <c r="J30" i="12"/>
  <c r="K30" i="12" s="1"/>
  <c r="L30" i="12" s="1"/>
  <c r="J29" i="12"/>
  <c r="K29" i="12" s="1"/>
  <c r="L29" i="12" s="1"/>
  <c r="J28" i="12"/>
  <c r="K28" i="12" s="1"/>
  <c r="L28" i="12" s="1"/>
  <c r="J27" i="12"/>
  <c r="K27" i="12" s="1"/>
  <c r="L27" i="12" s="1"/>
  <c r="J26" i="12"/>
  <c r="K26" i="12" s="1"/>
  <c r="L26" i="12" s="1"/>
  <c r="J25" i="12"/>
  <c r="K25" i="12" s="1"/>
  <c r="L25" i="12" s="1"/>
  <c r="J24" i="12"/>
  <c r="K24" i="12" s="1"/>
  <c r="L24" i="12" s="1"/>
  <c r="J23" i="12"/>
  <c r="K23" i="12" s="1"/>
  <c r="L23" i="12" s="1"/>
  <c r="J22" i="12"/>
  <c r="K22" i="12" s="1"/>
  <c r="L22" i="12" s="1"/>
  <c r="J21" i="12"/>
  <c r="K21" i="12" s="1"/>
  <c r="L21" i="12" s="1"/>
  <c r="J20" i="12"/>
  <c r="K20" i="12" s="1"/>
  <c r="L20" i="12" s="1"/>
  <c r="J19" i="12"/>
  <c r="K19" i="12" s="1"/>
  <c r="L19" i="12" s="1"/>
  <c r="J18" i="12"/>
  <c r="K18" i="12" s="1"/>
  <c r="L18" i="12" s="1"/>
  <c r="J17" i="12"/>
  <c r="K17" i="12" s="1"/>
  <c r="L17" i="12" s="1"/>
  <c r="J16" i="12"/>
  <c r="K16" i="12" s="1"/>
  <c r="L16" i="12" s="1"/>
  <c r="J15" i="12"/>
  <c r="K15" i="12" s="1"/>
  <c r="L15" i="12" s="1"/>
  <c r="J14" i="12"/>
  <c r="K14" i="12" s="1"/>
  <c r="L14" i="12" s="1"/>
  <c r="J13" i="12"/>
  <c r="K13" i="12" s="1"/>
  <c r="L13" i="12" s="1"/>
  <c r="J12" i="12"/>
  <c r="K12" i="12" s="1"/>
  <c r="L12" i="12" s="1"/>
  <c r="J11" i="12"/>
  <c r="K11" i="12" s="1"/>
  <c r="L11" i="12" s="1"/>
  <c r="J10" i="12"/>
  <c r="K10" i="12" s="1"/>
  <c r="L10" i="12" s="1"/>
  <c r="J9" i="12"/>
  <c r="K9" i="12" s="1"/>
  <c r="L9" i="12" s="1"/>
  <c r="J8" i="12"/>
  <c r="K8" i="12" s="1"/>
  <c r="L8" i="12" s="1"/>
  <c r="J7" i="12"/>
  <c r="K7" i="12" s="1"/>
  <c r="L7" i="12" s="1"/>
  <c r="J6" i="12"/>
  <c r="K6" i="12" s="1"/>
  <c r="L6" i="12" s="1"/>
  <c r="J5" i="12"/>
  <c r="K5" i="12" s="1"/>
  <c r="L5" i="12" s="1"/>
  <c r="J4" i="12"/>
  <c r="K4" i="12" s="1"/>
  <c r="L4" i="12" s="1"/>
  <c r="J3" i="12"/>
  <c r="K3" i="12" s="1"/>
  <c r="L3" i="12" s="1"/>
  <c r="J2" i="12"/>
  <c r="K2" i="12" s="1"/>
  <c r="L2" i="12" s="1"/>
  <c r="J52" i="11"/>
  <c r="K52" i="11" s="1"/>
  <c r="L52" i="11" s="1"/>
  <c r="J51" i="11"/>
  <c r="K51" i="11" s="1"/>
  <c r="L51" i="11" s="1"/>
  <c r="J50" i="11"/>
  <c r="K50" i="11" s="1"/>
  <c r="L50" i="11" s="1"/>
  <c r="J49" i="11"/>
  <c r="K49" i="11" s="1"/>
  <c r="L49" i="11" s="1"/>
  <c r="J48" i="11"/>
  <c r="K48" i="11" s="1"/>
  <c r="L48" i="11" s="1"/>
  <c r="J47" i="11"/>
  <c r="K47" i="11" s="1"/>
  <c r="L47" i="11" s="1"/>
  <c r="J46" i="11"/>
  <c r="K46" i="11" s="1"/>
  <c r="L46" i="11" s="1"/>
  <c r="J45" i="11"/>
  <c r="K45" i="11" s="1"/>
  <c r="L45" i="11" s="1"/>
  <c r="J44" i="11"/>
  <c r="K44" i="11" s="1"/>
  <c r="L44" i="11" s="1"/>
  <c r="J43" i="11"/>
  <c r="K43" i="11" s="1"/>
  <c r="L43" i="11" s="1"/>
  <c r="J42" i="11"/>
  <c r="K42" i="11" s="1"/>
  <c r="L42" i="11" s="1"/>
  <c r="J41" i="11"/>
  <c r="K41" i="11" s="1"/>
  <c r="L41" i="11" s="1"/>
  <c r="J40" i="11"/>
  <c r="K40" i="11" s="1"/>
  <c r="L40" i="11" s="1"/>
  <c r="J39" i="11"/>
  <c r="K39" i="11" s="1"/>
  <c r="L39" i="11" s="1"/>
  <c r="J38" i="11"/>
  <c r="K38" i="11" s="1"/>
  <c r="L38" i="11" s="1"/>
  <c r="J37" i="11"/>
  <c r="K37" i="11" s="1"/>
  <c r="L37" i="11" s="1"/>
  <c r="J36" i="11"/>
  <c r="K36" i="11" s="1"/>
  <c r="L36" i="11" s="1"/>
  <c r="J35" i="11"/>
  <c r="K35" i="11" s="1"/>
  <c r="L35" i="11" s="1"/>
  <c r="J34" i="11"/>
  <c r="K34" i="11" s="1"/>
  <c r="L34" i="11" s="1"/>
  <c r="J33" i="11"/>
  <c r="K33" i="11" s="1"/>
  <c r="L33" i="11" s="1"/>
  <c r="J32" i="11"/>
  <c r="K32" i="11" s="1"/>
  <c r="L32" i="11" s="1"/>
  <c r="J31" i="11"/>
  <c r="K31" i="11" s="1"/>
  <c r="L31" i="11" s="1"/>
  <c r="J30" i="11"/>
  <c r="K30" i="11" s="1"/>
  <c r="L30" i="11" s="1"/>
  <c r="J29" i="11"/>
  <c r="K29" i="11" s="1"/>
  <c r="L29" i="11" s="1"/>
  <c r="J28" i="11"/>
  <c r="K28" i="11" s="1"/>
  <c r="L28" i="11" s="1"/>
  <c r="J27" i="11"/>
  <c r="K27" i="11" s="1"/>
  <c r="L27" i="11" s="1"/>
  <c r="J26" i="11"/>
  <c r="K26" i="11" s="1"/>
  <c r="L26" i="11" s="1"/>
  <c r="J25" i="11"/>
  <c r="K25" i="11" s="1"/>
  <c r="L25" i="11" s="1"/>
  <c r="J24" i="11"/>
  <c r="K24" i="11" s="1"/>
  <c r="L24" i="11" s="1"/>
  <c r="J23" i="11"/>
  <c r="K23" i="11" s="1"/>
  <c r="L23" i="11" s="1"/>
  <c r="J22" i="11"/>
  <c r="K22" i="11" s="1"/>
  <c r="L22" i="11" s="1"/>
  <c r="J21" i="11"/>
  <c r="K21" i="11" s="1"/>
  <c r="L21" i="11" s="1"/>
  <c r="J20" i="11"/>
  <c r="K20" i="11" s="1"/>
  <c r="L20" i="11" s="1"/>
  <c r="J19" i="11"/>
  <c r="K19" i="11" s="1"/>
  <c r="L19" i="11" s="1"/>
  <c r="J18" i="11"/>
  <c r="K18" i="11" s="1"/>
  <c r="L18" i="11" s="1"/>
  <c r="J17" i="11"/>
  <c r="K17" i="11" s="1"/>
  <c r="L17" i="11" s="1"/>
  <c r="J16" i="11"/>
  <c r="K16" i="11" s="1"/>
  <c r="L16" i="11" s="1"/>
  <c r="J15" i="11"/>
  <c r="K15" i="11" s="1"/>
  <c r="L15" i="11" s="1"/>
  <c r="J14" i="11"/>
  <c r="K14" i="11" s="1"/>
  <c r="L14" i="11" s="1"/>
  <c r="J13" i="11"/>
  <c r="K13" i="11" s="1"/>
  <c r="L13" i="11" s="1"/>
  <c r="J12" i="11"/>
  <c r="K12" i="11" s="1"/>
  <c r="L12" i="11" s="1"/>
  <c r="J11" i="11"/>
  <c r="K11" i="11" s="1"/>
  <c r="L11" i="11" s="1"/>
  <c r="J10" i="11"/>
  <c r="K10" i="11" s="1"/>
  <c r="L10" i="11" s="1"/>
  <c r="J9" i="11"/>
  <c r="K9" i="11" s="1"/>
  <c r="L9" i="11" s="1"/>
  <c r="J8" i="11"/>
  <c r="K8" i="11" s="1"/>
  <c r="L8" i="11" s="1"/>
  <c r="J7" i="11"/>
  <c r="K7" i="11" s="1"/>
  <c r="L7" i="11" s="1"/>
  <c r="J6" i="11"/>
  <c r="K6" i="11" s="1"/>
  <c r="L6" i="11" s="1"/>
  <c r="J5" i="11"/>
  <c r="K5" i="11" s="1"/>
  <c r="L5" i="11" s="1"/>
  <c r="J4" i="11"/>
  <c r="K4" i="11" s="1"/>
  <c r="L4" i="11" s="1"/>
  <c r="J3" i="11"/>
  <c r="K3" i="11" s="1"/>
  <c r="L3" i="11" s="1"/>
  <c r="J2" i="11"/>
  <c r="K2" i="11" s="1"/>
  <c r="L2" i="11" s="1"/>
  <c r="J52" i="10"/>
  <c r="K52" i="10" s="1"/>
  <c r="L52" i="10" s="1"/>
  <c r="J51" i="10"/>
  <c r="K51" i="10" s="1"/>
  <c r="L51" i="10" s="1"/>
  <c r="J50" i="10"/>
  <c r="K50" i="10" s="1"/>
  <c r="L50" i="10" s="1"/>
  <c r="J49" i="10"/>
  <c r="K49" i="10" s="1"/>
  <c r="L49" i="10" s="1"/>
  <c r="J48" i="10"/>
  <c r="K48" i="10" s="1"/>
  <c r="L48" i="10" s="1"/>
  <c r="J47" i="10"/>
  <c r="K47" i="10" s="1"/>
  <c r="L47" i="10" s="1"/>
  <c r="J46" i="10"/>
  <c r="K46" i="10" s="1"/>
  <c r="L46" i="10" s="1"/>
  <c r="J45" i="10"/>
  <c r="K45" i="10" s="1"/>
  <c r="L45" i="10" s="1"/>
  <c r="J44" i="10"/>
  <c r="K44" i="10" s="1"/>
  <c r="L44" i="10" s="1"/>
  <c r="J43" i="10"/>
  <c r="K43" i="10" s="1"/>
  <c r="L43" i="10" s="1"/>
  <c r="J42" i="10"/>
  <c r="K42" i="10" s="1"/>
  <c r="L42" i="10" s="1"/>
  <c r="J41" i="10"/>
  <c r="K41" i="10" s="1"/>
  <c r="L41" i="10" s="1"/>
  <c r="J40" i="10"/>
  <c r="K40" i="10" s="1"/>
  <c r="L40" i="10" s="1"/>
  <c r="J39" i="10"/>
  <c r="K39" i="10" s="1"/>
  <c r="L39" i="10" s="1"/>
  <c r="J38" i="10"/>
  <c r="K38" i="10" s="1"/>
  <c r="L38" i="10" s="1"/>
  <c r="J37" i="10"/>
  <c r="K37" i="10" s="1"/>
  <c r="L37" i="10" s="1"/>
  <c r="J36" i="10"/>
  <c r="K36" i="10" s="1"/>
  <c r="L36" i="10" s="1"/>
  <c r="J35" i="10"/>
  <c r="K35" i="10" s="1"/>
  <c r="L35" i="10" s="1"/>
  <c r="J34" i="10"/>
  <c r="K34" i="10" s="1"/>
  <c r="L34" i="10" s="1"/>
  <c r="J33" i="10"/>
  <c r="K33" i="10" s="1"/>
  <c r="L33" i="10" s="1"/>
  <c r="J32" i="10"/>
  <c r="K32" i="10" s="1"/>
  <c r="L32" i="10" s="1"/>
  <c r="J31" i="10"/>
  <c r="K31" i="10" s="1"/>
  <c r="L31" i="10" s="1"/>
  <c r="J30" i="10"/>
  <c r="K30" i="10" s="1"/>
  <c r="L30" i="10" s="1"/>
  <c r="J29" i="10"/>
  <c r="K29" i="10" s="1"/>
  <c r="L29" i="10" s="1"/>
  <c r="J28" i="10"/>
  <c r="K28" i="10" s="1"/>
  <c r="L28" i="10" s="1"/>
  <c r="J27" i="10"/>
  <c r="K27" i="10" s="1"/>
  <c r="L27" i="10" s="1"/>
  <c r="J26" i="10"/>
  <c r="K26" i="10" s="1"/>
  <c r="L26" i="10" s="1"/>
  <c r="J25" i="10"/>
  <c r="K25" i="10" s="1"/>
  <c r="L25" i="10" s="1"/>
  <c r="J24" i="10"/>
  <c r="K24" i="10" s="1"/>
  <c r="L24" i="10" s="1"/>
  <c r="J23" i="10"/>
  <c r="K23" i="10" s="1"/>
  <c r="L23" i="10" s="1"/>
  <c r="J22" i="10"/>
  <c r="K22" i="10" s="1"/>
  <c r="L22" i="10" s="1"/>
  <c r="J21" i="10"/>
  <c r="K21" i="10" s="1"/>
  <c r="L21" i="10" s="1"/>
  <c r="J20" i="10"/>
  <c r="K20" i="10" s="1"/>
  <c r="L20" i="10" s="1"/>
  <c r="J19" i="10"/>
  <c r="K19" i="10" s="1"/>
  <c r="L19" i="10" s="1"/>
  <c r="J18" i="10"/>
  <c r="K18" i="10" s="1"/>
  <c r="L18" i="10" s="1"/>
  <c r="J17" i="10"/>
  <c r="K17" i="10" s="1"/>
  <c r="L17" i="10" s="1"/>
  <c r="J16" i="10"/>
  <c r="K16" i="10" s="1"/>
  <c r="L16" i="10" s="1"/>
  <c r="J15" i="10"/>
  <c r="K15" i="10" s="1"/>
  <c r="L15" i="10" s="1"/>
  <c r="J14" i="10"/>
  <c r="K14" i="10" s="1"/>
  <c r="L14" i="10" s="1"/>
  <c r="J13" i="10"/>
  <c r="K13" i="10" s="1"/>
  <c r="L13" i="10" s="1"/>
  <c r="J12" i="10"/>
  <c r="K12" i="10" s="1"/>
  <c r="L12" i="10" s="1"/>
  <c r="J11" i="10"/>
  <c r="K11" i="10" s="1"/>
  <c r="L11" i="10" s="1"/>
  <c r="J10" i="10"/>
  <c r="K10" i="10" s="1"/>
  <c r="L10" i="10" s="1"/>
  <c r="J9" i="10"/>
  <c r="K9" i="10" s="1"/>
  <c r="L9" i="10" s="1"/>
  <c r="J8" i="10"/>
  <c r="K8" i="10" s="1"/>
  <c r="L8" i="10" s="1"/>
  <c r="J7" i="10"/>
  <c r="K7" i="10" s="1"/>
  <c r="L7" i="10" s="1"/>
  <c r="J6" i="10"/>
  <c r="K6" i="10" s="1"/>
  <c r="L6" i="10" s="1"/>
  <c r="J5" i="10"/>
  <c r="K5" i="10" s="1"/>
  <c r="L5" i="10" s="1"/>
  <c r="J4" i="10"/>
  <c r="K4" i="10" s="1"/>
  <c r="L4" i="10" s="1"/>
  <c r="J3" i="10"/>
  <c r="K3" i="10" s="1"/>
  <c r="L3" i="10" s="1"/>
  <c r="J2" i="10"/>
  <c r="K2" i="10" s="1"/>
  <c r="L2" i="10" s="1"/>
  <c r="J52" i="9"/>
  <c r="K52" i="9" s="1"/>
  <c r="L52" i="9" s="1"/>
  <c r="J51" i="9"/>
  <c r="K51" i="9" s="1"/>
  <c r="L51" i="9" s="1"/>
  <c r="J50" i="9"/>
  <c r="K50" i="9" s="1"/>
  <c r="L50" i="9" s="1"/>
  <c r="J49" i="9"/>
  <c r="K49" i="9" s="1"/>
  <c r="L49" i="9" s="1"/>
  <c r="J48" i="9"/>
  <c r="K48" i="9" s="1"/>
  <c r="L48" i="9" s="1"/>
  <c r="J47" i="9"/>
  <c r="K47" i="9" s="1"/>
  <c r="L47" i="9" s="1"/>
  <c r="J46" i="9"/>
  <c r="K46" i="9" s="1"/>
  <c r="L46" i="9" s="1"/>
  <c r="J45" i="9"/>
  <c r="K45" i="9" s="1"/>
  <c r="L45" i="9" s="1"/>
  <c r="J44" i="9"/>
  <c r="K44" i="9" s="1"/>
  <c r="L44" i="9" s="1"/>
  <c r="J43" i="9"/>
  <c r="K43" i="9" s="1"/>
  <c r="L43" i="9" s="1"/>
  <c r="J42" i="9"/>
  <c r="K42" i="9" s="1"/>
  <c r="L42" i="9" s="1"/>
  <c r="J41" i="9"/>
  <c r="K41" i="9" s="1"/>
  <c r="L41" i="9" s="1"/>
  <c r="J40" i="9"/>
  <c r="K40" i="9" s="1"/>
  <c r="L40" i="9" s="1"/>
  <c r="J39" i="9"/>
  <c r="K39" i="9" s="1"/>
  <c r="L39" i="9" s="1"/>
  <c r="J38" i="9"/>
  <c r="K38" i="9" s="1"/>
  <c r="L38" i="9" s="1"/>
  <c r="J37" i="9"/>
  <c r="K37" i="9" s="1"/>
  <c r="L37" i="9" s="1"/>
  <c r="J36" i="9"/>
  <c r="K36" i="9" s="1"/>
  <c r="L36" i="9" s="1"/>
  <c r="J35" i="9"/>
  <c r="K35" i="9" s="1"/>
  <c r="L35" i="9" s="1"/>
  <c r="J34" i="9"/>
  <c r="K34" i="9" s="1"/>
  <c r="L34" i="9" s="1"/>
  <c r="J33" i="9"/>
  <c r="K33" i="9" s="1"/>
  <c r="L33" i="9" s="1"/>
  <c r="J32" i="9"/>
  <c r="K32" i="9" s="1"/>
  <c r="L32" i="9" s="1"/>
  <c r="J31" i="9"/>
  <c r="K31" i="9" s="1"/>
  <c r="L31" i="9" s="1"/>
  <c r="J30" i="9"/>
  <c r="K30" i="9" s="1"/>
  <c r="L30" i="9" s="1"/>
  <c r="J29" i="9"/>
  <c r="K29" i="9" s="1"/>
  <c r="L29" i="9" s="1"/>
  <c r="J28" i="9"/>
  <c r="K28" i="9" s="1"/>
  <c r="L28" i="9" s="1"/>
  <c r="J27" i="9"/>
  <c r="K27" i="9" s="1"/>
  <c r="L27" i="9" s="1"/>
  <c r="J26" i="9"/>
  <c r="K26" i="9" s="1"/>
  <c r="L26" i="9" s="1"/>
  <c r="J25" i="9"/>
  <c r="K25" i="9" s="1"/>
  <c r="L25" i="9" s="1"/>
  <c r="J24" i="9"/>
  <c r="K24" i="9" s="1"/>
  <c r="L24" i="9" s="1"/>
  <c r="J23" i="9"/>
  <c r="K23" i="9" s="1"/>
  <c r="L23" i="9" s="1"/>
  <c r="J22" i="9"/>
  <c r="K22" i="9" s="1"/>
  <c r="L22" i="9" s="1"/>
  <c r="J21" i="9"/>
  <c r="K21" i="9" s="1"/>
  <c r="L21" i="9" s="1"/>
  <c r="J20" i="9"/>
  <c r="K20" i="9" s="1"/>
  <c r="L20" i="9" s="1"/>
  <c r="J19" i="9"/>
  <c r="K19" i="9" s="1"/>
  <c r="L19" i="9" s="1"/>
  <c r="J18" i="9"/>
  <c r="K18" i="9" s="1"/>
  <c r="L18" i="9" s="1"/>
  <c r="J17" i="9"/>
  <c r="K17" i="9" s="1"/>
  <c r="L17" i="9" s="1"/>
  <c r="J16" i="9"/>
  <c r="K16" i="9" s="1"/>
  <c r="L16" i="9" s="1"/>
  <c r="J15" i="9"/>
  <c r="K15" i="9" s="1"/>
  <c r="L15" i="9" s="1"/>
  <c r="J14" i="9"/>
  <c r="K14" i="9" s="1"/>
  <c r="L14" i="9" s="1"/>
  <c r="J13" i="9"/>
  <c r="K13" i="9" s="1"/>
  <c r="L13" i="9" s="1"/>
  <c r="J12" i="9"/>
  <c r="K12" i="9" s="1"/>
  <c r="L12" i="9" s="1"/>
  <c r="J11" i="9"/>
  <c r="K11" i="9" s="1"/>
  <c r="L11" i="9" s="1"/>
  <c r="J10" i="9"/>
  <c r="K10" i="9" s="1"/>
  <c r="L10" i="9" s="1"/>
  <c r="J9" i="9"/>
  <c r="K9" i="9" s="1"/>
  <c r="L9" i="9" s="1"/>
  <c r="J8" i="9"/>
  <c r="K8" i="9" s="1"/>
  <c r="L8" i="9" s="1"/>
  <c r="J7" i="9"/>
  <c r="K7" i="9" s="1"/>
  <c r="L7" i="9" s="1"/>
  <c r="J6" i="9"/>
  <c r="K6" i="9" s="1"/>
  <c r="L6" i="9" s="1"/>
  <c r="J5" i="9"/>
  <c r="K5" i="9" s="1"/>
  <c r="L5" i="9" s="1"/>
  <c r="J4" i="9"/>
  <c r="K4" i="9" s="1"/>
  <c r="L4" i="9" s="1"/>
  <c r="J3" i="9"/>
  <c r="K3" i="9" s="1"/>
  <c r="L3" i="9" s="1"/>
  <c r="J2" i="9"/>
  <c r="K2" i="9" s="1"/>
  <c r="L2" i="9" s="1"/>
  <c r="J51" i="8"/>
  <c r="K51" i="8" s="1"/>
  <c r="L51" i="8" s="1"/>
  <c r="J50" i="8"/>
  <c r="K50" i="8" s="1"/>
  <c r="L50" i="8" s="1"/>
  <c r="J49" i="8"/>
  <c r="K49" i="8" s="1"/>
  <c r="L49" i="8" s="1"/>
  <c r="J48" i="8"/>
  <c r="K48" i="8" s="1"/>
  <c r="L48" i="8" s="1"/>
  <c r="J47" i="8"/>
  <c r="K47" i="8" s="1"/>
  <c r="L47" i="8" s="1"/>
  <c r="J46" i="8"/>
  <c r="K46" i="8" s="1"/>
  <c r="L46" i="8" s="1"/>
  <c r="J45" i="8"/>
  <c r="K45" i="8" s="1"/>
  <c r="L45" i="8" s="1"/>
  <c r="J44" i="8"/>
  <c r="K44" i="8" s="1"/>
  <c r="L44" i="8" s="1"/>
  <c r="J43" i="8"/>
  <c r="K43" i="8" s="1"/>
  <c r="L43" i="8" s="1"/>
  <c r="J42" i="8"/>
  <c r="K42" i="8" s="1"/>
  <c r="L42" i="8" s="1"/>
  <c r="J41" i="8"/>
  <c r="K41" i="8" s="1"/>
  <c r="L41" i="8" s="1"/>
  <c r="J40" i="8"/>
  <c r="K40" i="8" s="1"/>
  <c r="L40" i="8" s="1"/>
  <c r="J39" i="8"/>
  <c r="K39" i="8" s="1"/>
  <c r="L39" i="8" s="1"/>
  <c r="J38" i="8"/>
  <c r="K38" i="8" s="1"/>
  <c r="L38" i="8" s="1"/>
  <c r="J37" i="8"/>
  <c r="K37" i="8" s="1"/>
  <c r="L37" i="8" s="1"/>
  <c r="J36" i="8"/>
  <c r="K36" i="8" s="1"/>
  <c r="L36" i="8" s="1"/>
  <c r="J35" i="8"/>
  <c r="K35" i="8" s="1"/>
  <c r="L35" i="8" s="1"/>
  <c r="J34" i="8"/>
  <c r="K34" i="8" s="1"/>
  <c r="L34" i="8" s="1"/>
  <c r="J33" i="8"/>
  <c r="K33" i="8" s="1"/>
  <c r="L33" i="8" s="1"/>
  <c r="J32" i="8"/>
  <c r="K32" i="8" s="1"/>
  <c r="L32" i="8" s="1"/>
  <c r="J31" i="8"/>
  <c r="K31" i="8" s="1"/>
  <c r="L31" i="8" s="1"/>
  <c r="J30" i="8"/>
  <c r="K30" i="8" s="1"/>
  <c r="L30" i="8" s="1"/>
  <c r="J29" i="8"/>
  <c r="K29" i="8" s="1"/>
  <c r="L29" i="8" s="1"/>
  <c r="J28" i="8"/>
  <c r="K28" i="8" s="1"/>
  <c r="L28" i="8" s="1"/>
  <c r="J27" i="8"/>
  <c r="K27" i="8" s="1"/>
  <c r="L27" i="8" s="1"/>
  <c r="J26" i="8"/>
  <c r="K26" i="8" s="1"/>
  <c r="L26" i="8" s="1"/>
  <c r="J25" i="8"/>
  <c r="K25" i="8" s="1"/>
  <c r="L25" i="8" s="1"/>
  <c r="J24" i="8"/>
  <c r="K24" i="8" s="1"/>
  <c r="L24" i="8" s="1"/>
  <c r="J23" i="8"/>
  <c r="K23" i="8" s="1"/>
  <c r="L23" i="8" s="1"/>
  <c r="J22" i="8"/>
  <c r="K22" i="8" s="1"/>
  <c r="L22" i="8" s="1"/>
  <c r="J21" i="8"/>
  <c r="K21" i="8" s="1"/>
  <c r="L21" i="8" s="1"/>
  <c r="J20" i="8"/>
  <c r="K20" i="8" s="1"/>
  <c r="L20" i="8" s="1"/>
  <c r="J19" i="8"/>
  <c r="K19" i="8" s="1"/>
  <c r="L19" i="8" s="1"/>
  <c r="J18" i="8"/>
  <c r="K18" i="8" s="1"/>
  <c r="L18" i="8" s="1"/>
  <c r="J17" i="8"/>
  <c r="K17" i="8" s="1"/>
  <c r="L17" i="8" s="1"/>
  <c r="J16" i="8"/>
  <c r="K16" i="8" s="1"/>
  <c r="L16" i="8" s="1"/>
  <c r="J15" i="8"/>
  <c r="K15" i="8" s="1"/>
  <c r="L15" i="8" s="1"/>
  <c r="J14" i="8"/>
  <c r="K14" i="8" s="1"/>
  <c r="L14" i="8" s="1"/>
  <c r="J13" i="8"/>
  <c r="K13" i="8" s="1"/>
  <c r="L13" i="8" s="1"/>
  <c r="J12" i="8"/>
  <c r="K12" i="8" s="1"/>
  <c r="L12" i="8" s="1"/>
  <c r="J11" i="8"/>
  <c r="K11" i="8" s="1"/>
  <c r="L11" i="8" s="1"/>
  <c r="J10" i="8"/>
  <c r="K10" i="8" s="1"/>
  <c r="L10" i="8" s="1"/>
  <c r="J9" i="8"/>
  <c r="K9" i="8" s="1"/>
  <c r="L9" i="8" s="1"/>
  <c r="J8" i="8"/>
  <c r="K8" i="8" s="1"/>
  <c r="L8" i="8" s="1"/>
  <c r="J7" i="8"/>
  <c r="K7" i="8" s="1"/>
  <c r="L7" i="8" s="1"/>
  <c r="J6" i="8"/>
  <c r="K6" i="8" s="1"/>
  <c r="L6" i="8" s="1"/>
  <c r="J5" i="8"/>
  <c r="K5" i="8" s="1"/>
  <c r="L5" i="8" s="1"/>
  <c r="J4" i="8"/>
  <c r="K4" i="8" s="1"/>
  <c r="L4" i="8" s="1"/>
  <c r="J3" i="8"/>
  <c r="K3" i="8" s="1"/>
  <c r="L3" i="8" s="1"/>
  <c r="J2" i="8"/>
  <c r="K2" i="8" s="1"/>
  <c r="L2" i="8" s="1"/>
  <c r="J52" i="7"/>
  <c r="K52" i="7" s="1"/>
  <c r="L52" i="7" s="1"/>
  <c r="J51" i="7"/>
  <c r="K51" i="7" s="1"/>
  <c r="L51" i="7" s="1"/>
  <c r="J50" i="7"/>
  <c r="K50" i="7" s="1"/>
  <c r="L50" i="7" s="1"/>
  <c r="J49" i="7"/>
  <c r="K49" i="7" s="1"/>
  <c r="L49" i="7" s="1"/>
  <c r="J48" i="7"/>
  <c r="K48" i="7" s="1"/>
  <c r="L48" i="7" s="1"/>
  <c r="J47" i="7"/>
  <c r="K47" i="7" s="1"/>
  <c r="L47" i="7" s="1"/>
  <c r="J46" i="7"/>
  <c r="K46" i="7" s="1"/>
  <c r="L46" i="7" s="1"/>
  <c r="J45" i="7"/>
  <c r="K45" i="7" s="1"/>
  <c r="L45" i="7" s="1"/>
  <c r="J44" i="7"/>
  <c r="K44" i="7" s="1"/>
  <c r="L44" i="7" s="1"/>
  <c r="J43" i="7"/>
  <c r="K43" i="7" s="1"/>
  <c r="L43" i="7" s="1"/>
  <c r="J42" i="7"/>
  <c r="K42" i="7" s="1"/>
  <c r="L42" i="7" s="1"/>
  <c r="J41" i="7"/>
  <c r="K41" i="7" s="1"/>
  <c r="L41" i="7" s="1"/>
  <c r="J40" i="7"/>
  <c r="K40" i="7" s="1"/>
  <c r="L40" i="7" s="1"/>
  <c r="J39" i="7"/>
  <c r="K39" i="7" s="1"/>
  <c r="L39" i="7" s="1"/>
  <c r="J38" i="7"/>
  <c r="K38" i="7" s="1"/>
  <c r="L38" i="7" s="1"/>
  <c r="J37" i="7"/>
  <c r="K37" i="7" s="1"/>
  <c r="L37" i="7" s="1"/>
  <c r="J36" i="7"/>
  <c r="K36" i="7" s="1"/>
  <c r="L36" i="7" s="1"/>
  <c r="J35" i="7"/>
  <c r="K35" i="7" s="1"/>
  <c r="L35" i="7" s="1"/>
  <c r="J34" i="7"/>
  <c r="K34" i="7" s="1"/>
  <c r="L34" i="7" s="1"/>
  <c r="J33" i="7"/>
  <c r="K33" i="7" s="1"/>
  <c r="L33" i="7" s="1"/>
  <c r="J32" i="7"/>
  <c r="K32" i="7" s="1"/>
  <c r="L32" i="7" s="1"/>
  <c r="J31" i="7"/>
  <c r="K31" i="7" s="1"/>
  <c r="L31" i="7" s="1"/>
  <c r="J30" i="7"/>
  <c r="K30" i="7" s="1"/>
  <c r="L30" i="7" s="1"/>
  <c r="J29" i="7"/>
  <c r="K29" i="7" s="1"/>
  <c r="L29" i="7" s="1"/>
  <c r="J28" i="7"/>
  <c r="K28" i="7" s="1"/>
  <c r="L28" i="7" s="1"/>
  <c r="J27" i="7"/>
  <c r="K27" i="7" s="1"/>
  <c r="L27" i="7" s="1"/>
  <c r="J26" i="7"/>
  <c r="K26" i="7" s="1"/>
  <c r="L26" i="7" s="1"/>
  <c r="J25" i="7"/>
  <c r="K25" i="7" s="1"/>
  <c r="L25" i="7" s="1"/>
  <c r="J24" i="7"/>
  <c r="K24" i="7" s="1"/>
  <c r="L24" i="7" s="1"/>
  <c r="J23" i="7"/>
  <c r="K23" i="7" s="1"/>
  <c r="L23" i="7" s="1"/>
  <c r="J22" i="7"/>
  <c r="K22" i="7" s="1"/>
  <c r="L22" i="7" s="1"/>
  <c r="J21" i="7"/>
  <c r="K21" i="7" s="1"/>
  <c r="L21" i="7" s="1"/>
  <c r="J20" i="7"/>
  <c r="K20" i="7" s="1"/>
  <c r="L20" i="7" s="1"/>
  <c r="J19" i="7"/>
  <c r="K19" i="7" s="1"/>
  <c r="L19" i="7" s="1"/>
  <c r="J18" i="7"/>
  <c r="K18" i="7" s="1"/>
  <c r="L18" i="7" s="1"/>
  <c r="J17" i="7"/>
  <c r="K17" i="7" s="1"/>
  <c r="L17" i="7" s="1"/>
  <c r="J16" i="7"/>
  <c r="K16" i="7" s="1"/>
  <c r="L16" i="7" s="1"/>
  <c r="J15" i="7"/>
  <c r="K15" i="7" s="1"/>
  <c r="L15" i="7" s="1"/>
  <c r="J14" i="7"/>
  <c r="K14" i="7" s="1"/>
  <c r="L14" i="7" s="1"/>
  <c r="J13" i="7"/>
  <c r="K13" i="7" s="1"/>
  <c r="L13" i="7" s="1"/>
  <c r="J12" i="7"/>
  <c r="K12" i="7" s="1"/>
  <c r="L12" i="7" s="1"/>
  <c r="J11" i="7"/>
  <c r="K11" i="7" s="1"/>
  <c r="L11" i="7" s="1"/>
  <c r="J10" i="7"/>
  <c r="K10" i="7" s="1"/>
  <c r="L10" i="7" s="1"/>
  <c r="J9" i="7"/>
  <c r="K9" i="7" s="1"/>
  <c r="L9" i="7" s="1"/>
  <c r="J8" i="7"/>
  <c r="K8" i="7" s="1"/>
  <c r="L8" i="7" s="1"/>
  <c r="J7" i="7"/>
  <c r="K7" i="7" s="1"/>
  <c r="L7" i="7" s="1"/>
  <c r="J6" i="7"/>
  <c r="K6" i="7" s="1"/>
  <c r="L6" i="7" s="1"/>
  <c r="J5" i="7"/>
  <c r="K5" i="7" s="1"/>
  <c r="L5" i="7" s="1"/>
  <c r="J4" i="7"/>
  <c r="K4" i="7" s="1"/>
  <c r="L4" i="7" s="1"/>
  <c r="J3" i="7"/>
  <c r="K3" i="7" s="1"/>
  <c r="L3" i="7" s="1"/>
  <c r="J2" i="7"/>
  <c r="K2" i="7" s="1"/>
  <c r="L2" i="7" s="1"/>
  <c r="J52" i="6"/>
  <c r="K52" i="6" s="1"/>
  <c r="L52" i="6" s="1"/>
  <c r="J51" i="6"/>
  <c r="K51" i="6" s="1"/>
  <c r="L51" i="6" s="1"/>
  <c r="J50" i="6"/>
  <c r="K50" i="6" s="1"/>
  <c r="L50" i="6" s="1"/>
  <c r="J49" i="6"/>
  <c r="K49" i="6" s="1"/>
  <c r="L49" i="6" s="1"/>
  <c r="J48" i="6"/>
  <c r="K48" i="6" s="1"/>
  <c r="L48" i="6" s="1"/>
  <c r="J47" i="6"/>
  <c r="K47" i="6" s="1"/>
  <c r="L47" i="6" s="1"/>
  <c r="J46" i="6"/>
  <c r="K46" i="6" s="1"/>
  <c r="L46" i="6" s="1"/>
  <c r="J45" i="6"/>
  <c r="K45" i="6" s="1"/>
  <c r="L45" i="6" s="1"/>
  <c r="J44" i="6"/>
  <c r="K44" i="6" s="1"/>
  <c r="L44" i="6" s="1"/>
  <c r="J43" i="6"/>
  <c r="K43" i="6" s="1"/>
  <c r="L43" i="6" s="1"/>
  <c r="J42" i="6"/>
  <c r="K42" i="6" s="1"/>
  <c r="L42" i="6" s="1"/>
  <c r="J41" i="6"/>
  <c r="K41" i="6" s="1"/>
  <c r="L41" i="6" s="1"/>
  <c r="J40" i="6"/>
  <c r="K40" i="6" s="1"/>
  <c r="L40" i="6" s="1"/>
  <c r="J39" i="6"/>
  <c r="K39" i="6" s="1"/>
  <c r="L39" i="6" s="1"/>
  <c r="J38" i="6"/>
  <c r="K38" i="6" s="1"/>
  <c r="L38" i="6" s="1"/>
  <c r="J37" i="6"/>
  <c r="K37" i="6" s="1"/>
  <c r="L37" i="6" s="1"/>
  <c r="J36" i="6"/>
  <c r="K36" i="6" s="1"/>
  <c r="L36" i="6" s="1"/>
  <c r="J35" i="6"/>
  <c r="K35" i="6" s="1"/>
  <c r="L35" i="6" s="1"/>
  <c r="J34" i="6"/>
  <c r="K34" i="6" s="1"/>
  <c r="L34" i="6" s="1"/>
  <c r="J33" i="6"/>
  <c r="K33" i="6" s="1"/>
  <c r="L33" i="6" s="1"/>
  <c r="J32" i="6"/>
  <c r="K32" i="6" s="1"/>
  <c r="L32" i="6" s="1"/>
  <c r="J31" i="6"/>
  <c r="K31" i="6" s="1"/>
  <c r="L31" i="6" s="1"/>
  <c r="J30" i="6"/>
  <c r="K30" i="6" s="1"/>
  <c r="L30" i="6" s="1"/>
  <c r="J29" i="6"/>
  <c r="K29" i="6" s="1"/>
  <c r="L29" i="6" s="1"/>
  <c r="J28" i="6"/>
  <c r="K28" i="6" s="1"/>
  <c r="L28" i="6" s="1"/>
  <c r="J27" i="6"/>
  <c r="K27" i="6" s="1"/>
  <c r="L27" i="6" s="1"/>
  <c r="J26" i="6"/>
  <c r="K26" i="6" s="1"/>
  <c r="L26" i="6" s="1"/>
  <c r="J25" i="6"/>
  <c r="K25" i="6" s="1"/>
  <c r="L25" i="6" s="1"/>
  <c r="J24" i="6"/>
  <c r="K24" i="6" s="1"/>
  <c r="L24" i="6" s="1"/>
  <c r="J23" i="6"/>
  <c r="K23" i="6" s="1"/>
  <c r="L23" i="6" s="1"/>
  <c r="J22" i="6"/>
  <c r="K22" i="6" s="1"/>
  <c r="L22" i="6" s="1"/>
  <c r="J21" i="6"/>
  <c r="K21" i="6" s="1"/>
  <c r="L21" i="6" s="1"/>
  <c r="J20" i="6"/>
  <c r="K20" i="6" s="1"/>
  <c r="L20" i="6" s="1"/>
  <c r="J19" i="6"/>
  <c r="K19" i="6" s="1"/>
  <c r="L19" i="6" s="1"/>
  <c r="J18" i="6"/>
  <c r="K18" i="6" s="1"/>
  <c r="L18" i="6" s="1"/>
  <c r="J17" i="6"/>
  <c r="K17" i="6" s="1"/>
  <c r="L17" i="6" s="1"/>
  <c r="J16" i="6"/>
  <c r="K16" i="6" s="1"/>
  <c r="L16" i="6" s="1"/>
  <c r="J15" i="6"/>
  <c r="K15" i="6" s="1"/>
  <c r="L15" i="6" s="1"/>
  <c r="J14" i="6"/>
  <c r="K14" i="6" s="1"/>
  <c r="L14" i="6" s="1"/>
  <c r="J13" i="6"/>
  <c r="K13" i="6" s="1"/>
  <c r="L13" i="6" s="1"/>
  <c r="J12" i="6"/>
  <c r="K12" i="6" s="1"/>
  <c r="L12" i="6" s="1"/>
  <c r="J11" i="6"/>
  <c r="K11" i="6" s="1"/>
  <c r="L11" i="6" s="1"/>
  <c r="J10" i="6"/>
  <c r="K10" i="6" s="1"/>
  <c r="L10" i="6" s="1"/>
  <c r="J9" i="6"/>
  <c r="K9" i="6" s="1"/>
  <c r="L9" i="6" s="1"/>
  <c r="J8" i="6"/>
  <c r="K8" i="6" s="1"/>
  <c r="L8" i="6" s="1"/>
  <c r="J7" i="6"/>
  <c r="K7" i="6" s="1"/>
  <c r="L7" i="6" s="1"/>
  <c r="J6" i="6"/>
  <c r="K6" i="6" s="1"/>
  <c r="L6" i="6" s="1"/>
  <c r="J5" i="6"/>
  <c r="K5" i="6" s="1"/>
  <c r="L5" i="6" s="1"/>
  <c r="J4" i="6"/>
  <c r="K4" i="6" s="1"/>
  <c r="L4" i="6" s="1"/>
  <c r="J3" i="6"/>
  <c r="K3" i="6" s="1"/>
  <c r="L3" i="6" s="1"/>
  <c r="J2" i="6"/>
  <c r="K2" i="6" s="1"/>
  <c r="L2" i="6" s="1"/>
  <c r="J52" i="5"/>
  <c r="K52" i="5" s="1"/>
  <c r="L52" i="5" s="1"/>
  <c r="J51" i="5"/>
  <c r="K51" i="5" s="1"/>
  <c r="L51" i="5" s="1"/>
  <c r="J50" i="5"/>
  <c r="K50" i="5" s="1"/>
  <c r="L50" i="5" s="1"/>
  <c r="J49" i="5"/>
  <c r="K49" i="5" s="1"/>
  <c r="L49" i="5" s="1"/>
  <c r="J48" i="5"/>
  <c r="K48" i="5" s="1"/>
  <c r="L48" i="5" s="1"/>
  <c r="J47" i="5"/>
  <c r="K47" i="5" s="1"/>
  <c r="L47" i="5" s="1"/>
  <c r="J46" i="5"/>
  <c r="K46" i="5" s="1"/>
  <c r="L46" i="5" s="1"/>
  <c r="J45" i="5"/>
  <c r="K45" i="5" s="1"/>
  <c r="L45" i="5" s="1"/>
  <c r="J44" i="5"/>
  <c r="K44" i="5" s="1"/>
  <c r="L44" i="5" s="1"/>
  <c r="J43" i="5"/>
  <c r="K43" i="5" s="1"/>
  <c r="L43" i="5" s="1"/>
  <c r="J42" i="5"/>
  <c r="K42" i="5" s="1"/>
  <c r="L42" i="5" s="1"/>
  <c r="J41" i="5"/>
  <c r="K41" i="5" s="1"/>
  <c r="L41" i="5" s="1"/>
  <c r="J40" i="5"/>
  <c r="K40" i="5" s="1"/>
  <c r="L40" i="5" s="1"/>
  <c r="J39" i="5"/>
  <c r="K39" i="5" s="1"/>
  <c r="L39" i="5" s="1"/>
  <c r="J38" i="5"/>
  <c r="K38" i="5" s="1"/>
  <c r="L38" i="5" s="1"/>
  <c r="J37" i="5"/>
  <c r="K37" i="5" s="1"/>
  <c r="L37" i="5" s="1"/>
  <c r="J36" i="5"/>
  <c r="K36" i="5" s="1"/>
  <c r="L36" i="5" s="1"/>
  <c r="J35" i="5"/>
  <c r="K35" i="5" s="1"/>
  <c r="L35" i="5" s="1"/>
  <c r="J34" i="5"/>
  <c r="K34" i="5" s="1"/>
  <c r="L34" i="5" s="1"/>
  <c r="J33" i="5"/>
  <c r="K33" i="5" s="1"/>
  <c r="L33" i="5" s="1"/>
  <c r="J32" i="5"/>
  <c r="K32" i="5" s="1"/>
  <c r="L32" i="5" s="1"/>
  <c r="J31" i="5"/>
  <c r="K31" i="5" s="1"/>
  <c r="L31" i="5" s="1"/>
  <c r="J30" i="5"/>
  <c r="K30" i="5" s="1"/>
  <c r="L30" i="5" s="1"/>
  <c r="J29" i="5"/>
  <c r="K29" i="5" s="1"/>
  <c r="L29" i="5" s="1"/>
  <c r="J28" i="5"/>
  <c r="K28" i="5" s="1"/>
  <c r="L28" i="5" s="1"/>
  <c r="J27" i="5"/>
  <c r="K27" i="5" s="1"/>
  <c r="L27" i="5" s="1"/>
  <c r="J26" i="5"/>
  <c r="K26" i="5" s="1"/>
  <c r="L26" i="5" s="1"/>
  <c r="J25" i="5"/>
  <c r="K25" i="5" s="1"/>
  <c r="L25" i="5" s="1"/>
  <c r="J24" i="5"/>
  <c r="K24" i="5" s="1"/>
  <c r="L24" i="5" s="1"/>
  <c r="J23" i="5"/>
  <c r="K23" i="5" s="1"/>
  <c r="L23" i="5" s="1"/>
  <c r="J22" i="5"/>
  <c r="K22" i="5" s="1"/>
  <c r="L22" i="5" s="1"/>
  <c r="J21" i="5"/>
  <c r="K21" i="5" s="1"/>
  <c r="L21" i="5" s="1"/>
  <c r="J20" i="5"/>
  <c r="K20" i="5" s="1"/>
  <c r="L20" i="5" s="1"/>
  <c r="J19" i="5"/>
  <c r="K19" i="5" s="1"/>
  <c r="L19" i="5" s="1"/>
  <c r="J18" i="5"/>
  <c r="K18" i="5" s="1"/>
  <c r="L18" i="5" s="1"/>
  <c r="J17" i="5"/>
  <c r="K17" i="5" s="1"/>
  <c r="L17" i="5" s="1"/>
  <c r="J16" i="5"/>
  <c r="K16" i="5" s="1"/>
  <c r="L16" i="5" s="1"/>
  <c r="J15" i="5"/>
  <c r="K15" i="5" s="1"/>
  <c r="L15" i="5" s="1"/>
  <c r="J14" i="5"/>
  <c r="K14" i="5" s="1"/>
  <c r="L14" i="5" s="1"/>
  <c r="J13" i="5"/>
  <c r="K13" i="5" s="1"/>
  <c r="L13" i="5" s="1"/>
  <c r="J12" i="5"/>
  <c r="K12" i="5" s="1"/>
  <c r="L12" i="5" s="1"/>
  <c r="J11" i="5"/>
  <c r="K11" i="5" s="1"/>
  <c r="L11" i="5" s="1"/>
  <c r="J10" i="5"/>
  <c r="K10" i="5" s="1"/>
  <c r="L10" i="5" s="1"/>
  <c r="J9" i="5"/>
  <c r="K9" i="5" s="1"/>
  <c r="L9" i="5" s="1"/>
  <c r="J8" i="5"/>
  <c r="K8" i="5" s="1"/>
  <c r="L8" i="5" s="1"/>
  <c r="J7" i="5"/>
  <c r="K7" i="5" s="1"/>
  <c r="L7" i="5" s="1"/>
  <c r="J6" i="5"/>
  <c r="K6" i="5" s="1"/>
  <c r="L6" i="5" s="1"/>
  <c r="J5" i="5"/>
  <c r="K5" i="5" s="1"/>
  <c r="L5" i="5" s="1"/>
  <c r="J4" i="5"/>
  <c r="K4" i="5" s="1"/>
  <c r="L4" i="5" s="1"/>
  <c r="J3" i="5"/>
  <c r="K3" i="5" s="1"/>
  <c r="L3" i="5" s="1"/>
  <c r="J2" i="5"/>
  <c r="K2" i="5" s="1"/>
  <c r="L2" i="5" s="1"/>
  <c r="J52" i="4"/>
  <c r="K52" i="4" s="1"/>
  <c r="L52" i="4" s="1"/>
  <c r="J51" i="4"/>
  <c r="K51" i="4" s="1"/>
  <c r="L51" i="4" s="1"/>
  <c r="J50" i="4"/>
  <c r="K50" i="4" s="1"/>
  <c r="L50" i="4" s="1"/>
  <c r="J49" i="4"/>
  <c r="K49" i="4" s="1"/>
  <c r="L49" i="4" s="1"/>
  <c r="J48" i="4"/>
  <c r="K48" i="4" s="1"/>
  <c r="L48" i="4" s="1"/>
  <c r="J47" i="4"/>
  <c r="K47" i="4" s="1"/>
  <c r="L47" i="4" s="1"/>
  <c r="J46" i="4"/>
  <c r="K46" i="4" s="1"/>
  <c r="L46" i="4" s="1"/>
  <c r="J45" i="4"/>
  <c r="K45" i="4" s="1"/>
  <c r="L45" i="4" s="1"/>
  <c r="J44" i="4"/>
  <c r="K44" i="4" s="1"/>
  <c r="L44" i="4" s="1"/>
  <c r="J43" i="4"/>
  <c r="K43" i="4" s="1"/>
  <c r="L43" i="4" s="1"/>
  <c r="J42" i="4"/>
  <c r="K42" i="4" s="1"/>
  <c r="L42" i="4" s="1"/>
  <c r="J41" i="4"/>
  <c r="K41" i="4" s="1"/>
  <c r="L41" i="4" s="1"/>
  <c r="J40" i="4"/>
  <c r="K40" i="4" s="1"/>
  <c r="L40" i="4" s="1"/>
  <c r="J39" i="4"/>
  <c r="K39" i="4" s="1"/>
  <c r="L39" i="4" s="1"/>
  <c r="J38" i="4"/>
  <c r="K38" i="4" s="1"/>
  <c r="L38" i="4" s="1"/>
  <c r="J37" i="4"/>
  <c r="K37" i="4" s="1"/>
  <c r="L37" i="4" s="1"/>
  <c r="J36" i="4"/>
  <c r="K36" i="4" s="1"/>
  <c r="L36" i="4" s="1"/>
  <c r="J35" i="4"/>
  <c r="K35" i="4" s="1"/>
  <c r="L35" i="4" s="1"/>
  <c r="J34" i="4"/>
  <c r="K34" i="4" s="1"/>
  <c r="L34" i="4" s="1"/>
  <c r="J33" i="4"/>
  <c r="K33" i="4" s="1"/>
  <c r="L33" i="4" s="1"/>
  <c r="J32" i="4"/>
  <c r="K32" i="4" s="1"/>
  <c r="L32" i="4" s="1"/>
  <c r="J31" i="4"/>
  <c r="K31" i="4" s="1"/>
  <c r="L31" i="4" s="1"/>
  <c r="J30" i="4"/>
  <c r="K30" i="4" s="1"/>
  <c r="L30" i="4" s="1"/>
  <c r="J29" i="4"/>
  <c r="K29" i="4" s="1"/>
  <c r="L29" i="4" s="1"/>
  <c r="J28" i="4"/>
  <c r="K28" i="4" s="1"/>
  <c r="L28" i="4" s="1"/>
  <c r="J27" i="4"/>
  <c r="K27" i="4" s="1"/>
  <c r="L27" i="4" s="1"/>
  <c r="J26" i="4"/>
  <c r="K26" i="4" s="1"/>
  <c r="L26" i="4" s="1"/>
  <c r="J25" i="4"/>
  <c r="K25" i="4" s="1"/>
  <c r="L25" i="4" s="1"/>
  <c r="J24" i="4"/>
  <c r="K24" i="4" s="1"/>
  <c r="L24" i="4" s="1"/>
  <c r="J23" i="4"/>
  <c r="K23" i="4" s="1"/>
  <c r="L23" i="4" s="1"/>
  <c r="J22" i="4"/>
  <c r="K22" i="4" s="1"/>
  <c r="L22" i="4" s="1"/>
  <c r="J21" i="4"/>
  <c r="K21" i="4" s="1"/>
  <c r="L21" i="4" s="1"/>
  <c r="J20" i="4"/>
  <c r="K20" i="4" s="1"/>
  <c r="L20" i="4" s="1"/>
  <c r="J19" i="4"/>
  <c r="K19" i="4" s="1"/>
  <c r="L19" i="4" s="1"/>
  <c r="J18" i="4"/>
  <c r="K18" i="4" s="1"/>
  <c r="L18" i="4" s="1"/>
  <c r="J17" i="4"/>
  <c r="K17" i="4" s="1"/>
  <c r="L17" i="4" s="1"/>
  <c r="J16" i="4"/>
  <c r="K16" i="4" s="1"/>
  <c r="L16" i="4" s="1"/>
  <c r="J15" i="4"/>
  <c r="K15" i="4" s="1"/>
  <c r="L15" i="4" s="1"/>
  <c r="J14" i="4"/>
  <c r="K14" i="4" s="1"/>
  <c r="L14" i="4" s="1"/>
  <c r="J13" i="4"/>
  <c r="K13" i="4" s="1"/>
  <c r="L13" i="4" s="1"/>
  <c r="J12" i="4"/>
  <c r="K12" i="4" s="1"/>
  <c r="L12" i="4" s="1"/>
  <c r="J11" i="4"/>
  <c r="K11" i="4" s="1"/>
  <c r="L11" i="4" s="1"/>
  <c r="J10" i="4"/>
  <c r="K10" i="4" s="1"/>
  <c r="L10" i="4" s="1"/>
  <c r="J9" i="4"/>
  <c r="K9" i="4" s="1"/>
  <c r="L9" i="4" s="1"/>
  <c r="J8" i="4"/>
  <c r="K8" i="4" s="1"/>
  <c r="L8" i="4" s="1"/>
  <c r="J7" i="4"/>
  <c r="K7" i="4" s="1"/>
  <c r="L7" i="4" s="1"/>
  <c r="J6" i="4"/>
  <c r="K6" i="4" s="1"/>
  <c r="L6" i="4" s="1"/>
  <c r="J5" i="4"/>
  <c r="K5" i="4" s="1"/>
  <c r="L5" i="4" s="1"/>
  <c r="J4" i="4"/>
  <c r="K4" i="4" s="1"/>
  <c r="L4" i="4" s="1"/>
  <c r="J3" i="4"/>
  <c r="K3" i="4" s="1"/>
  <c r="L3" i="4" s="1"/>
  <c r="J2" i="4"/>
  <c r="K2" i="4" s="1"/>
  <c r="L2" i="4" s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2" i="1"/>
  <c r="K2" i="1" s="1"/>
  <c r="L2" i="1" s="1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2" i="44"/>
  <c r="I3" i="43"/>
  <c r="I4" i="43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2" i="43"/>
  <c r="I3" i="42"/>
  <c r="I4" i="42"/>
  <c r="I5" i="42"/>
  <c r="I6" i="42"/>
  <c r="I7" i="42"/>
  <c r="I8" i="42"/>
  <c r="I9" i="42"/>
  <c r="I10" i="42"/>
  <c r="I11" i="42"/>
  <c r="I12" i="42"/>
  <c r="I13" i="42"/>
  <c r="I14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2" i="42"/>
  <c r="K21" i="41"/>
  <c r="K3" i="41"/>
  <c r="K4" i="41"/>
  <c r="K5" i="41"/>
  <c r="K6" i="41"/>
  <c r="K7" i="41"/>
  <c r="K8" i="41"/>
  <c r="K9" i="41"/>
  <c r="K10" i="41"/>
  <c r="K11" i="41"/>
  <c r="K13" i="41"/>
  <c r="K14" i="41"/>
  <c r="K15" i="41"/>
  <c r="K16" i="41"/>
  <c r="K17" i="41"/>
  <c r="K18" i="41"/>
  <c r="K19" i="41"/>
  <c r="K22" i="41"/>
  <c r="K23" i="41"/>
  <c r="K24" i="41"/>
  <c r="K25" i="41"/>
  <c r="K26" i="41"/>
  <c r="K27" i="41"/>
  <c r="K28" i="41"/>
  <c r="K29" i="41"/>
  <c r="K31" i="41"/>
  <c r="K32" i="41"/>
  <c r="K34" i="41"/>
  <c r="K35" i="41"/>
  <c r="K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2" i="37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2" i="36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2" i="35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2" i="34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2" i="33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2" i="32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2" i="31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2" i="30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2" i="29"/>
  <c r="K2" i="28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2" i="27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2" i="26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2" i="25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2" i="24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2" i="23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2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2" i="21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3" i="20"/>
  <c r="I4" i="20"/>
  <c r="I5" i="20"/>
  <c r="I6" i="20"/>
  <c r="I7" i="20"/>
  <c r="I8" i="20"/>
  <c r="I9" i="20"/>
  <c r="I10" i="20"/>
  <c r="I11" i="20"/>
  <c r="I2" i="20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2" i="19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2" i="18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2" i="17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2" i="1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2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2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C002A-1454-0F41-AE34-50A6D7295F00}" keepAlive="1" name="Query - trying (4)" description="Connection to the 'trying (4)' query in the workbook." type="5" refreshedVersion="8" background="1" saveData="1">
    <dbPr connection="Provider=Microsoft.Mashup.OleDb.1;Data Source=$Workbook$;Location=&quot;trying (4)&quot;;Extended Properties=&quot;&quot;" command="SELECT * FROM [trying (4)]"/>
  </connection>
</connections>
</file>

<file path=xl/sharedStrings.xml><?xml version="1.0" encoding="utf-8"?>
<sst xmlns="http://schemas.openxmlformats.org/spreadsheetml/2006/main" count="2706" uniqueCount="143">
  <si>
    <t>STATE</t>
  </si>
  <si>
    <t>TOTALVOTES</t>
  </si>
  <si>
    <t>DemocraticVotes </t>
  </si>
  <si>
    <t>DemocraticVotes% </t>
  </si>
  <si>
    <t>RepublicanVotes</t>
  </si>
  <si>
    <t>RepublicanVotes%</t>
  </si>
  <si>
    <t>OtherVotes</t>
  </si>
  <si>
    <t>OtherVotes%</t>
  </si>
  <si>
    <t>Winner</t>
  </si>
  <si>
    <t xml:space="preserve">WinningMargin </t>
  </si>
  <si>
    <t>WinningMargin%</t>
  </si>
  <si>
    <t>SwingState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</si>
  <si>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</si>
  <si>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</si>
  <si>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</si>
  <si>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</si>
  <si>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</si>
  <si>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</si>
  <si>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</si>
  <si>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</si>
  <si>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</si>
  <si>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</si>
  <si>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</si>
  <si>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</si>
  <si>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</si>
  <si>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</si>
  <si>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</si>
  <si>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</si>
  <si>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</si>
  <si>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</si>
  <si>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</si>
  <si>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</si>
  <si>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</si>
  <si>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</si>
  <si>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</si>
  <si>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</si>
  <si>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</si>
  <si>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</si>
  <si>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</si>
  <si>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</si>
  <si>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</si>
  <si>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</si>
  <si>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</si>
  <si>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</si>
  <si>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</si>
  <si>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</si>
  <si>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</si>
  <si>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</si>
  <si>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</si>
  <si>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</si>
  <si>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</si>
  <si>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</si>
  <si>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</si>
  <si>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</si>
  <si>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</si>
  <si>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</si>
  <si>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</si>
  <si>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</si>
  <si>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</si>
  <si>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</si>
  <si>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</si>
  <si>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</si>
  <si>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</si>
  <si>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2.1%</t>
  </si>
  <si>
    <t>5.9%</t>
  </si>
  <si>
    <t>4.1%</t>
  </si>
  <si>
    <t>2.6%</t>
  </si>
  <si>
    <t>3.4%</t>
  </si>
  <si>
    <t>5.2%</t>
  </si>
  <si>
    <t>3.0%</t>
  </si>
  <si>
    <t>3.3%</t>
  </si>
  <si>
    <t>Dist. of Col.</t>
  </si>
  <si>
    <t>1.6%</t>
  </si>
  <si>
    <t>2.2%</t>
  </si>
  <si>
    <t>3.1%</t>
  </si>
  <si>
    <t>3.7%</t>
  </si>
  <si>
    <t>Idahoa</t>
  </si>
  <si>
    <t>4.1%"</t>
  </si>
  <si>
    <t>4.9%</t>
  </si>
  <si>
    <t>3.8%"</t>
  </si>
  <si>
    <t>2.8%</t>
  </si>
  <si>
    <t>1.9%</t>
  </si>
  <si>
    <t>5.1%</t>
  </si>
  <si>
    <t>2.9%</t>
  </si>
  <si>
    <t>4.2%</t>
  </si>
  <si>
    <t>3.6%</t>
  </si>
  <si>
    <t>3.8%</t>
  </si>
  <si>
    <t>1.2%</t>
  </si>
  <si>
    <t>3.5%</t>
  </si>
  <si>
    <t>5.7%</t>
  </si>
  <si>
    <t>4.6%</t>
  </si>
  <si>
    <t>9.3%</t>
  </si>
  <si>
    <t>2.3%</t>
  </si>
  <si>
    <t>2.7%</t>
  </si>
  <si>
    <t>6.2%</t>
  </si>
  <si>
    <t>3.2%</t>
  </si>
  <si>
    <t>4.7%</t>
  </si>
  <si>
    <t>2.4%</t>
  </si>
  <si>
    <t>5.6%</t>
  </si>
  <si>
    <t>2.8%"</t>
  </si>
  <si>
    <t>Minnesota*</t>
  </si>
  <si>
    <t>Dist. of Col.*</t>
  </si>
  <si>
    <t>--</t>
  </si>
  <si>
    <t>West Virginia*</t>
  </si>
  <si>
    <t>Washington*</t>
  </si>
  <si>
    <t>Virginia*</t>
  </si>
  <si>
    <t>Alabama*</t>
  </si>
  <si>
    <t>Mississippi*</t>
  </si>
  <si>
    <t>Oklahoma*</t>
  </si>
  <si>
    <t>TOTAL VOTES</t>
  </si>
  <si>
    <t>Democratic - Votes </t>
  </si>
  <si>
    <t>Votes % </t>
  </si>
  <si>
    <t>Progressive - Votes</t>
  </si>
  <si>
    <t>Votes %</t>
  </si>
  <si>
    <t>Republican - Votes</t>
  </si>
  <si>
    <t>Socialist - Votes</t>
  </si>
  <si>
    <t xml:space="preserve">Winning Margin </t>
  </si>
  <si>
    <t>Winning Margin %</t>
  </si>
  <si>
    <t>Swing State</t>
  </si>
  <si>
    <t>Democratic</t>
  </si>
  <si>
    <t>Progressive</t>
  </si>
  <si>
    <t>Republican</t>
  </si>
  <si>
    <t>Totals</t>
  </si>
  <si>
    <t>No</t>
  </si>
  <si>
    <t>Democratic - Votes</t>
  </si>
  <si>
    <t>Republican - Votes </t>
  </si>
  <si>
    <t>3 electors chosen by state legislature and awarded to Ulysses Grant</t>
  </si>
  <si>
    <t>Total</t>
  </si>
  <si>
    <t>Southern Democratic - Votes</t>
  </si>
  <si>
    <t>Constitutional Union - Votes</t>
  </si>
  <si>
    <t>Constitutional Union</t>
  </si>
  <si>
    <t>8 electors chosen by state legislature and awarded to John Breckinridge</t>
  </si>
  <si>
    <t>Whig-American - Votes</t>
  </si>
  <si>
    <t>Whig-American</t>
  </si>
  <si>
    <t>8 electors chosen by state legislature and awarded to James Buchanan</t>
  </si>
  <si>
    <t>Free Soil - Votes</t>
  </si>
  <si>
    <t>New jersey</t>
  </si>
  <si>
    <t>8 electors chosen by state legislature and awarded to Franklin Pierce</t>
  </si>
  <si>
    <t>Whig - Votes </t>
  </si>
  <si>
    <t xml:space="preserve">Winner </t>
  </si>
  <si>
    <t>9 electors chosen by state legislature and awarded to Lewis Cass</t>
  </si>
  <si>
    <t>9 electors chosen by state legislature and awarded to James K. Polk</t>
  </si>
  <si>
    <t>11 electors chosen by state legislature and awarded to Martin van Buren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</si>
</sst>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Arial"/>
      <family val="2"/>
    </font>
    <font>
      <sz val="14"/>
      <color rgb="FF111111"/>
      <name val="Arial"/>
      <family val="2"/>
    </font>
    <font>
      <b/>
      <sz val="14"/>
      <color rgb="FF111111"/>
      <name val="Arial"/>
      <family val="2"/>
    </font>
    <font>
      <u/>
      <sz val="12"/>
      <color theme="10"/>
      <name val="Calibri"/>
      <family val="2"/>
      <scheme val="minor"/>
    </font>
    <font>
      <i/>
      <sz val="14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1"/>
    <xf numFmtId="3" fontId="3" fillId="0" borderId="0" xfId="0" applyNumberFormat="1" applyFont="1"/>
    <xf numFmtId="10" fontId="3" fillId="0" borderId="0" xfId="0" applyNumberFormat="1" applyFont="1"/>
    <xf numFmtId="3" fontId="4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10" fontId="1" fillId="2" borderId="2" xfId="0" applyNumberFormat="1" applyFont="1" applyFill="1" applyBorder="1"/>
    <xf numFmtId="0" fontId="1" fillId="2" borderId="3" xfId="0" applyFont="1" applyFill="1" applyBorder="1"/>
    <xf numFmtId="0" fontId="6" fillId="0" borderId="0" xfId="0" applyFont="1"/>
    <xf numFmtId="9" fontId="0" fillId="0" borderId="0" xfId="0" applyNumberFormat="1"/>
    <xf numFmtId="0" fontId="1" fillId="2" borderId="5" xfId="0" applyFont="1" applyFill="1" applyBorder="1"/>
    <xf numFmtId="10" fontId="1" fillId="2" borderId="5" xfId="0" applyNumberFormat="1" applyFont="1" applyFill="1" applyBorder="1"/>
    <xf numFmtId="0" fontId="1" fillId="2" borderId="6" xfId="0" applyFont="1" applyFill="1" applyBorder="1"/>
    <xf numFmtId="0" fontId="0" fillId="3" borderId="5" xfId="0" applyFill="1" applyBorder="1"/>
    <xf numFmtId="10" fontId="0" fillId="3" borderId="5" xfId="0" applyNumberFormat="1" applyFill="1" applyBorder="1"/>
    <xf numFmtId="10" fontId="0" fillId="3" borderId="6" xfId="0" applyNumberFormat="1" applyFill="1" applyBorder="1"/>
    <xf numFmtId="0" fontId="0" fillId="0" borderId="5" xfId="0" applyBorder="1"/>
    <xf numFmtId="10" fontId="0" fillId="0" borderId="5" xfId="0" applyNumberFormat="1" applyBorder="1"/>
    <xf numFmtId="10" fontId="0" fillId="0" borderId="6" xfId="0" applyNumberFormat="1" applyBorder="1"/>
    <xf numFmtId="3" fontId="0" fillId="0" borderId="5" xfId="0" applyNumberFormat="1" applyBorder="1"/>
    <xf numFmtId="3" fontId="2" fillId="3" borderId="5" xfId="0" applyNumberFormat="1" applyFont="1" applyFill="1" applyBorder="1"/>
    <xf numFmtId="10" fontId="2" fillId="3" borderId="5" xfId="0" applyNumberFormat="1" applyFont="1" applyFill="1" applyBorder="1"/>
    <xf numFmtId="10" fontId="2" fillId="3" borderId="6" xfId="0" applyNumberFormat="1" applyFont="1" applyFill="1" applyBorder="1"/>
    <xf numFmtId="3" fontId="2" fillId="0" borderId="5" xfId="0" applyNumberFormat="1" applyFont="1" applyBorder="1"/>
    <xf numFmtId="10" fontId="2" fillId="0" borderId="5" xfId="0" applyNumberFormat="1" applyFont="1" applyBorder="1"/>
    <xf numFmtId="10" fontId="2" fillId="0" borderId="6" xfId="0" applyNumberFormat="1" applyFont="1" applyBorder="1"/>
    <xf numFmtId="0" fontId="2" fillId="3" borderId="5" xfId="0" applyFont="1" applyFill="1" applyBorder="1"/>
    <xf numFmtId="0" fontId="2" fillId="0" borderId="5" xfId="0" applyFont="1" applyBorder="1"/>
    <xf numFmtId="0" fontId="4" fillId="0" borderId="4" xfId="0" applyFont="1" applyBorder="1"/>
  </cellXfs>
  <cellStyles count="2">
    <cellStyle name="Hyperlink" xfId="1" builtinId="8"/>
    <cellStyle name="Normal" xfId="0" builtinId="0"/>
  </cellStyles>
  <dxfs count="286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1A2ED-E79B-4FEB-BE4E-ADC14704603F}" name="ElectionStats2020" displayName="ElectionStats2020" ref="A1:L52" totalsRowShown="0" headerRowDxfId="285">
  <autoFilter ref="A1:L52" xr:uid="{B6A1A2ED-E79B-4FEB-BE4E-ADC14704603F}"/>
  <tableColumns count="12">
    <tableColumn id="1" xr3:uid="{4D60877F-0D0E-4D4E-B740-A055A7EDB078}" name="STATE"/>
    <tableColumn id="2" xr3:uid="{6AED20D2-4E5B-4C3B-A03B-1ED4C45FF78E}" name="TOTALVOTES"/>
    <tableColumn id="3" xr3:uid="{EF813860-D3A5-470A-AB94-B58D367B99ED}" name="DemocraticVotes "/>
    <tableColumn id="4" xr3:uid="{A14AE5A2-AB81-4B38-8F84-71C93ED8AE46}" name="DemocraticVotes% " dataDxfId="284"/>
    <tableColumn id="5" xr3:uid="{1163F150-8045-4E31-AD24-23D09302CDAC}" name="RepublicanVotes"/>
    <tableColumn id="6" xr3:uid="{FA12B8D4-72DB-421F-B508-C2F4E64EA9C7}" name="RepublicanVotes%" dataDxfId="283"/>
    <tableColumn id="7" xr3:uid="{8C08A983-3FF4-46B2-97CC-63F2F8A881F0}" name="OtherVotes"/>
    <tableColumn id="8" xr3:uid="{DDB43FEA-5A0E-4564-AFC0-CA6FCE0BE9E2}" name="OtherVotes%" dataDxfId="282"/>
    <tableColumn id="9" xr3:uid="{98C8E912-1F47-4F48-BE85-D1BC0E0178A4}" name="Winner"/>
    <tableColumn id="10" xr3:uid="{443BCAEF-24BB-43BE-B398-9FDE76296086}" name="WinningMargin " dataDxfId="281">
      <calculatedColumnFormula>ABS(C2 - E2)</calculatedColumnFormula>
    </tableColumn>
    <tableColumn id="11" xr3:uid="{94D635E2-D30C-4855-B321-6221C0DCD0A1}" name="WinningMargin%">
      <calculatedColumnFormula>ROUND(J2/(B2*0.01), 2) &amp; "%"</calculatedColumnFormula>
    </tableColumn>
    <tableColumn id="12" xr3:uid="{01C63E28-86A2-443B-A8A5-6C33136D21D2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5BCFB2-54AF-4FC0-85E7-3DE65C1C1614}" name="ElectionStats1984" displayName="ElectionStats1984" ref="A1:L52" totalsRowShown="0" headerRowDxfId="208">
  <autoFilter ref="A1:L52" xr:uid="{175BCFB2-54AF-4FC0-85E7-3DE65C1C1614}"/>
  <tableColumns count="12">
    <tableColumn id="1" xr3:uid="{54E7E542-581E-45F8-86D6-9A98B8BDA098}" name="STATE" dataDxfId="207"/>
    <tableColumn id="2" xr3:uid="{FBA79A84-3C8A-4E10-BDA9-5570762A57BC}" name="TOTALVOTES" dataDxfId="206"/>
    <tableColumn id="3" xr3:uid="{8F65BF66-464D-4CE2-A077-35A0C56D039A}" name="DemocraticVotes " dataDxfId="205"/>
    <tableColumn id="4" xr3:uid="{6F2AE825-7EBE-4866-BF66-7C5030BE93A6}" name="DemocraticVotes% " dataDxfId="204"/>
    <tableColumn id="5" xr3:uid="{51561AE8-C1D9-4DE5-B962-0F6403FC4E6E}" name="RepublicanVotes" dataDxfId="203"/>
    <tableColumn id="6" xr3:uid="{897ED27D-5E63-449E-8CE2-55F99FA33B26}" name="RepublicanVotes%" dataDxfId="202"/>
    <tableColumn id="7" xr3:uid="{C6C87C7C-88E7-49F4-8820-73BEF538297C}" name="OtherVotes" dataDxfId="201"/>
    <tableColumn id="8" xr3:uid="{5344EBC1-F4F8-457D-8BCB-3758C7B46643}" name="OtherVotes%"/>
    <tableColumn id="9" xr3:uid="{AA00FF3E-1668-4693-BC45-4E7056256C66}" name="Winner">
      <calculatedColumnFormula>IF(C2 &gt; E2, "Democratic", "Republican")</calculatedColumnFormula>
    </tableColumn>
    <tableColumn id="10" xr3:uid="{0BCA9E97-11BB-4AE7-BA15-BB1EF61DA942}" name="WinningMargin " dataDxfId="200">
      <calculatedColumnFormula>ABS(C2 - E2)</calculatedColumnFormula>
    </tableColumn>
    <tableColumn id="11" xr3:uid="{25D4E418-FDD8-4EBB-B65C-09970D533F4D}" name="WinningMargin%">
      <calculatedColumnFormula>ROUND(J2/(B2*0.01), 2) &amp; "%"</calculatedColumnFormula>
    </tableColumn>
    <tableColumn id="12" xr3:uid="{DE946AB8-3457-4169-B18F-6C985CE188EB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BAB52B-1B18-4793-BAA0-2185C3CA4DF8}" name="ElectionStats1980" displayName="ElectionStats1980" ref="A1:L52" totalsRowShown="0" headerRowDxfId="199">
  <autoFilter ref="A1:L52" xr:uid="{05BAB52B-1B18-4793-BAA0-2185C3CA4DF8}"/>
  <tableColumns count="12">
    <tableColumn id="1" xr3:uid="{D4894239-D130-49A8-8475-39E4F9FAB806}" name="STATE" dataDxfId="198"/>
    <tableColumn id="2" xr3:uid="{04751EC1-EC2F-48E7-8EAE-D995D0EBACA3}" name="TOTALVOTES" dataDxfId="197"/>
    <tableColumn id="3" xr3:uid="{BD7F716A-628C-4CF6-AF4C-E895BD1E60C1}" name="DemocraticVotes " dataDxfId="196"/>
    <tableColumn id="4" xr3:uid="{A8AC39DC-0625-43C5-BF94-D974D4F1EC0E}" name="DemocraticVotes% " dataDxfId="195"/>
    <tableColumn id="5" xr3:uid="{9AEB204E-B315-4AF2-8D9E-7BA11C01AF21}" name="RepublicanVotes" dataDxfId="194"/>
    <tableColumn id="6" xr3:uid="{9CA524CC-31D1-436B-B5C0-9D7681AC7DE5}" name="RepublicanVotes%" dataDxfId="193"/>
    <tableColumn id="7" xr3:uid="{66E6ED63-3EE9-4AC1-A69C-F00C04131B10}" name="OtherVotes" dataDxfId="192"/>
    <tableColumn id="8" xr3:uid="{F3CFD810-847C-4031-B3D2-B219A1A24ECA}" name="OtherVotes%" dataDxfId="191"/>
    <tableColumn id="9" xr3:uid="{54039105-7078-4742-85DA-1A65CCD8F073}" name="Winner">
      <calculatedColumnFormula>IF(C2 &gt; E2, "Democratic", "Republican")</calculatedColumnFormula>
    </tableColumn>
    <tableColumn id="10" xr3:uid="{5447AEC4-464C-4D35-A228-7BC71BD42746}" name="WinningMargin " dataDxfId="190">
      <calculatedColumnFormula>ABS(C2 - E2)</calculatedColumnFormula>
    </tableColumn>
    <tableColumn id="11" xr3:uid="{12994052-7357-44DE-8DDC-CD2ED6FC4333}" name="WinningMargin%">
      <calculatedColumnFormula>ROUND(J2/(B2*0.01), 2) &amp; "%"</calculatedColumnFormula>
    </tableColumn>
    <tableColumn id="12" xr3:uid="{B8869716-D4BC-404D-8ADA-A53B4CC71942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8CE065-0B2D-4239-B6D0-62B0AD84F807}" name="ElectionStats1976" displayName="ElectionStats1976" ref="A1:L52" totalsRowShown="0" headerRowDxfId="189">
  <autoFilter ref="A1:L52" xr:uid="{8B8CE065-0B2D-4239-B6D0-62B0AD84F807}"/>
  <tableColumns count="12">
    <tableColumn id="1" xr3:uid="{546A53AB-26DA-4666-905F-3870EDD8D61E}" name="STATE" dataDxfId="188"/>
    <tableColumn id="2" xr3:uid="{A3B9746D-55C9-4556-B436-D63706AE3FF5}" name="TOTALVOTES" dataDxfId="187"/>
    <tableColumn id="3" xr3:uid="{9D15765B-DAB9-4C74-95D5-4792A1B5D0AD}" name="DemocraticVotes " dataDxfId="186"/>
    <tableColumn id="4" xr3:uid="{FDBB54C1-D0AB-4827-8CAA-806A0C3680D6}" name="DemocraticVotes% " dataDxfId="185"/>
    <tableColumn id="5" xr3:uid="{E88885A0-6918-41FC-B480-E2C90FA88621}" name="RepublicanVotes" dataDxfId="184"/>
    <tableColumn id="6" xr3:uid="{E43BC5DE-E01D-4206-95F1-F91250D4D839}" name="RepublicanVotes%" dataDxfId="183"/>
    <tableColumn id="7" xr3:uid="{74885FB1-38EA-4BFE-A3DA-2042C26CBB17}" name="OtherVotes"/>
    <tableColumn id="8" xr3:uid="{A63AAA55-7DC8-4AEF-9BAF-F9F5B77404A1}" name="OtherVotes%"/>
    <tableColumn id="9" xr3:uid="{750736C1-C1A8-478B-B61F-9D59E3E3247D}" name="Winner">
      <calculatedColumnFormula>IF(C2 &gt; E2, "Democratic", "Republican")</calculatedColumnFormula>
    </tableColumn>
    <tableColumn id="10" xr3:uid="{0C0CA31C-8A69-4D0B-B939-2883884D26A4}" name="WinningMargin " dataDxfId="182">
      <calculatedColumnFormula>ABS(C2 - E2)</calculatedColumnFormula>
    </tableColumn>
    <tableColumn id="11" xr3:uid="{B9743831-376C-4B48-822E-87470C76AB69}" name="WinningMargin%">
      <calculatedColumnFormula>ROUND(J2/(B2*0.01), 2) &amp; "%"</calculatedColumnFormula>
    </tableColumn>
    <tableColumn id="12" xr3:uid="{02460E94-9A29-4C4C-907E-29EA59D89DAF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640DDD-710D-4656-9139-6FB024FB5EE0}" name="ElectionStats1972" displayName="ElectionStats1972" ref="A1:L52" totalsRowShown="0" headerRowDxfId="181">
  <autoFilter ref="A1:L52" xr:uid="{B2640DDD-710D-4656-9139-6FB024FB5EE0}"/>
  <tableColumns count="12">
    <tableColumn id="1" xr3:uid="{33C5A7C3-8CB0-4587-AFD9-F6AA8782DEF3}" name="STATE" dataDxfId="180"/>
    <tableColumn id="2" xr3:uid="{01EE3C70-DD7E-4434-B73B-54594865212D}" name="TOTALVOTES" dataDxfId="179"/>
    <tableColumn id="3" xr3:uid="{690D1DA4-B25B-458D-825C-35B701F6EC9F}" name="DemocraticVotes " dataDxfId="178"/>
    <tableColumn id="4" xr3:uid="{42011ECB-1090-4CF5-8C4A-F5115C20778B}" name="DemocraticVotes% " dataDxfId="177"/>
    <tableColumn id="5" xr3:uid="{42F102AF-5AFD-4591-AB90-90A8AA576189}" name="RepublicanVotes" dataDxfId="176"/>
    <tableColumn id="6" xr3:uid="{6F72028C-6534-4503-AF9B-785883E64523}" name="RepublicanVotes%" dataDxfId="175"/>
    <tableColumn id="7" xr3:uid="{3E304079-1DFE-4927-8B41-F472AFC67CFF}" name="OtherVotes"/>
    <tableColumn id="8" xr3:uid="{EFD492C4-9172-4DB6-85FE-3FAA7387C4AD}" name="OtherVotes%"/>
    <tableColumn id="9" xr3:uid="{D2D063AB-7E04-4CB1-889B-F7DE11677B16}" name="Winner">
      <calculatedColumnFormula>IF(C2 &gt; E2, "Democratic", "Republican")</calculatedColumnFormula>
    </tableColumn>
    <tableColumn id="10" xr3:uid="{02101F43-A6B9-4E5F-B147-18FB97EAF1AA}" name="WinningMargin " dataDxfId="174">
      <calculatedColumnFormula>ABS(C2 - E2)</calculatedColumnFormula>
    </tableColumn>
    <tableColumn id="11" xr3:uid="{B6709ACE-5A2A-43A5-9F51-7D9292627E71}" name="WinningMargin%">
      <calculatedColumnFormula>ROUND(J2/(B2*0.01), 2) &amp; "%"</calculatedColumnFormula>
    </tableColumn>
    <tableColumn id="12" xr3:uid="{54079EE2-E276-4993-BDDD-4167E0719647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5D427CF-2168-490A-8225-DF8E85974AD0}" name="ElectionStats1968" displayName="ElectionStats1968" ref="A1:L52" totalsRowShown="0" headerRowDxfId="173">
  <autoFilter ref="A1:L52" xr:uid="{75D427CF-2168-490A-8225-DF8E85974AD0}"/>
  <tableColumns count="12">
    <tableColumn id="1" xr3:uid="{FEA46291-CF8A-4829-8A2E-8CCF6DAB1CEB}" name="STATE" dataDxfId="172"/>
    <tableColumn id="2" xr3:uid="{5F0F50A6-C842-4697-A362-8E44F4DD98C9}" name="TOTALVOTES" dataDxfId="171"/>
    <tableColumn id="3" xr3:uid="{70AF6332-D2DD-4A61-89AB-AFEF7738C9CB}" name="DemocraticVotes " dataDxfId="170"/>
    <tableColumn id="4" xr3:uid="{769C47E1-F1D4-445A-A7BF-968BEC808651}" name="DemocraticVotes% " dataDxfId="169"/>
    <tableColumn id="5" xr3:uid="{0B4F08A6-F97F-442D-A90F-EABA38B48F20}" name="RepublicanVotes" dataDxfId="168"/>
    <tableColumn id="6" xr3:uid="{DFE0BA64-8689-4338-8BF9-77D5509333B7}" name="RepublicanVotes%" dataDxfId="167"/>
    <tableColumn id="7" xr3:uid="{A014A55C-107E-44D1-A69E-6DC20C75783E}" name="OtherVotes" dataDxfId="166"/>
    <tableColumn id="8" xr3:uid="{14D9151D-3B90-435A-8D60-43B76D03A5A9}" name="OtherVotes%" dataDxfId="165"/>
    <tableColumn id="9" xr3:uid="{966F117E-D755-4065-8601-D73A9D70E588}" name="Winner">
      <calculatedColumnFormula>IF(C2 &gt; E2, "Democratic", "Republican")</calculatedColumnFormula>
    </tableColumn>
    <tableColumn id="10" xr3:uid="{A0F24233-A0F8-49C7-AC55-76DD56F4C7DB}" name="WinningMargin " dataDxfId="164">
      <calculatedColumnFormula>ABS(C2 - E2)</calculatedColumnFormula>
    </tableColumn>
    <tableColumn id="11" xr3:uid="{7A67F645-6A40-49F9-98AF-A789AC0DA6C6}" name="WinningMargin%">
      <calculatedColumnFormula>ROUND(J2/(B2*0.01), 2) &amp; "%"</calculatedColumnFormula>
    </tableColumn>
    <tableColumn id="12" xr3:uid="{D63B96C1-68C9-41C5-834B-8A02525E400A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CF0171D-7B4A-4FAA-9620-24AD92C6226F}" name="ElectionStats1964" displayName="ElectionStats1964" ref="A1:L52" totalsRowShown="0" headerRowDxfId="163">
  <autoFilter ref="A1:L52" xr:uid="{CCF0171D-7B4A-4FAA-9620-24AD92C6226F}"/>
  <tableColumns count="12">
    <tableColumn id="1" xr3:uid="{3B100D78-E9EB-4899-A584-E9C124320A23}" name="STATE" dataDxfId="162"/>
    <tableColumn id="2" xr3:uid="{A01E9BCE-775F-4E3A-ACB6-5A778790F2D3}" name="TOTALVOTES" dataDxfId="161"/>
    <tableColumn id="3" xr3:uid="{095D163E-56C3-4E48-A35E-1BA1F4D21EFE}" name="DemocraticVotes " dataDxfId="160"/>
    <tableColumn id="4" xr3:uid="{94085692-4539-4820-915E-50E5D873DE52}" name="DemocraticVotes% " dataDxfId="159"/>
    <tableColumn id="5" xr3:uid="{9ACED424-F1E1-4976-B9A6-EBF26E94CE3A}" name="RepublicanVotes" dataDxfId="158"/>
    <tableColumn id="6" xr3:uid="{1A653D9B-F9CA-4AF8-9810-8E5B038D6F61}" name="RepublicanVotes%" dataDxfId="157"/>
    <tableColumn id="7" xr3:uid="{76EA1F66-03BD-4E5B-AF93-C4FE30C59B4D}" name="OtherVotes"/>
    <tableColumn id="8" xr3:uid="{175E53A7-49AB-4AE4-83BF-79396289CA48}" name="OtherVotes%"/>
    <tableColumn id="9" xr3:uid="{2C413FDA-101E-4986-9E2C-557A13E0BDDA}" name="Winner">
      <calculatedColumnFormula>IF(C2 &gt; E2, "Democratic", "Republican")</calculatedColumnFormula>
    </tableColumn>
    <tableColumn id="10" xr3:uid="{FF8F8FA6-AB8D-4D0D-948A-1C97B3A0E8C5}" name="WinningMargin " dataDxfId="156">
      <calculatedColumnFormula>ABS(C2 - E2)</calculatedColumnFormula>
    </tableColumn>
    <tableColumn id="11" xr3:uid="{33B24A53-4ACA-40DE-BEA1-440A3FAF8727}" name="WinningMargin%">
      <calculatedColumnFormula>ROUND(J2/(B2*0.01), 2) &amp; "%"</calculatedColumnFormula>
    </tableColumn>
    <tableColumn id="12" xr3:uid="{DF9BC295-30CE-4B36-8FA9-1BF441976C47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10BFB2E-4045-4FAA-ACED-2BE7945FFBE4}" name="ElectionStats1960" displayName="ElectionStats1960" ref="A1:L51" totalsRowShown="0" headerRowDxfId="155">
  <autoFilter ref="A1:L51" xr:uid="{E10BFB2E-4045-4FAA-ACED-2BE7945FFBE4}"/>
  <tableColumns count="12">
    <tableColumn id="1" xr3:uid="{31F65DF7-A12A-4050-9A6D-20BF973DF904}" name="STATE" dataDxfId="154"/>
    <tableColumn id="2" xr3:uid="{E8AC5FA0-59BB-4BE7-B688-57321C8A7A01}" name="TOTALVOTES" dataDxfId="153"/>
    <tableColumn id="3" xr3:uid="{C0865D5B-33D2-45D4-BF90-FA0BE7B2F58F}" name="DemocraticVotes " dataDxfId="152"/>
    <tableColumn id="4" xr3:uid="{3AD37330-497C-4352-B25D-BBBFC611C566}" name="DemocraticVotes% " dataDxfId="151"/>
    <tableColumn id="5" xr3:uid="{0B12A1F0-F54A-4AB8-90FF-BE6F4562F2ED}" name="RepublicanVotes" dataDxfId="150"/>
    <tableColumn id="6" xr3:uid="{4317DCA4-62EA-4A7A-A12A-9D262191C5F2}" name="RepublicanVotes%" dataDxfId="149"/>
    <tableColumn id="7" xr3:uid="{AB22B9D5-0D0B-422E-B195-6817D6F97C18}" name="OtherVotes"/>
    <tableColumn id="8" xr3:uid="{7127055F-B1C7-401F-ABBE-6CBC44781825}" name="OtherVotes%"/>
    <tableColumn id="9" xr3:uid="{B0C762EE-4562-4246-A3FB-C8BE3AE6E014}" name="Winner">
      <calculatedColumnFormula>IF(C2 &gt; E2, "Democratic", "Republican")</calculatedColumnFormula>
    </tableColumn>
    <tableColumn id="10" xr3:uid="{AC1D0508-F797-4890-B2FE-DA8F7E91906F}" name="WinningMargin " dataDxfId="148">
      <calculatedColumnFormula>ABS(C2 - E2)</calculatedColumnFormula>
    </tableColumn>
    <tableColumn id="11" xr3:uid="{17DF59C6-B8F3-48E0-A165-41B0685E749E}" name="WinningMargin%">
      <calculatedColumnFormula>ROUND(J2/(B2*0.01), 2) &amp; "%"</calculatedColumnFormula>
    </tableColumn>
    <tableColumn id="12" xr3:uid="{AA52BD3E-FE2C-4446-A3A1-D28B74C22C48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ED54909-5DFC-4E83-9281-BFD8AAD56D28}" name="ElectionStats1956" displayName="ElectionStats1956" ref="A1:L49" totalsRowShown="0" headerRowDxfId="147">
  <autoFilter ref="A1:L49" xr:uid="{8ED54909-5DFC-4E83-9281-BFD8AAD56D28}"/>
  <tableColumns count="12">
    <tableColumn id="1" xr3:uid="{A3AC9991-39F2-425F-AC3E-B56E50405D11}" name="STATE" dataDxfId="146"/>
    <tableColumn id="2" xr3:uid="{44161B1D-758D-4BB2-82AA-2174EEFF5592}" name="TOTALVOTES" dataDxfId="145"/>
    <tableColumn id="3" xr3:uid="{449362AE-AC9E-4844-BFBC-FD47A04401BB}" name="DemocraticVotes " dataDxfId="144"/>
    <tableColumn id="4" xr3:uid="{6ED691C3-7CE3-456D-816D-66CB5D1C7631}" name="DemocraticVotes% " dataDxfId="143"/>
    <tableColumn id="5" xr3:uid="{5BD329A3-E5B6-4338-BD8C-25C1C1D3B52F}" name="RepublicanVotes" dataDxfId="142"/>
    <tableColumn id="6" xr3:uid="{3CD32CFC-B097-4037-86A4-02CD3B46AC1F}" name="RepublicanVotes%" dataDxfId="141"/>
    <tableColumn id="7" xr3:uid="{62360BB7-728E-496E-8239-2BB2B8A6D7DA}" name="OtherVotes"/>
    <tableColumn id="8" xr3:uid="{1EC54C5A-A71E-4AE3-A13D-886636495373}" name="OtherVotes%"/>
    <tableColumn id="9" xr3:uid="{5629103B-2444-4BCC-AF52-CDC2999D4515}" name="Winner">
      <calculatedColumnFormula>IF(C2 &gt; E2, "Democratic", "Republican")</calculatedColumnFormula>
    </tableColumn>
    <tableColumn id="10" xr3:uid="{E5DBFF82-9561-401A-BB01-413622DA7786}" name="WinningMargin " dataDxfId="140">
      <calculatedColumnFormula>ABS(C2 - E2)</calculatedColumnFormula>
    </tableColumn>
    <tableColumn id="11" xr3:uid="{972BF891-A384-4A56-8683-235D42CE4A8F}" name="WinningMargin%">
      <calculatedColumnFormula>ROUND(J2/(B2*0.01), 2) &amp; "%"</calculatedColumnFormula>
    </tableColumn>
    <tableColumn id="12" xr3:uid="{7D7D8A88-4D05-411B-B6A5-7748664BCD9D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F73206F-3744-4371-A863-E0043A50D424}" name="ElectionStats1952" displayName="ElectionStats1952" ref="A1:L49" totalsRowShown="0" headerRowDxfId="139">
  <autoFilter ref="A1:L49" xr:uid="{BF73206F-3744-4371-A863-E0043A50D424}"/>
  <tableColumns count="12">
    <tableColumn id="1" xr3:uid="{0E1449C1-6DE4-464B-A2C6-B62A648A7C32}" name="STATE" dataDxfId="138"/>
    <tableColumn id="2" xr3:uid="{05715620-1892-44C5-B961-D53A7FF9B793}" name="TOTALVOTES" dataDxfId="137"/>
    <tableColumn id="3" xr3:uid="{D80BBD29-69B7-48A0-8CFD-67826D218D09}" name="DemocraticVotes " dataDxfId="136"/>
    <tableColumn id="4" xr3:uid="{73E06BFD-5A1C-44E7-9BCB-C6400B1298B3}" name="DemocraticVotes% " dataDxfId="135"/>
    <tableColumn id="5" xr3:uid="{B93D9FA2-2F95-4DB0-BCBF-65347033FE34}" name="RepublicanVotes" dataDxfId="134"/>
    <tableColumn id="6" xr3:uid="{37A7AD57-DDE5-40AC-9925-C330C1D49A56}" name="RepublicanVotes%" dataDxfId="133"/>
    <tableColumn id="7" xr3:uid="{8053A0A1-074F-4313-8263-C9B40079A31B}" name="OtherVotes"/>
    <tableColumn id="8" xr3:uid="{3871B54E-2450-4438-99EB-B55623CCB045}" name="OtherVotes%"/>
    <tableColumn id="9" xr3:uid="{55D77221-D00E-4BFF-B8BF-BACCEC9CEB9F}" name="Winner">
      <calculatedColumnFormula>IF(C2 &gt; E2, "Democratic", "Republican")</calculatedColumnFormula>
    </tableColumn>
    <tableColumn id="10" xr3:uid="{5075719B-8989-4E34-9536-77D7B83EC8F2}" name="WinningMargin " dataDxfId="132">
      <calculatedColumnFormula>ABS(C2 - E2)</calculatedColumnFormula>
    </tableColumn>
    <tableColumn id="11" xr3:uid="{1797AC51-4D7C-4F31-BA1B-FF93A0662B4A}" name="WinningMargin%">
      <calculatedColumnFormula>ROUND(J2/(B2*0.01), 2) &amp; "%"</calculatedColumnFormula>
    </tableColumn>
    <tableColumn id="12" xr3:uid="{2F03C5E2-ADBD-49AC-9CDF-A8D45145E0DD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FCCBE16-F9C8-4EB8-B27D-8ADF326F9415}" name="ElectionStats1948" displayName="ElectionStats1948" ref="A1:L49" totalsRowShown="0" headerRowDxfId="131">
  <autoFilter ref="A1:L49" xr:uid="{5FCCBE16-F9C8-4EB8-B27D-8ADF326F9415}"/>
  <tableColumns count="12">
    <tableColumn id="1" xr3:uid="{53C979A5-1E51-451C-8387-92AFCE315EA0}" name="STATE" dataDxfId="130"/>
    <tableColumn id="2" xr3:uid="{6D7FB083-8054-45C1-B0AA-2B3B1E13001C}" name="TOTALVOTES" dataDxfId="129"/>
    <tableColumn id="3" xr3:uid="{171C9C30-D5BD-4BAB-B459-5A92C6F5912F}" name="DemocraticVotes " dataDxfId="128"/>
    <tableColumn id="4" xr3:uid="{2DD0B2DB-71BB-46D2-BAE7-056AC7ABDBDF}" name="DemocraticVotes% " dataDxfId="127"/>
    <tableColumn id="5" xr3:uid="{DAD14F81-4E26-4606-AAA1-8E17DA9271EF}" name="RepublicanVotes" dataDxfId="126"/>
    <tableColumn id="6" xr3:uid="{0C0D06B4-7AEC-4E91-9A20-E5712821E22F}" name="RepublicanVotes%" dataDxfId="125"/>
    <tableColumn id="7" xr3:uid="{00DA4076-AA42-4B3D-B122-3B0D56F33C0B}" name="OtherVotes" dataDxfId="124"/>
    <tableColumn id="8" xr3:uid="{36E4DB02-0273-4E58-BC92-B377FF31C1D6}" name="OtherVotes%" dataDxfId="123"/>
    <tableColumn id="9" xr3:uid="{18F25977-17A9-4430-A6BC-0C7ABFF0D4B6}" name="Winner">
      <calculatedColumnFormula>IF(C2 &gt; E2, "Democratic", "Republican")</calculatedColumnFormula>
    </tableColumn>
    <tableColumn id="10" xr3:uid="{C67EC282-9F54-445F-8737-8B5A41BFA894}" name="WinningMargin " dataDxfId="122">
      <calculatedColumnFormula>ABS(C2 - E2)</calculatedColumnFormula>
    </tableColumn>
    <tableColumn id="11" xr3:uid="{70CA0277-5A7A-42AC-BB9D-E2CDDDCC16B9}" name="WinningMargin%">
      <calculatedColumnFormula>ROUND(J2/(B2*0.01), 2) &amp; "%"</calculatedColumnFormula>
    </tableColumn>
    <tableColumn id="12" xr3:uid="{C62FD6BC-22AB-49FE-96AB-D9E6389C0B09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DD6CF2-95D2-4634-93A1-D7866F32FA4F}" name="ElectionStats2016" displayName="ElectionStats2016" ref="A1:L51" totalsRowShown="0" headerRowDxfId="280" tableBorderDxfId="279">
  <autoFilter ref="A1:L51" xr:uid="{E6DD6CF2-95D2-4634-93A1-D7866F32FA4F}"/>
  <tableColumns count="12">
    <tableColumn id="1" xr3:uid="{8BCBDF4E-6D2D-48C5-BC17-E70BCBC14869}" name="STATE" dataDxfId="278"/>
    <tableColumn id="2" xr3:uid="{E0C97F74-72E5-4BD5-8416-0DFE29D2F6A0}" name="TOTALVOTES" dataDxfId="277"/>
    <tableColumn id="3" xr3:uid="{D1757FBD-3430-4AF7-BC28-AF35EB1E0657}" name="DemocraticVotes " dataDxfId="276"/>
    <tableColumn id="4" xr3:uid="{B1EF7DA9-CED3-49C8-9444-1D51888CF1ED}" name="DemocraticVotes% " dataDxfId="275"/>
    <tableColumn id="5" xr3:uid="{4CCC0D9A-7A30-4A7B-933C-42F42D0A8FDB}" name="RepublicanVotes" dataDxfId="274"/>
    <tableColumn id="6" xr3:uid="{2924ECFA-2971-4E31-A9BA-A384EFD1ABD2}" name="RepublicanVotes%" dataDxfId="273"/>
    <tableColumn id="7" xr3:uid="{F9E0BC74-9F41-4ECD-93E3-F03842523D71}" name="OtherVotes" dataDxfId="272"/>
    <tableColumn id="8" xr3:uid="{757D6BED-3975-47F6-979F-D618BB840324}" name="OtherVotes%" dataDxfId="271"/>
    <tableColumn id="9" xr3:uid="{5531CAE7-FB96-42B6-B360-A3D562F8767C}" name="Winner">
      <calculatedColumnFormula>IF(C2 &gt; E2, "Democratic", "Republican")</calculatedColumnFormula>
    </tableColumn>
    <tableColumn id="10" xr3:uid="{6F45144D-AF5D-4699-9789-2231E734D631}" name="WinningMargin " dataDxfId="270">
      <calculatedColumnFormula>ABS(C2 - E2)</calculatedColumnFormula>
    </tableColumn>
    <tableColumn id="11" xr3:uid="{BB3188AC-0EE8-4A4E-9BBD-490BE0E20539}" name="WinningMargin%">
      <calculatedColumnFormula>ROUND(J2/(B2*0.01), 2) &amp; "%"</calculatedColumnFormula>
    </tableColumn>
    <tableColumn id="12" xr3:uid="{3EF0F75D-0CB1-4E1B-AC70-C07CF9429F83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BBA1286-4E78-4AB9-B831-413327BD3BD9}" name="ElectionStats1944" displayName="ElectionStats1944" ref="A1:L49" totalsRowShown="0" headerRowDxfId="121">
  <autoFilter ref="A1:L49" xr:uid="{BBBA1286-4E78-4AB9-B831-413327BD3BD9}"/>
  <tableColumns count="12">
    <tableColumn id="1" xr3:uid="{5857A142-6C7C-47AE-B778-5A44B586A3F2}" name="STATE" dataDxfId="120"/>
    <tableColumn id="2" xr3:uid="{91F04A2B-C180-4456-82FB-E78E94BE6DD4}" name="TOTALVOTES" dataDxfId="119"/>
    <tableColumn id="3" xr3:uid="{CEC04FF5-8699-4E82-A76A-3B32849BEC3D}" name="DemocraticVotes " dataDxfId="118"/>
    <tableColumn id="4" xr3:uid="{9555BA00-888B-44DB-9A0F-9F3A7348F16C}" name="DemocraticVotes% " dataDxfId="117"/>
    <tableColumn id="5" xr3:uid="{9D8BC915-1F89-4C1F-B407-919553C9994B}" name="RepublicanVotes" dataDxfId="116"/>
    <tableColumn id="6" xr3:uid="{9D6A306A-C6E6-4C11-A90E-2479169910C9}" name="RepublicanVotes%" dataDxfId="115"/>
    <tableColumn id="7" xr3:uid="{6DA471F2-4B06-4F82-A00C-5C7B33454A31}" name="OtherVotes"/>
    <tableColumn id="8" xr3:uid="{A306A993-BC7C-4FA2-85E2-C3373DD8E130}" name="OtherVotes%"/>
    <tableColumn id="9" xr3:uid="{A1CC1F58-0F24-45FE-B9A8-E1F8F2CDDA65}" name="Winner">
      <calculatedColumnFormula>IF(C2 &gt; E2, "Democratic", "Republican")</calculatedColumnFormula>
    </tableColumn>
    <tableColumn id="10" xr3:uid="{BA45F499-D38B-420A-B898-A534778FD52A}" name="WinningMargin " dataDxfId="114">
      <calculatedColumnFormula>ABS(C2 - E2)</calculatedColumnFormula>
    </tableColumn>
    <tableColumn id="11" xr3:uid="{FFC41700-9CAE-4A27-97BC-DD3A933C4C6B}" name="WinningMargin%">
      <calculatedColumnFormula>ROUND(J2/(B2*0.01), 2) &amp; "%"</calculatedColumnFormula>
    </tableColumn>
    <tableColumn id="12" xr3:uid="{3C2D3DFC-6309-4187-85AE-A839A3E2DC23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0A9CF53-F251-4C8D-9E9B-00B0480538EF}" name="ElectionStats1940" displayName="ElectionStats1940" ref="A1:L49" totalsRowShown="0" headerRowDxfId="113">
  <autoFilter ref="A1:L49" xr:uid="{D0A9CF53-F251-4C8D-9E9B-00B0480538EF}"/>
  <tableColumns count="12">
    <tableColumn id="1" xr3:uid="{23E6A4B9-2DAC-4D14-AB40-9F9DDC783E5D}" name="STATE" dataDxfId="112"/>
    <tableColumn id="2" xr3:uid="{B80F10D0-8312-4895-993A-DE2B41E6EBA6}" name="TOTALVOTES" dataDxfId="111"/>
    <tableColumn id="3" xr3:uid="{212600C5-5B3B-4987-B668-82B4B09DB4F6}" name="DemocraticVotes " dataDxfId="110"/>
    <tableColumn id="4" xr3:uid="{EBAB9532-DFB6-46C3-9FB0-AB294847CDDF}" name="DemocraticVotes% " dataDxfId="109"/>
    <tableColumn id="5" xr3:uid="{353F0E3A-7360-4A77-8673-CB9B93D380AD}" name="RepublicanVotes" dataDxfId="108"/>
    <tableColumn id="6" xr3:uid="{9AC9B322-E8A3-45F6-934B-787973D8FF2A}" name="RepublicanVotes%" dataDxfId="107"/>
    <tableColumn id="7" xr3:uid="{41EFE3FA-3EBB-4D50-A774-317D39D3E5D1}" name="OtherVotes"/>
    <tableColumn id="8" xr3:uid="{19346021-1E73-4FCC-9429-AE09511372BC}" name="OtherVotes%"/>
    <tableColumn id="9" xr3:uid="{481CBEFD-C409-44B4-9836-DBCC0BD2E1A7}" name="Winner">
      <calculatedColumnFormula>IF(C2 &gt; E2, "Democratic", "Republican")</calculatedColumnFormula>
    </tableColumn>
    <tableColumn id="10" xr3:uid="{078ED9E2-B173-4ECB-93F2-E806EDDA79B2}" name="WinningMargin " dataDxfId="106">
      <calculatedColumnFormula>ABS(C2 - E2)</calculatedColumnFormula>
    </tableColumn>
    <tableColumn id="11" xr3:uid="{E7D23E8C-1719-4B15-98EF-AB2B82C53565}" name="WinningMargin%">
      <calculatedColumnFormula>ROUND(J2/(B2*0.01), 2) &amp; "%"</calculatedColumnFormula>
    </tableColumn>
    <tableColumn id="12" xr3:uid="{A491E8CB-13E9-41EA-AA78-BFC69633694A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407D3B4-05FE-48CC-9164-F2A1490CA4C9}" name="ElectionStats1936" displayName="ElectionStats1936" ref="A1:L49" totalsRowShown="0" headerRowDxfId="105">
  <autoFilter ref="A1:L49" xr:uid="{2407D3B4-05FE-48CC-9164-F2A1490CA4C9}"/>
  <tableColumns count="12">
    <tableColumn id="1" xr3:uid="{1BB9B356-7273-457F-9E5A-687E3D23AD7B}" name="STATE" dataDxfId="104"/>
    <tableColumn id="2" xr3:uid="{5F018608-AAED-4A29-9B01-A715A9B3FE14}" name="TOTALVOTES" dataDxfId="103"/>
    <tableColumn id="3" xr3:uid="{777638DD-19BF-48CE-B0A1-3FFE9F5DBF5A}" name="DemocraticVotes " dataDxfId="102"/>
    <tableColumn id="4" xr3:uid="{108C29FA-7495-4E74-9866-4E4B8E186CCC}" name="DemocraticVotes% " dataDxfId="101"/>
    <tableColumn id="5" xr3:uid="{D260D70B-50B5-48D8-B671-80FBF9DC4681}" name="RepublicanVotes" dataDxfId="100"/>
    <tableColumn id="6" xr3:uid="{1C18B6F1-1B93-4521-B52A-5A9C5AAC7E8F}" name="RepublicanVotes%" dataDxfId="99"/>
    <tableColumn id="7" xr3:uid="{582D8905-D5FB-414F-8FC5-ECC91C15BAB1}" name="OtherVotes"/>
    <tableColumn id="8" xr3:uid="{C32853DD-C0A6-47C7-A983-7BFA602F394C}" name="OtherVotes%"/>
    <tableColumn id="9" xr3:uid="{7562E9DA-FB6B-45B5-AAA4-5757D69C53BF}" name="Winner">
      <calculatedColumnFormula>IF(C2 &gt; E2, "Democratic", "Republican")</calculatedColumnFormula>
    </tableColumn>
    <tableColumn id="10" xr3:uid="{19D77C74-2ED4-4E13-A74B-12370A298101}" name="WinningMargin " dataDxfId="98">
      <calculatedColumnFormula>ABS(C2 - E2)</calculatedColumnFormula>
    </tableColumn>
    <tableColumn id="11" xr3:uid="{91B6AFEA-5CAE-4C09-9166-DFF7EC372A36}" name="WinningMargin%">
      <calculatedColumnFormula>ROUND(J2/(B2*0.01), 2) &amp; "%"</calculatedColumnFormula>
    </tableColumn>
    <tableColumn id="12" xr3:uid="{5E77C7D5-BF67-428B-8E63-BEEEFF4358A3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8EFF43-F347-4D38-9B4C-1F05EB9F7660}" name="ElectionStats1932" displayName="ElectionStats1932" ref="A1:L49" totalsRowShown="0" headerRowDxfId="97">
  <autoFilter ref="A1:L49" xr:uid="{078EFF43-F347-4D38-9B4C-1F05EB9F7660}"/>
  <tableColumns count="12">
    <tableColumn id="1" xr3:uid="{1174C88B-935A-467D-880C-173DB4817327}" name="STATE" dataDxfId="96"/>
    <tableColumn id="2" xr3:uid="{86C167FB-ECDC-4EC4-9B62-CC96F363BE74}" name="TOTALVOTES" dataDxfId="95"/>
    <tableColumn id="3" xr3:uid="{E7649C5C-B0C7-41BC-8751-C7662F00180C}" name="DemocraticVotes " dataDxfId="94"/>
    <tableColumn id="4" xr3:uid="{B02E8C28-F751-46C6-A461-4C4DC5A97218}" name="DemocraticVotes% " dataDxfId="93"/>
    <tableColumn id="5" xr3:uid="{B2DD1B95-78F7-4C3B-AF2C-E30871312D84}" name="RepublicanVotes" dataDxfId="92"/>
    <tableColumn id="6" xr3:uid="{E285D2B6-01E3-4FD6-B3CE-FF7AD5AB5ED7}" name="RepublicanVotes%" dataDxfId="91"/>
    <tableColumn id="7" xr3:uid="{4171CCCF-A76B-4567-B5CC-14C15F4DE633}" name="OtherVotes"/>
    <tableColumn id="8" xr3:uid="{D42BF88C-415E-4039-A6C6-53E54042B55A}" name="OtherVotes%"/>
    <tableColumn id="9" xr3:uid="{8E94C792-434B-4964-8434-93366A3A7A1E}" name="Winner">
      <calculatedColumnFormula>IF(C2 &gt; E2, "Democratic", "Republican")</calculatedColumnFormula>
    </tableColumn>
    <tableColumn id="10" xr3:uid="{A1AE4F85-F43D-418A-9521-13C3A380E474}" name="WinningMargin " dataDxfId="90">
      <calculatedColumnFormula>ABS(C2 - E2)</calculatedColumnFormula>
    </tableColumn>
    <tableColumn id="11" xr3:uid="{E29E8463-CA16-4773-92E6-EEFC06294EFB}" name="WinningMargin%">
      <calculatedColumnFormula>ROUND(J2/(B2*0.01), 2) &amp; "%"</calculatedColumnFormula>
    </tableColumn>
    <tableColumn id="12" xr3:uid="{C90A0D27-A4DB-4925-A057-B1F11B0F0D33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DC1CA4-BC93-4BF6-86B4-54851FC20116}" name="ElectionStats1928" displayName="ElectionStats1928" ref="A1:L49" totalsRowShown="0" headerRowDxfId="89">
  <autoFilter ref="A1:L49" xr:uid="{5BDC1CA4-BC93-4BF6-86B4-54851FC20116}"/>
  <tableColumns count="12">
    <tableColumn id="1" xr3:uid="{836B894D-85F6-4F77-BBA5-153CA827E64D}" name="STATE" dataDxfId="88"/>
    <tableColumn id="2" xr3:uid="{F6598FB2-335D-4DA0-B26B-210F70EC9B4A}" name="TOTALVOTES" dataDxfId="87"/>
    <tableColumn id="3" xr3:uid="{EBE436DD-A9D0-484A-96AA-2B4F3829213C}" name="DemocraticVotes " dataDxfId="86"/>
    <tableColumn id="4" xr3:uid="{57EE1154-731E-4FC9-9771-7D5C6AA7AE64}" name="DemocraticVotes% " dataDxfId="85"/>
    <tableColumn id="5" xr3:uid="{39F647AE-070C-421E-8C2F-8035528839C7}" name="RepublicanVotes" dataDxfId="84"/>
    <tableColumn id="6" xr3:uid="{8AD6E687-4A27-4350-91A5-53DE438933C3}" name="RepublicanVotes%" dataDxfId="83"/>
    <tableColumn id="7" xr3:uid="{CB29F7FF-C801-4F65-8793-DE3861C2A174}" name="OtherVotes"/>
    <tableColumn id="8" xr3:uid="{7E1323A5-D755-487F-A1E3-DDAD7A8B28B3}" name="OtherVotes%"/>
    <tableColumn id="9" xr3:uid="{9C4581AD-D995-437E-A348-2A740F459DF4}" name="Winner">
      <calculatedColumnFormula>IF(C2 &gt; E2, "Democratic", "Republican")</calculatedColumnFormula>
    </tableColumn>
    <tableColumn id="10" xr3:uid="{320FD6EC-5806-49DB-A971-B21C86B132E4}" name="WinningMargin " dataDxfId="82">
      <calculatedColumnFormula>ABS(C2 - E2)</calculatedColumnFormula>
    </tableColumn>
    <tableColumn id="11" xr3:uid="{C0C7EC30-5066-4381-8733-B9E2CC786067}" name="WinningMargin%">
      <calculatedColumnFormula>ROUND(J2/(B2*0.01), 2) &amp; "%"</calculatedColumnFormula>
    </tableColumn>
    <tableColumn id="12" xr3:uid="{CBC68E8D-3FA6-4CAF-A37B-A699512F04F3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D53A4D6-004B-435A-AF2A-8CA4DA2CDB6D}" name="ElectionStats1924" displayName="ElectionStats1924" ref="A1:L49" totalsRowShown="0" headerRowDxfId="81">
  <autoFilter ref="A1:L49" xr:uid="{3D53A4D6-004B-435A-AF2A-8CA4DA2CDB6D}"/>
  <tableColumns count="12">
    <tableColumn id="1" xr3:uid="{D3E343A8-7320-4A36-9263-81D1D1EABD8C}" name="STATE" dataDxfId="80"/>
    <tableColumn id="2" xr3:uid="{83E23970-80D2-49D9-964D-1E94647CEC2A}" name="TOTALVOTES" dataDxfId="79"/>
    <tableColumn id="3" xr3:uid="{1CB7BD03-AA50-4E69-806B-0576F4F6FB41}" name="DemocraticVotes " dataDxfId="78"/>
    <tableColumn id="4" xr3:uid="{C8C8926E-1AF3-4B90-BC87-C8B99F8117BA}" name="DemocraticVotes% " dataDxfId="77"/>
    <tableColumn id="5" xr3:uid="{688FB96E-2BED-48D3-AD0B-BD9511FA4ABE}" name="RepublicanVotes" dataDxfId="76"/>
    <tableColumn id="6" xr3:uid="{E9EE48D0-A477-41CE-8230-E3D3A1F55DAE}" name="RepublicanVotes%" dataDxfId="75"/>
    <tableColumn id="7" xr3:uid="{F56FD13E-5E96-4932-8BA9-DAA76FE2F73D}" name="OtherVotes" dataDxfId="74"/>
    <tableColumn id="8" xr3:uid="{232C84EE-271B-4260-9706-6DBC58DE3E24}" name="OtherVotes%" dataDxfId="73"/>
    <tableColumn id="9" xr3:uid="{C6589F05-007F-49D0-B2C2-A76A1BF5B45E}" name="Winner">
      <calculatedColumnFormula>IF(C2 &gt; E2, "Democratic", "Republican")</calculatedColumnFormula>
    </tableColumn>
    <tableColumn id="10" xr3:uid="{E6596F9B-CF4E-4F97-A158-1DA7ED4D8588}" name="WinningMargin " dataDxfId="72">
      <calculatedColumnFormula>ABS(C2 - E2)</calculatedColumnFormula>
    </tableColumn>
    <tableColumn id="11" xr3:uid="{3A60985E-F65C-4167-B901-A7062696D667}" name="WinningMargin%">
      <calculatedColumnFormula>ROUND(J2/(B2*0.01), 2) &amp; "%"</calculatedColumnFormula>
    </tableColumn>
    <tableColumn id="12" xr3:uid="{19EB384A-31E2-48B2-8AF0-D8D1C93A2D5F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588BD4F-1FEE-4913-911D-4F4119D6753B}" name="ElectionStats1920" displayName="ElectionStats1920" ref="A1:L49" totalsRowShown="0" headerRowDxfId="71">
  <autoFilter ref="A1:L49" xr:uid="{9588BD4F-1FEE-4913-911D-4F4119D6753B}"/>
  <tableColumns count="12">
    <tableColumn id="1" xr3:uid="{88AFE3EF-DF33-4DD1-8F7F-C3687FFF563D}" name="STATE" dataDxfId="70"/>
    <tableColumn id="2" xr3:uid="{DCB36D1A-C7F2-46DB-88BA-41018B803187}" name="TOTALVOTES" dataDxfId="69"/>
    <tableColumn id="3" xr3:uid="{81E6715B-E75B-4287-AE23-5DE10E1010EA}" name="DemocraticVotes " dataDxfId="68"/>
    <tableColumn id="4" xr3:uid="{0743D1F6-8A6E-4D01-ACA9-42723F4F5C89}" name="DemocraticVotes% " dataDxfId="67"/>
    <tableColumn id="5" xr3:uid="{7CA6B9E3-3410-4EDB-8E35-34EA6D1D7149}" name="RepublicanVotes" dataDxfId="66"/>
    <tableColumn id="6" xr3:uid="{391471BB-96AE-4A03-BDE1-D4D0E8D1495B}" name="RepublicanVotes%" dataDxfId="65"/>
    <tableColumn id="7" xr3:uid="{58A93130-29CE-4AE2-A91A-1C7381CEB235}" name="OtherVotes"/>
    <tableColumn id="8" xr3:uid="{9E0D5DB1-5177-454A-A997-666C563CD47B}" name="OtherVotes%"/>
    <tableColumn id="9" xr3:uid="{576D4030-474A-4945-97A8-C5EBD97B658C}" name="Winner">
      <calculatedColumnFormula>IF(C2 &gt; E2, "Democratic", "Republican")</calculatedColumnFormula>
    </tableColumn>
    <tableColumn id="10" xr3:uid="{459D07E1-DD08-401A-BA56-809FF9D113B6}" name="WinningMargin " dataDxfId="64">
      <calculatedColumnFormula>ABS(C2 - E2)</calculatedColumnFormula>
    </tableColumn>
    <tableColumn id="11" xr3:uid="{C8EE880C-1166-433C-90F8-827C56011FA6}" name="WinningMargin%">
      <calculatedColumnFormula>ROUND(J2/(B2*0.01), 2) &amp; "%"</calculatedColumnFormula>
    </tableColumn>
    <tableColumn id="12" xr3:uid="{0D08BEFE-9E62-4D55-93B7-64814AD04966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5A3BFAF-A424-440A-8359-E99B7DBD63F4}" name="ElectionStats1916" displayName="ElectionStats1916" ref="A1:L49" totalsRowShown="0" headerRowDxfId="63">
  <autoFilter ref="A1:L49" xr:uid="{45A3BFAF-A424-440A-8359-E99B7DBD63F4}"/>
  <tableColumns count="12">
    <tableColumn id="1" xr3:uid="{3FA6F069-0A8D-4759-8F59-E5E92F976CAB}" name="STATE" dataDxfId="62"/>
    <tableColumn id="2" xr3:uid="{8B2D50EA-257C-4BE2-B1F8-44FE4D0314CE}" name="TOTALVOTES" dataDxfId="61"/>
    <tableColumn id="3" xr3:uid="{AE9E0224-718C-4D9F-82AE-522A93551014}" name="DemocraticVotes " dataDxfId="60"/>
    <tableColumn id="4" xr3:uid="{1119BE20-668A-4B61-9884-677D25B28B8B}" name="DemocraticVotes% " dataDxfId="59"/>
    <tableColumn id="5" xr3:uid="{993D2BC0-08AE-4881-8F70-126C75393EC1}" name="RepublicanVotes" dataDxfId="58"/>
    <tableColumn id="6" xr3:uid="{1C7E5FAC-45E0-4CCA-BCE1-72F012380C34}" name="RepublicanVotes%" dataDxfId="57"/>
    <tableColumn id="7" xr3:uid="{B0056686-A46E-4203-9D15-A21C09343A5C}" name="OtherVotes"/>
    <tableColumn id="8" xr3:uid="{09E9070F-0625-4DEC-B29A-CBA86D73669C}" name="OtherVotes%"/>
    <tableColumn id="9" xr3:uid="{C26DF91C-995B-4722-AD23-3B2A1D760BE2}" name="Winner">
      <calculatedColumnFormula>IF(C2 &gt; E2, "Democratic", "Republican")</calculatedColumnFormula>
    </tableColumn>
    <tableColumn id="10" xr3:uid="{1862AFD2-76E0-4C55-A23B-3A36129A90AA}" name="WinningMargin " dataDxfId="56">
      <calculatedColumnFormula>ABS(C2 - E2)</calculatedColumnFormula>
    </tableColumn>
    <tableColumn id="11" xr3:uid="{C051CAE7-6BE2-47BE-8203-4E7C51B975E3}" name="WinningMargin%">
      <calculatedColumnFormula>ROUND(J2/(B2*0.01), 2) &amp; "%"</calculatedColumnFormula>
    </tableColumn>
    <tableColumn id="12" xr3:uid="{53ECD235-7A62-4351-8759-45F352E8153D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4BC3CC9-B84C-4F7C-8A90-C2CBCCE77B41}" name="ElectionStats1908" displayName="ElectionStats1908" ref="A1:L47" totalsRowShown="0" headerRowDxfId="55">
  <autoFilter ref="A1:L47" xr:uid="{24BC3CC9-B84C-4F7C-8A90-C2CBCCE77B41}"/>
  <tableColumns count="12">
    <tableColumn id="1" xr3:uid="{77862FFA-C255-4732-AD73-234715B2B0D7}" name="STATE" dataDxfId="54"/>
    <tableColumn id="2" xr3:uid="{70784E6A-69AF-47BC-A888-4753F05780DB}" name="TOTALVOTES" dataDxfId="53"/>
    <tableColumn id="3" xr3:uid="{F2D9BDF7-4C63-4C8F-8C6A-344FC5DC9998}" name="DemocraticVotes " dataDxfId="52"/>
    <tableColumn id="4" xr3:uid="{D5836572-5C22-4E49-BE7D-0C769F066603}" name="DemocraticVotes% " dataDxfId="51"/>
    <tableColumn id="5" xr3:uid="{17D6F157-B3E5-4B9D-9A09-226E1CB5FFCA}" name="RepublicanVotes" dataDxfId="50"/>
    <tableColumn id="6" xr3:uid="{1018E395-98FA-4741-A54B-B18A2A58181D}" name="RepublicanVotes%" dataDxfId="49"/>
    <tableColumn id="7" xr3:uid="{929FE4D2-35DC-4C53-83F2-E400FDB37B04}" name="OtherVotes"/>
    <tableColumn id="8" xr3:uid="{26B1AC73-4DC4-46F6-981C-68858E041858}" name="OtherVotes%"/>
    <tableColumn id="9" xr3:uid="{168A2723-E152-4C90-B147-3CC8FAE18173}" name="Winner">
      <calculatedColumnFormula>IF(C2 &gt; E2, "Democratic", "Republican")</calculatedColumnFormula>
    </tableColumn>
    <tableColumn id="10" xr3:uid="{92F6A57F-D058-4882-8167-C9C96B2C9D0C}" name="WinningMargin " dataDxfId="48">
      <calculatedColumnFormula>ABS(C2 - E2)</calculatedColumnFormula>
    </tableColumn>
    <tableColumn id="11" xr3:uid="{A69BE3EE-B17B-4837-BAB0-32332EA0179D}" name="WinningMargin%">
      <calculatedColumnFormula>ROUND(J2/(B2*0.01), 2) &amp; "%"</calculatedColumnFormula>
    </tableColumn>
    <tableColumn id="12" xr3:uid="{73830041-EFFC-427B-89B5-D3367651AEE3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A81D704-8B55-4732-9E77-57555C0F9D66}" name="Table30" displayName="Table30" ref="A1:L46" totalsRowShown="0" headerRowDxfId="47">
  <autoFilter ref="A1:L46" xr:uid="{AA81D704-8B55-4732-9E77-57555C0F9D66}"/>
  <tableColumns count="12">
    <tableColumn id="1" xr3:uid="{20DE33E2-B648-4130-B3E7-B7BC493711B4}" name="STATE" dataDxfId="46"/>
    <tableColumn id="2" xr3:uid="{6180FE46-2EAD-43DB-ABBB-5DFCE329FEC7}" name="TOTALVOTES" dataDxfId="45"/>
    <tableColumn id="3" xr3:uid="{AE9C7349-3917-4FEE-ADE7-1EFFF0E4901B}" name="DemocraticVotes " dataDxfId="44"/>
    <tableColumn id="4" xr3:uid="{C7173BA6-11C9-4A40-A5CD-B0F89ADB5638}" name="DemocraticVotes% " dataDxfId="43"/>
    <tableColumn id="5" xr3:uid="{7D4740B9-7A3B-4790-9E43-CC369730E9E7}" name="RepublicanVotes" dataDxfId="42"/>
    <tableColumn id="6" xr3:uid="{30DD5B20-9AA9-4242-9E9D-EFCC1E6C9E29}" name="RepublicanVotes%" dataDxfId="41"/>
    <tableColumn id="7" xr3:uid="{985F90AA-FA75-4461-A2A2-1976D3BDEA73}" name="OtherVotes"/>
    <tableColumn id="8" xr3:uid="{58A7A5B6-CD41-436A-9F6E-C4CF474D2D8E}" name="OtherVotes%"/>
    <tableColumn id="9" xr3:uid="{03CA7729-B50E-4443-B136-78C3FD89948B}" name="Winner">
      <calculatedColumnFormula>IF(C2 &gt; E2, "Democratic", "Republican")</calculatedColumnFormula>
    </tableColumn>
    <tableColumn id="10" xr3:uid="{C813BA2C-F0C4-4C16-8ED9-AD57BBB86178}" name="WinningMargin " dataDxfId="40">
      <calculatedColumnFormula>ABS(C2 - E2)</calculatedColumnFormula>
    </tableColumn>
    <tableColumn id="11" xr3:uid="{2DF5DDC6-E737-4165-A436-9F4ACBDD26AC}" name="WinningMargin%">
      <calculatedColumnFormula>ROUND(J2/(B2*0.01), 2) &amp; "%"</calculatedColumnFormula>
    </tableColumn>
    <tableColumn id="12" xr3:uid="{8A874672-ADB4-4FE6-9184-4FE225AC025E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6F7B8-B9A8-49D7-9BC8-A2BD4730B2A6}" name="ElectionStats2012" displayName="ElectionStats2012" ref="A1:L52" totalsRowShown="0" headerRowDxfId="269">
  <autoFilter ref="A1:L52" xr:uid="{E186F7B8-B9A8-49D7-9BC8-A2BD4730B2A6}"/>
  <tableColumns count="12">
    <tableColumn id="1" xr3:uid="{C450B491-2406-4328-9E02-F350ECFBBF71}" name="STATE" dataCellStyle="Hyperlink"/>
    <tableColumn id="2" xr3:uid="{E859661D-F9C3-44A1-B659-D4E77B8DFFC1}" name="TOTALVOTES" dataDxfId="268"/>
    <tableColumn id="3" xr3:uid="{C6D81C31-A4F5-49D3-8A92-C61558BFAA79}" name="DemocraticVotes " dataDxfId="267"/>
    <tableColumn id="4" xr3:uid="{951452E8-B131-4D63-96E3-7D1A77A0F4C6}" name="DemocraticVotes% " dataDxfId="266"/>
    <tableColumn id="5" xr3:uid="{F5FFAF22-C2BE-4BFD-9BAC-E9F239BA5439}" name="RepublicanVotes" dataDxfId="265"/>
    <tableColumn id="6" xr3:uid="{3ECEC10A-A88C-4029-B91D-215E969B7E21}" name="RepublicanVotes%" dataDxfId="264"/>
    <tableColumn id="7" xr3:uid="{FB2168D7-26E4-4124-8743-4C65614A2C22}" name="OtherVotes"/>
    <tableColumn id="8" xr3:uid="{6DD0ECE4-2E16-4A73-9E13-318B6D7F4671}" name="OtherVotes%"/>
    <tableColumn id="9" xr3:uid="{DE7E07A1-2173-4EF1-B21E-E8EC60D7C02B}" name="Winner">
      <calculatedColumnFormula>IF(C2 &gt; E2, "Democratic", "Republican")</calculatedColumnFormula>
    </tableColumn>
    <tableColumn id="10" xr3:uid="{F458BF87-584A-4A78-9E9E-B28A661458D7}" name="WinningMargin " dataDxfId="263">
      <calculatedColumnFormula>ABS(C2 - E2)</calculatedColumnFormula>
    </tableColumn>
    <tableColumn id="11" xr3:uid="{3E5E6421-0884-4CD6-BFF8-E428E46FE6BC}" name="WinningMargin%">
      <calculatedColumnFormula>ROUND(J2/(B2*0.01), 2) &amp; "%"</calculatedColumnFormula>
    </tableColumn>
    <tableColumn id="12" xr3:uid="{63CAAE10-4E05-4B1B-968E-2BDFFCCFBE41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6679194-D398-4BB9-8D4D-11D868AA430A}" name="ElectionStats1900" displayName="ElectionStats1900" ref="A1:L46" totalsRowShown="0" headerRowDxfId="39">
  <autoFilter ref="A1:L46" xr:uid="{A6679194-D398-4BB9-8D4D-11D868AA430A}"/>
  <tableColumns count="12">
    <tableColumn id="1" xr3:uid="{660A585A-B602-4C71-9871-FE49F39F9A44}" name="STATE" dataDxfId="38"/>
    <tableColumn id="2" xr3:uid="{2C1A4E32-107D-46BB-8DFC-D0C91D1B3928}" name="TOTALVOTES" dataDxfId="37"/>
    <tableColumn id="3" xr3:uid="{9934CDA4-AE24-4F5A-9F01-09F323B1561B}" name="DemocraticVotes " dataDxfId="36"/>
    <tableColumn id="4" xr3:uid="{348CA434-7D20-4FEC-B4D5-9471855695C5}" name="DemocraticVotes% " dataDxfId="35"/>
    <tableColumn id="5" xr3:uid="{5A955FBF-3611-489B-A984-0A16BDD74FBB}" name="RepublicanVotes" dataDxfId="34"/>
    <tableColumn id="6" xr3:uid="{94D36F13-7C09-4647-A3A1-E831D594AF90}" name="RepublicanVotes%" dataDxfId="33"/>
    <tableColumn id="7" xr3:uid="{E0DBFFC4-FC0A-4CEF-9F3D-5E90250D736D}" name="OtherVotes"/>
    <tableColumn id="8" xr3:uid="{3A78DDE0-7D43-46E4-B75E-54DBD4C60548}" name="OtherVotes%"/>
    <tableColumn id="9" xr3:uid="{E8C5C111-327A-4B9A-B6E7-32A74A607495}" name="Winner">
      <calculatedColumnFormula>IF(C2 &gt; E2, "Democratic", "Republican")</calculatedColumnFormula>
    </tableColumn>
    <tableColumn id="10" xr3:uid="{42BF3374-0A5F-4D37-93C4-74F11AC13592}" name="WinningMargin " dataDxfId="32">
      <calculatedColumnFormula>ABS(C2 - E2)</calculatedColumnFormula>
    </tableColumn>
    <tableColumn id="11" xr3:uid="{4F4DD0AE-2705-4678-8BB1-59C58FF46CE6}" name="WinningMargin%">
      <calculatedColumnFormula>ROUND(J2/(B2*0.01), 2) &amp; "%"</calculatedColumnFormula>
    </tableColumn>
    <tableColumn id="12" xr3:uid="{2EC52494-A0E4-4CBC-97D7-B8EC65EBA6AA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54C37C0-ED45-4447-80CB-EB6855435F22}" name="Table32" displayName="Table32" ref="A1:L46" totalsRowShown="0" headerRowDxfId="31">
  <autoFilter ref="A1:L46" xr:uid="{254C37C0-ED45-4447-80CB-EB6855435F22}"/>
  <tableColumns count="12">
    <tableColumn id="1" xr3:uid="{0921B420-AC02-4E0C-B67B-B02A8778319E}" name="STATE" dataDxfId="30"/>
    <tableColumn id="2" xr3:uid="{51203778-0968-49DA-B57B-646A759195F4}" name="TOTALVOTES" dataDxfId="29"/>
    <tableColumn id="3" xr3:uid="{BF1D728F-1C78-4A77-B87F-BFFD2C862F5B}" name="DemocraticVotes " dataDxfId="28"/>
    <tableColumn id="4" xr3:uid="{1EA08019-F750-40B8-97E2-0DCD9DB9992D}" name="DemocraticVotes% " dataDxfId="27"/>
    <tableColumn id="5" xr3:uid="{D14497F6-7658-467D-A479-C92649D1340A}" name="RepublicanVotes" dataDxfId="26"/>
    <tableColumn id="6" xr3:uid="{D7A76DBD-44F9-40BF-B9FE-FE309ABA18EA}" name="RepublicanVotes%" dataDxfId="25"/>
    <tableColumn id="7" xr3:uid="{CC9A4134-FA54-45A3-8587-31E753C8A150}" name="OtherVotes"/>
    <tableColumn id="8" xr3:uid="{509450A3-AAA5-43C7-B0FB-BB3F5D5839AE}" name="OtherVotes%"/>
    <tableColumn id="9" xr3:uid="{90DF0882-A244-4AD4-A32A-234D178B92B4}" name="Winner">
      <calculatedColumnFormula>IF(C2 &gt; E2, "Democratic", "Republican")</calculatedColumnFormula>
    </tableColumn>
    <tableColumn id="10" xr3:uid="{E35FDCF8-036C-4A9C-B635-CD93F33C9D5E}" name="WinningMargin " dataDxfId="24">
      <calculatedColumnFormula>ABS(C2 - E2)</calculatedColumnFormula>
    </tableColumn>
    <tableColumn id="11" xr3:uid="{E1A343F2-C5EB-48C7-B0F9-686079A849A9}" name="WinningMargin%">
      <calculatedColumnFormula>ROUND(J2/(B2*0.01), 2) &amp; "%"</calculatedColumnFormula>
    </tableColumn>
    <tableColumn id="12" xr3:uid="{B75DAE25-A476-4F51-9E7C-A996CC7F24B8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EF93037-9898-40F0-B1D7-57A1CFF5E7DC}" name="ElectionStats1888" displayName="ElectionStats1888" ref="A1:L39" totalsRowShown="0" headerRowDxfId="23">
  <autoFilter ref="A1:L39" xr:uid="{BEF93037-9898-40F0-B1D7-57A1CFF5E7DC}"/>
  <tableColumns count="12">
    <tableColumn id="1" xr3:uid="{3B47119C-C724-4B6A-85D6-2751F670BE4E}" name="STATE" dataDxfId="22"/>
    <tableColumn id="2" xr3:uid="{3B43BF0C-56A7-4B03-8823-7AC3DAD0F26D}" name="TOTALVOTES" dataDxfId="21"/>
    <tableColumn id="3" xr3:uid="{C6EE22A4-BA6D-4D55-80DE-A9D55179BE5E}" name="DemocraticVotes " dataDxfId="20"/>
    <tableColumn id="4" xr3:uid="{B749F3D8-000C-4BBB-B237-F4275185F720}" name="DemocraticVotes% " dataDxfId="19"/>
    <tableColumn id="5" xr3:uid="{A5FBF45F-1B4B-4BA4-BE09-88066564E2C2}" name="RepublicanVotes" dataDxfId="18"/>
    <tableColumn id="6" xr3:uid="{9E31B881-1AAE-463B-A005-07A6F66D5BAE}" name="RepublicanVotes%" dataDxfId="17"/>
    <tableColumn id="7" xr3:uid="{A124388A-6F2F-4092-95D1-D61B77A359A7}" name="OtherVotes"/>
    <tableColumn id="8" xr3:uid="{1B2A9F4B-7F4D-4B10-AD6F-DFFC930710E9}" name="OtherVotes%"/>
    <tableColumn id="9" xr3:uid="{1876D019-E9BD-48AB-8A59-B220ABC618E7}" name="Winner">
      <calculatedColumnFormula>IF(C2 &gt; E2, "Democratic", "Republican")</calculatedColumnFormula>
    </tableColumn>
    <tableColumn id="10" xr3:uid="{B265D2E6-37CA-4641-92A5-588F8B6068DF}" name="WinningMargin " dataDxfId="16">
      <calculatedColumnFormula>ABS(C2 - E2)</calculatedColumnFormula>
    </tableColumn>
    <tableColumn id="11" xr3:uid="{733BC3DD-18FC-4B22-BB55-04342ED78E6B}" name="WinningMargin%">
      <calculatedColumnFormula>ROUND(J2/(B2*0.01), 2) &amp; "%"</calculatedColumnFormula>
    </tableColumn>
    <tableColumn id="12" xr3:uid="{658EBC91-223D-4F37-91B8-5004E1A7C0C8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A7AC5CC-08E1-4CDD-95AC-0C23A889F49B}" name="ElectionStats1884" displayName="ElectionStats1884" ref="A1:L39" totalsRowShown="0" headerRowDxfId="15">
  <autoFilter ref="A1:L39" xr:uid="{5A7AC5CC-08E1-4CDD-95AC-0C23A889F49B}"/>
  <tableColumns count="12">
    <tableColumn id="1" xr3:uid="{7483AE77-92F7-4AF9-AF1D-55624CF44973}" name="STATE" dataDxfId="14"/>
    <tableColumn id="2" xr3:uid="{A980A88F-BE09-41E5-991E-26937A475732}" name="TOTALVOTES" dataDxfId="13"/>
    <tableColumn id="3" xr3:uid="{51A4CF80-6E31-48C9-97AB-D810552E1E3A}" name="DemocraticVotes " dataDxfId="12"/>
    <tableColumn id="4" xr3:uid="{FA3607A7-0ED6-4AFC-94A8-6DD087C4C394}" name="DemocraticVotes% " dataDxfId="11"/>
    <tableColumn id="5" xr3:uid="{C6AC9918-72DF-49EC-989D-7BFB847C1E79}" name="RepublicanVotes" dataDxfId="10"/>
    <tableColumn id="6" xr3:uid="{B5C6A62E-F6DB-4428-BC85-D403B2775908}" name="RepublicanVotes%" dataDxfId="9"/>
    <tableColumn id="7" xr3:uid="{564034D4-67BA-4973-AC7A-FB34CF3582BC}" name="OtherVotes"/>
    <tableColumn id="8" xr3:uid="{E4275A6C-5C2C-467B-83B1-7C687860C388}" name="OtherVotes%"/>
    <tableColumn id="9" xr3:uid="{D7E7BC1A-ED93-48B2-A013-D14ED8B211E2}" name="Winner">
      <calculatedColumnFormula>IF(C2 &gt; E2, "Democratic", "Republican")</calculatedColumnFormula>
    </tableColumn>
    <tableColumn id="10" xr3:uid="{D16664BC-9D22-4971-890F-82E69655294E}" name="WinningMargin " dataDxfId="8">
      <calculatedColumnFormula>ABS(E2 - G2)</calculatedColumnFormula>
    </tableColumn>
    <tableColumn id="11" xr3:uid="{F24788E7-71AC-4B2B-9802-1DC039ACAD62}" name="WinningMargin%">
      <calculatedColumnFormula>ROUND(J2/(D2*0.01), 2) &amp; "%"</calculatedColumnFormula>
    </tableColumn>
    <tableColumn id="12" xr3:uid="{B0B8E20C-2461-47C8-B6E1-5D9D1DD2B518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316FE84-5F7C-439C-AF84-08C258E8DB36}" name="ElectionStats1800" displayName="ElectionStats1800" ref="A1:L39" totalsRowShown="0" headerRowDxfId="7">
  <autoFilter ref="A1:L39" xr:uid="{5316FE84-5F7C-439C-AF84-08C258E8DB36}"/>
  <tableColumns count="12">
    <tableColumn id="1" xr3:uid="{8260E21F-F4D2-4EA5-9438-363AE1C98671}" name="STATE" dataDxfId="6"/>
    <tableColumn id="2" xr3:uid="{1C94D9D2-DE4F-4FDD-8903-DB458E022E94}" name="TOTALVOTES" dataDxfId="5"/>
    <tableColumn id="3" xr3:uid="{E7A04FC0-ADDC-406D-965B-0F11C1F7B075}" name="DemocraticVotes " dataDxfId="4"/>
    <tableColumn id="4" xr3:uid="{DE7F853C-C768-4CC4-A1BC-A34550FE46B2}" name="DemocraticVotes% " dataDxfId="3"/>
    <tableColumn id="5" xr3:uid="{0E139BA0-EE87-4203-862E-FD12B0F2B0CB}" name="RepublicanVotes" dataDxfId="2"/>
    <tableColumn id="6" xr3:uid="{58856F59-586B-40F5-AF7B-F92753D76DF4}" name="RepublicanVotes%" dataDxfId="1"/>
    <tableColumn id="7" xr3:uid="{83A0F537-0160-42B6-90FB-08154A640812}" name="OtherVotes"/>
    <tableColumn id="8" xr3:uid="{989FC211-9271-4334-8543-40F02E38B446}" name="OtherVotes%"/>
    <tableColumn id="9" xr3:uid="{CB1F49CA-E870-4AC2-A998-07A1A8CEA231}" name="Winner">
      <calculatedColumnFormula>IF(C2 &gt; E2, "Democratic", "Republican")</calculatedColumnFormula>
    </tableColumn>
    <tableColumn id="10" xr3:uid="{FF5EC20C-0683-4BEB-A5F5-891D034C6722}" name="WinningMargin " dataDxfId="0">
      <calculatedColumnFormula>ABS(C2 - E2)</calculatedColumnFormula>
    </tableColumn>
    <tableColumn id="11" xr3:uid="{C3A0DA59-2F7B-46A1-9857-DF25DAE61FE3}" name="WinningMargin%">
      <calculatedColumnFormula>ROUND(J2/(B2*0.01), 2) &amp; "%"</calculatedColumnFormula>
    </tableColumn>
    <tableColumn id="12" xr3:uid="{1446AB8C-6728-4F1C-9578-78E9EA79E80E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0E6AA7-9D52-45D3-B686-F2C143E711A3}" name="ElectionStats2008" displayName="ElectionStats2008" ref="A1:L52" totalsRowShown="0" headerRowDxfId="262">
  <autoFilter ref="A1:L52" xr:uid="{A50E6AA7-9D52-45D3-B686-F2C143E711A3}"/>
  <tableColumns count="12">
    <tableColumn id="1" xr3:uid="{0165E4D3-56E8-44DC-9679-36A78D1DB33D}" name="STATE" dataDxfId="261"/>
    <tableColumn id="2" xr3:uid="{F8D4BE5D-2118-4959-978C-997684964BF9}" name="TOTALVOTES" dataDxfId="260"/>
    <tableColumn id="3" xr3:uid="{79E7DC8B-B980-405B-8ADA-FF8254468A67}" name="DemocraticVotes " dataDxfId="259"/>
    <tableColumn id="4" xr3:uid="{55A477DF-6C50-4EC4-9F78-4F5B291B698B}" name="DemocraticVotes% " dataDxfId="258"/>
    <tableColumn id="5" xr3:uid="{8D5B9C8B-F29D-4C22-A0CE-08FA282D1EB6}" name="RepublicanVotes" dataDxfId="257"/>
    <tableColumn id="6" xr3:uid="{2A2880C3-F5DC-44E5-89DE-844560B9DEA4}" name="RepublicanVotes%" dataDxfId="256"/>
    <tableColumn id="7" xr3:uid="{58AD4833-BE12-4996-81B0-4566E30FDAD9}" name="OtherVotes"/>
    <tableColumn id="8" xr3:uid="{50E79649-1EF2-43B5-AFF1-673561080F3C}" name="OtherVotes%"/>
    <tableColumn id="9" xr3:uid="{CC2B718B-0847-4272-A805-9BA851EF0B09}" name="Winner">
      <calculatedColumnFormula>IF(C2 &gt; E2, "Democratic", "Republican")</calculatedColumnFormula>
    </tableColumn>
    <tableColumn id="10" xr3:uid="{29D4729A-7449-472D-B988-E1068F7CCF15}" name="WinningMargin " dataDxfId="255">
      <calculatedColumnFormula>ABS(C2 - E2)</calculatedColumnFormula>
    </tableColumn>
    <tableColumn id="11" xr3:uid="{D1089AE1-38CA-453F-B3E7-3CBB0B685F44}" name="WinningMargin%">
      <calculatedColumnFormula>ROUND(J2/(B2*0.01), 2) &amp; "%"</calculatedColumnFormula>
    </tableColumn>
    <tableColumn id="12" xr3:uid="{63B0C95F-F1E0-47B4-A22F-6229EF1B5539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DB00F-B59C-4845-A0BE-B447C8403D33}" name="ElectionStats2004" displayName="ElectionStats2004" ref="A1:L52" totalsRowShown="0" headerRowDxfId="254">
  <autoFilter ref="A1:L52" xr:uid="{B93DB00F-B59C-4845-A0BE-B447C8403D33}"/>
  <tableColumns count="12">
    <tableColumn id="1" xr3:uid="{AFD6DE7B-5CA7-4D09-9537-255EED9077F2}" name="STATE" dataDxfId="253"/>
    <tableColumn id="2" xr3:uid="{832216DC-0AFB-4369-BA5A-B56F2B56A7D0}" name="TOTALVOTES" dataDxfId="252"/>
    <tableColumn id="3" xr3:uid="{8C1280AC-9CD4-4D88-A580-FB1D9975789B}" name="DemocraticVotes " dataDxfId="251"/>
    <tableColumn id="4" xr3:uid="{3C0B98EE-D753-4E3B-BE30-12E3F989FACA}" name="DemocraticVotes% " dataDxfId="250"/>
    <tableColumn id="5" xr3:uid="{46047DB2-4351-4139-9026-7D119A706A1C}" name="RepublicanVotes" dataDxfId="249"/>
    <tableColumn id="6" xr3:uid="{F254251A-568A-4FD9-89F0-937D17D555B4}" name="RepublicanVotes%" dataDxfId="248"/>
    <tableColumn id="7" xr3:uid="{93D4DC6A-E344-4AA8-8B25-72E4E9074A3B}" name="OtherVotes"/>
    <tableColumn id="8" xr3:uid="{5BA1836E-F24E-4EEA-A112-D7A758A0BFB3}" name="OtherVotes%"/>
    <tableColumn id="9" xr3:uid="{730050F3-2928-4E7D-81D1-7437CB4AAB60}" name="Winner">
      <calculatedColumnFormula>IF(C2 &gt; E2, "Democratic", "Republican")</calculatedColumnFormula>
    </tableColumn>
    <tableColumn id="10" xr3:uid="{D6D6F392-6404-4B8E-9EBB-4D391789292B}" name="WinningMargin " dataDxfId="247">
      <calculatedColumnFormula>ABS(C2 - E2)</calculatedColumnFormula>
    </tableColumn>
    <tableColumn id="11" xr3:uid="{237F32A4-DCA1-4034-BE79-3C8E15CD6356}" name="WinningMargin%">
      <calculatedColumnFormula>ROUND(J2/(B2*0.01), 2) &amp; "%"</calculatedColumnFormula>
    </tableColumn>
    <tableColumn id="12" xr3:uid="{BC8203E6-8846-4991-97BD-F11A1C2D9287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B7DA0A-F698-4BCE-A91E-D922576E78E0}" name="ElectionStats2000" displayName="ElectionStats2000" ref="A1:L52" totalsRowShown="0" headerRowDxfId="246">
  <autoFilter ref="A1:L52" xr:uid="{6BB7DA0A-F698-4BCE-A91E-D922576E78E0}"/>
  <tableColumns count="12">
    <tableColumn id="1" xr3:uid="{A1D9773D-4026-4395-AF41-11E4B4D58301}" name="STATE" dataDxfId="245"/>
    <tableColumn id="2" xr3:uid="{6884EA09-DDCE-49A5-84A9-D65EB5880199}" name="TOTALVOTES" dataDxfId="244"/>
    <tableColumn id="3" xr3:uid="{757B186D-2CBE-4C87-ACD0-0BF7E97770DF}" name="DemocraticVotes " dataDxfId="243"/>
    <tableColumn id="4" xr3:uid="{1AEAAEBB-A202-45E9-BA8E-FEFE590C44F4}" name="DemocraticVotes% " dataDxfId="242"/>
    <tableColumn id="5" xr3:uid="{F7EB3CCB-59C9-4D4B-B3A5-0B72A76F3842}" name="RepublicanVotes" dataDxfId="241"/>
    <tableColumn id="6" xr3:uid="{DB6D1F29-E7AA-4834-8F51-D474D4700C22}" name="RepublicanVotes%" dataDxfId="240"/>
    <tableColumn id="7" xr3:uid="{98D3B101-CFBB-4CC1-9212-608C55F6D069}" name="OtherVotes" dataDxfId="239"/>
    <tableColumn id="8" xr3:uid="{A39E84D1-26F7-4A47-A15B-8ADC93328CA4}" name="OtherVotes%" dataDxfId="238"/>
    <tableColumn id="9" xr3:uid="{D26F3A1D-6F34-446B-8376-054F19B0E3A2}" name="Winner">
      <calculatedColumnFormula>IF(C2 &gt; E2, "Democratic", "Republican")</calculatedColumnFormula>
    </tableColumn>
    <tableColumn id="10" xr3:uid="{60F4307E-5F54-4DB6-AFA3-795AEC8285ED}" name="WinningMargin " dataDxfId="237">
      <calculatedColumnFormula>ABS(C2 - E2)</calculatedColumnFormula>
    </tableColumn>
    <tableColumn id="11" xr3:uid="{E4F0682B-2884-4D08-B068-CB06155DA5B7}" name="WinningMargin%">
      <calculatedColumnFormula>ROUND(J2/(B2*0.01), 2) &amp; "%"</calculatedColumnFormula>
    </tableColumn>
    <tableColumn id="12" xr3:uid="{AB302A64-C66F-4386-898F-C82B8A589BD9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00B1D2-DCE8-492A-9142-7001D9555D52}" name="ElectionStats1996" displayName="ElectionStats1996" ref="A1:L52" totalsRowShown="0" headerRowDxfId="236">
  <autoFilter ref="A1:L52" xr:uid="{5700B1D2-DCE8-492A-9142-7001D9555D52}"/>
  <tableColumns count="12">
    <tableColumn id="1" xr3:uid="{56DB1FE4-1CB9-4CA3-8E80-FE74D4B1DE6B}" name="STATE" dataDxfId="235"/>
    <tableColumn id="2" xr3:uid="{AC3669D8-0656-4125-9897-4DA4FB4A1D57}" name="TOTALVOTES" dataDxfId="234"/>
    <tableColumn id="3" xr3:uid="{E8F173F8-794C-4DB5-AD1F-F01C89DEC81A}" name="DemocraticVotes " dataDxfId="233"/>
    <tableColumn id="4" xr3:uid="{576A9757-876A-4709-BAB3-6EDEADDB2943}" name="DemocraticVotes% " dataDxfId="232"/>
    <tableColumn id="5" xr3:uid="{43217DC9-0470-44DD-8372-7E205F1DE881}" name="RepublicanVotes" dataDxfId="231"/>
    <tableColumn id="6" xr3:uid="{1AE9BDB4-A2A1-4E70-891D-16C86184EF15}" name="RepublicanVotes%" dataDxfId="230"/>
    <tableColumn id="7" xr3:uid="{2AB39852-1DA7-4EB5-AFAB-E405EFE41B48}" name="OtherVotes" dataDxfId="229"/>
    <tableColumn id="8" xr3:uid="{75596329-C0A5-42A5-BC47-2FA2BBE197C2}" name="OtherVotes%" dataDxfId="228"/>
    <tableColumn id="9" xr3:uid="{E74C4EE3-D17A-4205-83F6-DE97A8575DB4}" name="Winner">
      <calculatedColumnFormula>IF(C2 &gt; E2, "Democratic", "Republican")</calculatedColumnFormula>
    </tableColumn>
    <tableColumn id="10" xr3:uid="{998AC64E-46F5-42EA-B675-AD82AC173A26}" name="WinningMargin " dataDxfId="227">
      <calculatedColumnFormula>ABS(C2 - E2)</calculatedColumnFormula>
    </tableColumn>
    <tableColumn id="11" xr3:uid="{DF4228C2-AFA6-478C-8B00-A74FF089DA28}" name="WinningMargin%">
      <calculatedColumnFormula>ROUND(J2/(B2*0.01), 2) &amp; "%"</calculatedColumnFormula>
    </tableColumn>
    <tableColumn id="12" xr3:uid="{01ECB8EE-ABCB-4E52-8B27-F19C568D705E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9F389A-7C8A-4E9E-8FFB-392A44E9938D}" name="ElectionStats1992" displayName="ElectionStats1992" ref="A1:L52" totalsRowShown="0" headerRowDxfId="226">
  <autoFilter ref="A1:L52" xr:uid="{D79F389A-7C8A-4E9E-8FFB-392A44E9938D}"/>
  <tableColumns count="12">
    <tableColumn id="1" xr3:uid="{B3435E5E-C70F-42E5-A508-4815164BE5A2}" name="STATE" dataDxfId="225"/>
    <tableColumn id="2" xr3:uid="{CCA46AB9-2C06-4F02-8797-678C3CA35A4F}" name="TOTALVOTES" dataDxfId="224"/>
    <tableColumn id="3" xr3:uid="{5DA80D2B-F775-4F67-8548-B68C2858AD92}" name="DemocraticVotes " dataDxfId="223"/>
    <tableColumn id="4" xr3:uid="{10CBF09B-254D-438B-A71F-C94995B26F53}" name="DemocraticVotes% " dataDxfId="222"/>
    <tableColumn id="5" xr3:uid="{1D19F96A-C253-4156-BD10-3264992BCC91}" name="RepublicanVotes" dataDxfId="221"/>
    <tableColumn id="6" xr3:uid="{30411213-AF9C-4370-B688-7969CC4CD91D}" name="RepublicanVotes%" dataDxfId="220"/>
    <tableColumn id="7" xr3:uid="{CFB50F70-53C9-4618-9B18-77A078F1E96D}" name="OtherVotes" dataDxfId="219"/>
    <tableColumn id="8" xr3:uid="{1D5E1C66-4AC2-4A10-BB9B-1D245E3F00A9}" name="OtherVotes%" dataDxfId="218"/>
    <tableColumn id="9" xr3:uid="{D80CE538-14BB-41A2-B3A8-3FEC7C9603FB}" name="Winner"/>
    <tableColumn id="10" xr3:uid="{955109C1-5ADF-4FE3-89A8-25F44F87063B}" name="WinningMargin " dataDxfId="217">
      <calculatedColumnFormula>ABS(C2 - E2)</calculatedColumnFormula>
    </tableColumn>
    <tableColumn id="11" xr3:uid="{D65CF0AC-0F30-4FC6-A72D-DDEED57D4375}" name="WinningMargin%">
      <calculatedColumnFormula>ROUND(J2/(B2*0.01), 2) &amp; "%"</calculatedColumnFormula>
    </tableColumn>
    <tableColumn id="12" xr3:uid="{2E90C576-8DFF-43C9-A720-7BBE7CDB4AD4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D8B3E4-AE91-43F7-9E82-B20492DD2A9A}" name="ElectionStats1988" displayName="ElectionStats1988" ref="A1:L52" totalsRowShown="0" headerRowDxfId="216">
  <autoFilter ref="A1:L52" xr:uid="{84D8B3E4-AE91-43F7-9E82-B20492DD2A9A}"/>
  <tableColumns count="12">
    <tableColumn id="1" xr3:uid="{689C55DD-DFB4-42DF-A825-9DBE99FAF456}" name="STATE" dataDxfId="215"/>
    <tableColumn id="2" xr3:uid="{6DE3E1F2-6C32-4F93-A640-2192C063CC17}" name="TOTALVOTES" dataDxfId="214"/>
    <tableColumn id="3" xr3:uid="{FA8E26DA-3272-4D01-A9A2-00834DBBF41A}" name="DemocraticVotes " dataDxfId="213"/>
    <tableColumn id="4" xr3:uid="{630B4507-29A7-418E-AE9D-0713AA4FB384}" name="DemocraticVotes% " dataDxfId="212"/>
    <tableColumn id="5" xr3:uid="{00045586-D318-43A5-969D-A2E83618D3C7}" name="RepublicanVotes" dataDxfId="211"/>
    <tableColumn id="6" xr3:uid="{2638E02B-1658-4375-A09B-8CC9A4D0D3F6}" name="RepublicanVotes%" dataDxfId="210"/>
    <tableColumn id="7" xr3:uid="{FAA11D66-299A-4747-AA09-F6B3B6EE6AA9}" name="OtherVotes"/>
    <tableColumn id="8" xr3:uid="{514CC22C-D4B4-4EDB-91F5-6B07CA16F02B}" name="OtherVotes%"/>
    <tableColumn id="9" xr3:uid="{69EDECA5-8781-4249-B564-4406CB90A4B4}" name="Winner">
      <calculatedColumnFormula>IF(C2 &gt; E2, "Democratic", "Republican")</calculatedColumnFormula>
    </tableColumn>
    <tableColumn id="10" xr3:uid="{B9F5AA7A-E7C1-4DA9-AF45-48F2E9B9FFBE}" name="WinningMargin " dataDxfId="209">
      <calculatedColumnFormula>ABS(C2 - E2)</calculatedColumnFormula>
    </tableColumn>
    <tableColumn id="11" xr3:uid="{1CAE6325-BB4B-4CF6-B2C7-7CF79F01DFAA}" name="WinningMargin%">
      <calculatedColumnFormula>ROUND(J2/(B2*0.01), 2) &amp; "%"</calculatedColumnFormula>
    </tableColumn>
    <tableColumn id="12" xr3:uid="{ECBE00C7-3FAD-4D16-9E78-FBD99D1F5A0A}" name="SwingState">
      <calculatedColumnFormula>IF(VALUE(LEFT(K2, LEN(K2)-1)) &lt; 5, "Yes", "No")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esidency.ucsb.edu/elections/2012_sources/ID.xls" TargetMode="External"/><Relationship Id="rId18" Type="http://schemas.openxmlformats.org/officeDocument/2006/relationships/hyperlink" Target="https://www.presidency.ucsb.edu/sites/default/files/election-maps/2012/ky.pdf" TargetMode="External"/><Relationship Id="rId26" Type="http://schemas.openxmlformats.org/officeDocument/2006/relationships/hyperlink" Target="https://www.presidency.ucsb.edu/sites/default/files/election-maps/2012/mo.pdf" TargetMode="External"/><Relationship Id="rId39" Type="http://schemas.openxmlformats.org/officeDocument/2006/relationships/hyperlink" Target="https://www.presidency.ucsb.edu/sites/default/files/election-maps/2012/pa.pdf" TargetMode="External"/><Relationship Id="rId21" Type="http://schemas.openxmlformats.org/officeDocument/2006/relationships/hyperlink" Target="https://www.presidency.ucsb.edu/sites/default/files/election-maps/2012/md.pdf" TargetMode="External"/><Relationship Id="rId34" Type="http://schemas.openxmlformats.org/officeDocument/2006/relationships/hyperlink" Target="https://www.presidency.ucsb.edu/sites/default/files/election-maps/2012/nc.pdf" TargetMode="External"/><Relationship Id="rId42" Type="http://schemas.openxmlformats.org/officeDocument/2006/relationships/hyperlink" Target="https://www.presidency.ucsb.edu/sites/default/files/election-maps/2012/sd.pdf" TargetMode="External"/><Relationship Id="rId47" Type="http://schemas.openxmlformats.org/officeDocument/2006/relationships/hyperlink" Target="https://www.presidency.ucsb.edu/sites/default/files/election-maps/2012/va.pdf" TargetMode="External"/><Relationship Id="rId50" Type="http://schemas.openxmlformats.org/officeDocument/2006/relationships/hyperlink" Target="https://www.presidency.ucsb.edu/sites/default/files/election-maps/2012/wi.pdf" TargetMode="External"/><Relationship Id="rId7" Type="http://schemas.openxmlformats.org/officeDocument/2006/relationships/hyperlink" Target="https://www.presidency.ucsb.edu/sites/default/files/election-maps/2012/ct.pdf" TargetMode="External"/><Relationship Id="rId2" Type="http://schemas.openxmlformats.org/officeDocument/2006/relationships/hyperlink" Target="https://www.presidency.ucsb.edu/sites/default/files/election-maps/2012/al.pdf" TargetMode="External"/><Relationship Id="rId16" Type="http://schemas.openxmlformats.org/officeDocument/2006/relationships/hyperlink" Target="https://www.presidency.ucsb.edu/sites/default/files/election-maps/2012/ia.pdf" TargetMode="External"/><Relationship Id="rId29" Type="http://schemas.openxmlformats.org/officeDocument/2006/relationships/hyperlink" Target="https://www.presidency.ucsb.edu/sites/default/files/election-maps/2012/nv.pdf" TargetMode="External"/><Relationship Id="rId11" Type="http://schemas.openxmlformats.org/officeDocument/2006/relationships/hyperlink" Target="https://www.presidency.ucsb.edu/sites/default/files/election-maps/2012/ga.pdf" TargetMode="External"/><Relationship Id="rId24" Type="http://schemas.openxmlformats.org/officeDocument/2006/relationships/hyperlink" Target="https://www.presidency.ucsb.edu/sites/default/files/election-maps/2012/mn.pdf" TargetMode="External"/><Relationship Id="rId32" Type="http://schemas.openxmlformats.org/officeDocument/2006/relationships/hyperlink" Target="https://www.presidency.ucsb.edu/sites/default/files/election-maps/2012/nm.pdf" TargetMode="External"/><Relationship Id="rId37" Type="http://schemas.openxmlformats.org/officeDocument/2006/relationships/hyperlink" Target="https://www.presidency.ucsb.edu/sites/default/files/election-maps/2012/ok.pdf" TargetMode="External"/><Relationship Id="rId40" Type="http://schemas.openxmlformats.org/officeDocument/2006/relationships/hyperlink" Target="https://www.presidency.ucsb.edu/sites/default/files/election-maps/2012/ri.pdf" TargetMode="External"/><Relationship Id="rId45" Type="http://schemas.openxmlformats.org/officeDocument/2006/relationships/hyperlink" Target="https://www.presidency.ucsb.edu/elections/2012_sources/UT.xlsx" TargetMode="External"/><Relationship Id="rId5" Type="http://schemas.openxmlformats.org/officeDocument/2006/relationships/hyperlink" Target="https://www.presidency.ucsb.edu/sites/default/files/election-maps/2012/ca.pdf" TargetMode="External"/><Relationship Id="rId15" Type="http://schemas.openxmlformats.org/officeDocument/2006/relationships/hyperlink" Target="https://www.presidency.ucsb.edu/sites/default/files/election-maps/2012/in.pdf" TargetMode="External"/><Relationship Id="rId23" Type="http://schemas.openxmlformats.org/officeDocument/2006/relationships/hyperlink" Target="https://www.presidency.ucsb.edu/sites/default/files/election-maps/2012/mi.pdf" TargetMode="External"/><Relationship Id="rId28" Type="http://schemas.openxmlformats.org/officeDocument/2006/relationships/hyperlink" Target="https://www.presidency.ucsb.edu/sites/default/files/election-maps/2012/ne.pdf" TargetMode="External"/><Relationship Id="rId36" Type="http://schemas.openxmlformats.org/officeDocument/2006/relationships/hyperlink" Target="https://www.presidency.ucsb.edu/elections/2012_sources/OH.xlsx" TargetMode="External"/><Relationship Id="rId49" Type="http://schemas.openxmlformats.org/officeDocument/2006/relationships/hyperlink" Target="https://www.presidency.ucsb.edu/sites/default/files/election-maps/2012/wv.pdf" TargetMode="External"/><Relationship Id="rId10" Type="http://schemas.openxmlformats.org/officeDocument/2006/relationships/hyperlink" Target="https://www.presidency.ucsb.edu/sites/default/files/election-maps/2012/fl.pdf" TargetMode="External"/><Relationship Id="rId19" Type="http://schemas.openxmlformats.org/officeDocument/2006/relationships/hyperlink" Target="https://www.presidency.ucsb.edu/sites/default/files/election-maps/2012/la.pdf" TargetMode="External"/><Relationship Id="rId31" Type="http://schemas.openxmlformats.org/officeDocument/2006/relationships/hyperlink" Target="https://www.presidency.ucsb.edu/sites/default/files/election-maps/2012/nj.pdf" TargetMode="External"/><Relationship Id="rId44" Type="http://schemas.openxmlformats.org/officeDocument/2006/relationships/hyperlink" Target="https://www.presidency.ucsb.edu/sites/default/files/election-maps/2012/tx.pdf" TargetMode="External"/><Relationship Id="rId52" Type="http://schemas.openxmlformats.org/officeDocument/2006/relationships/table" Target="../tables/table3.xml"/><Relationship Id="rId4" Type="http://schemas.openxmlformats.org/officeDocument/2006/relationships/hyperlink" Target="https://www.presidency.ucsb.edu/sites/default/files/election-maps/2012/ar.pdf" TargetMode="External"/><Relationship Id="rId9" Type="http://schemas.openxmlformats.org/officeDocument/2006/relationships/hyperlink" Target="https://www.presidency.ucsb.edu/sites/default/files/election-maps/2012/dc.pdf" TargetMode="External"/><Relationship Id="rId14" Type="http://schemas.openxmlformats.org/officeDocument/2006/relationships/hyperlink" Target="https://www.presidency.ucsb.edu/elections/2012_sources/IL.xls" TargetMode="External"/><Relationship Id="rId22" Type="http://schemas.openxmlformats.org/officeDocument/2006/relationships/hyperlink" Target="https://www.presidency.ucsb.edu/sites/default/files/election-maps/2012/ma.pdf" TargetMode="External"/><Relationship Id="rId27" Type="http://schemas.openxmlformats.org/officeDocument/2006/relationships/hyperlink" Target="https://www.presidency.ucsb.edu/sites/default/files/election-maps/2012/mt.pdf" TargetMode="External"/><Relationship Id="rId30" Type="http://schemas.openxmlformats.org/officeDocument/2006/relationships/hyperlink" Target="https://www.presidency.ucsb.edu/sites/default/files/election-maps/2012/nh.pdf" TargetMode="External"/><Relationship Id="rId35" Type="http://schemas.openxmlformats.org/officeDocument/2006/relationships/hyperlink" Target="https://www.presidency.ucsb.edu/sites/default/files/election-maps/2012/nd.pdf" TargetMode="External"/><Relationship Id="rId43" Type="http://schemas.openxmlformats.org/officeDocument/2006/relationships/hyperlink" Target="https://www.presidency.ucsb.edu/sites/default/files/election-maps/2012/tn.pdf" TargetMode="External"/><Relationship Id="rId48" Type="http://schemas.openxmlformats.org/officeDocument/2006/relationships/hyperlink" Target="https://www.presidency.ucsb.edu/sites/default/files/election-maps/2012/wa.pdf" TargetMode="External"/><Relationship Id="rId8" Type="http://schemas.openxmlformats.org/officeDocument/2006/relationships/hyperlink" Target="https://www.presidency.ucsb.edu/sites/default/files/election-maps/2012/de.pdf" TargetMode="External"/><Relationship Id="rId51" Type="http://schemas.openxmlformats.org/officeDocument/2006/relationships/hyperlink" Target="https://www.presidency.ucsb.edu/sites/default/files/election-maps/2012/wy.pdf" TargetMode="External"/><Relationship Id="rId3" Type="http://schemas.openxmlformats.org/officeDocument/2006/relationships/hyperlink" Target="https://www.presidency.ucsb.edu/sites/default/files/election-maps/2012/az.pdf" TargetMode="External"/><Relationship Id="rId12" Type="http://schemas.openxmlformats.org/officeDocument/2006/relationships/hyperlink" Target="https://www.presidency.ucsb.edu/sites/default/files/election-maps/2012/hi.pdf" TargetMode="External"/><Relationship Id="rId17" Type="http://schemas.openxmlformats.org/officeDocument/2006/relationships/hyperlink" Target="https://www.presidency.ucsb.edu/sites/default/files/election-maps/2012/ks.pdf" TargetMode="External"/><Relationship Id="rId25" Type="http://schemas.openxmlformats.org/officeDocument/2006/relationships/hyperlink" Target="https://www.presidency.ucsb.edu/sites/default/files/election-maps/2012/ms.pdf" TargetMode="External"/><Relationship Id="rId33" Type="http://schemas.openxmlformats.org/officeDocument/2006/relationships/hyperlink" Target="https://www.presidency.ucsb.edu/sites/default/files/election-maps/2012/ny.pdf" TargetMode="External"/><Relationship Id="rId38" Type="http://schemas.openxmlformats.org/officeDocument/2006/relationships/hyperlink" Target="https://www.presidency.ucsb.edu/sites/default/files/election-maps/2012/or.pdf" TargetMode="External"/><Relationship Id="rId46" Type="http://schemas.openxmlformats.org/officeDocument/2006/relationships/hyperlink" Target="https://www.presidency.ucsb.edu/sites/default/files/election-maps/2012/vt.pdf" TargetMode="External"/><Relationship Id="rId20" Type="http://schemas.openxmlformats.org/officeDocument/2006/relationships/hyperlink" Target="https://www.presidency.ucsb.edu/elections/2012_sources/ME.xls" TargetMode="External"/><Relationship Id="rId41" Type="http://schemas.openxmlformats.org/officeDocument/2006/relationships/hyperlink" Target="https://www.presidency.ucsb.edu/sites/default/files/election-maps/2012/sc.pdf" TargetMode="External"/><Relationship Id="rId1" Type="http://schemas.openxmlformats.org/officeDocument/2006/relationships/hyperlink" Target="https://www.presidency.ucsb.edu/sites/default/files/election-maps/2012/al.pdf" TargetMode="External"/><Relationship Id="rId6" Type="http://schemas.openxmlformats.org/officeDocument/2006/relationships/hyperlink" Target="https://www.presidency.ucsb.edu/sites/default/files/election-maps/2012/co.pdf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FF19-B0F6-D847-BF8B-E6D7C7828EC1}">
  <dimension ref="A1:L60"/>
  <sheetViews>
    <sheetView tabSelected="1" topLeftCell="A23" workbookViewId="0">
      <selection activeCell="I60" sqref="A57:I60"/>
    </sheetView>
  </sheetViews>
  <sheetFormatPr defaultColWidth="11" defaultRowHeight="15.95"/>
  <cols>
    <col min="1" max="1" width="17.375" bestFit="1" customWidth="1"/>
    <col min="2" max="2" width="14.25" bestFit="1" customWidth="1"/>
    <col min="3" max="3" width="19.25" bestFit="1" customWidth="1"/>
    <col min="5" max="5" width="18.625" bestFit="1" customWidth="1"/>
    <col min="7" max="7" width="14.125" bestFit="1" customWidth="1"/>
    <col min="9" max="9" width="11.25" bestFit="1" customWidth="1"/>
    <col min="10" max="10" width="21.875" bestFit="1" customWidth="1"/>
    <col min="11" max="11" width="24" bestFit="1" customWidth="1"/>
    <col min="12" max="12" width="16.75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>
      <c r="A2" s="1" t="s">
        <v>12</v>
      </c>
      <c r="B2" s="3">
        <v>2323282</v>
      </c>
      <c r="C2" s="3">
        <v>849624</v>
      </c>
      <c r="D2" s="5">
        <v>0.36570000000000003</v>
      </c>
      <c r="E2" s="3">
        <v>1441170</v>
      </c>
      <c r="F2" s="5">
        <v>0.62029999999999996</v>
      </c>
      <c r="G2" s="3">
        <v>32488</v>
      </c>
      <c r="H2" s="5">
        <v>1.4E-2</v>
      </c>
      <c r="I2" t="str">
        <f>IF(C2 &gt; E2, "Democratic", "Republican")</f>
        <v>Republican</v>
      </c>
      <c r="J2" s="2">
        <f>ABS(C2 - E2)</f>
        <v>591546</v>
      </c>
      <c r="K2" t="str">
        <f>ROUND(J2/(B2*0.01), 2) &amp; "%"</f>
        <v>25.46%</v>
      </c>
      <c r="L2" t="str">
        <f>IF(VALUE(LEFT(K2, LEN(K2)-1)) &lt; 5, "Yes", "No")</f>
        <v>No</v>
      </c>
    </row>
    <row r="3" spans="1:12">
      <c r="A3" t="s">
        <v>13</v>
      </c>
      <c r="B3">
        <v>359530</v>
      </c>
      <c r="C3">
        <v>153778</v>
      </c>
      <c r="D3" s="4">
        <v>0.42770000000000002</v>
      </c>
      <c r="E3">
        <v>189951</v>
      </c>
      <c r="F3" s="4">
        <v>0.52829999999999999</v>
      </c>
      <c r="G3">
        <v>15801</v>
      </c>
      <c r="H3" s="4">
        <v>4.3900000000000002E-2</v>
      </c>
      <c r="I3" t="str">
        <f t="shared" ref="I3:I52" si="0">IF(C3 &gt; E3, "Democratic", "Republican")</f>
        <v>Republican</v>
      </c>
      <c r="J3" s="2">
        <f t="shared" ref="J3:J52" si="1">ABS(C3 - E3)</f>
        <v>36173</v>
      </c>
      <c r="K3" t="str">
        <f t="shared" ref="K3:K52" si="2">ROUND(J3/(B3*0.01), 2) &amp; "%"</f>
        <v>10.06%</v>
      </c>
      <c r="L3" t="str">
        <f t="shared" ref="L3:L52" si="3">IF(VALUE(LEFT(K3, LEN(K3)-1)) &lt; 5, "Yes", "No")</f>
        <v>No</v>
      </c>
    </row>
    <row r="4" spans="1:12">
      <c r="A4" t="s">
        <v>14</v>
      </c>
      <c r="B4">
        <v>3387326</v>
      </c>
      <c r="C4">
        <v>1672143</v>
      </c>
      <c r="D4" s="4">
        <v>0.49359999999999998</v>
      </c>
      <c r="E4">
        <v>1661686</v>
      </c>
      <c r="F4" s="4">
        <v>0.49059999999999998</v>
      </c>
      <c r="G4">
        <v>53497</v>
      </c>
      <c r="H4" s="4">
        <v>1.5800000000000002E-2</v>
      </c>
      <c r="I4" t="str">
        <f t="shared" si="0"/>
        <v>Democratic</v>
      </c>
      <c r="J4" s="2">
        <f t="shared" si="1"/>
        <v>10457</v>
      </c>
      <c r="K4" t="str">
        <f t="shared" si="2"/>
        <v>0.31%</v>
      </c>
      <c r="L4" t="str">
        <f t="shared" si="3"/>
        <v>Yes</v>
      </c>
    </row>
    <row r="5" spans="1:12">
      <c r="A5" t="s">
        <v>15</v>
      </c>
      <c r="B5">
        <v>1219069</v>
      </c>
      <c r="C5">
        <v>423932</v>
      </c>
      <c r="D5" s="4">
        <v>0.3478</v>
      </c>
      <c r="E5">
        <v>760647</v>
      </c>
      <c r="F5" s="4">
        <v>0.624</v>
      </c>
      <c r="G5">
        <v>34490</v>
      </c>
      <c r="H5" s="4">
        <v>2.8299999999999999E-2</v>
      </c>
      <c r="I5" t="str">
        <f t="shared" si="0"/>
        <v>Republican</v>
      </c>
      <c r="J5" s="2">
        <f t="shared" si="1"/>
        <v>336715</v>
      </c>
      <c r="K5" t="str">
        <f t="shared" si="2"/>
        <v>27.62%</v>
      </c>
      <c r="L5" t="str">
        <f t="shared" si="3"/>
        <v>No</v>
      </c>
    </row>
    <row r="6" spans="1:12">
      <c r="A6" t="s">
        <v>16</v>
      </c>
      <c r="B6">
        <v>17500881</v>
      </c>
      <c r="C6">
        <v>11110250</v>
      </c>
      <c r="D6" s="4">
        <v>0.63480000000000003</v>
      </c>
      <c r="E6">
        <v>6006429</v>
      </c>
      <c r="F6" s="4">
        <v>0.34320000000000001</v>
      </c>
      <c r="G6">
        <v>384202</v>
      </c>
      <c r="H6" s="4">
        <v>2.1999999999999999E-2</v>
      </c>
      <c r="I6" t="str">
        <f t="shared" si="0"/>
        <v>Democratic</v>
      </c>
      <c r="J6" s="2">
        <f t="shared" si="1"/>
        <v>5103821</v>
      </c>
      <c r="K6" t="str">
        <f t="shared" si="2"/>
        <v>29.16%</v>
      </c>
      <c r="L6" t="str">
        <f t="shared" si="3"/>
        <v>No</v>
      </c>
    </row>
    <row r="7" spans="1:12">
      <c r="A7" t="s">
        <v>17</v>
      </c>
      <c r="B7">
        <v>3256952</v>
      </c>
      <c r="C7">
        <v>1804352</v>
      </c>
      <c r="D7" s="4">
        <v>0.55400000000000005</v>
      </c>
      <c r="E7">
        <v>1364607</v>
      </c>
      <c r="F7" s="4">
        <v>0.41899999999999998</v>
      </c>
      <c r="G7">
        <v>87993</v>
      </c>
      <c r="H7" s="4">
        <v>2.7E-2</v>
      </c>
      <c r="I7" t="str">
        <f t="shared" si="0"/>
        <v>Democratic</v>
      </c>
      <c r="J7" s="2">
        <f t="shared" si="1"/>
        <v>439745</v>
      </c>
      <c r="K7" t="str">
        <f t="shared" si="2"/>
        <v>13.5%</v>
      </c>
      <c r="L7" t="str">
        <f t="shared" si="3"/>
        <v>No</v>
      </c>
    </row>
    <row r="8" spans="1:12">
      <c r="A8" t="s">
        <v>18</v>
      </c>
      <c r="B8">
        <v>1824280</v>
      </c>
      <c r="C8">
        <v>1080680</v>
      </c>
      <c r="D8" s="4">
        <v>0.59240000000000004</v>
      </c>
      <c r="E8">
        <v>715291</v>
      </c>
      <c r="F8" s="4">
        <v>0.3921</v>
      </c>
      <c r="G8">
        <v>28309</v>
      </c>
      <c r="H8" s="4">
        <v>1.55E-2</v>
      </c>
      <c r="I8" t="str">
        <f t="shared" si="0"/>
        <v>Democratic</v>
      </c>
      <c r="J8" s="2">
        <f t="shared" si="1"/>
        <v>365389</v>
      </c>
      <c r="K8" t="str">
        <f t="shared" si="2"/>
        <v>20.03%</v>
      </c>
      <c r="L8" t="str">
        <f t="shared" si="3"/>
        <v>No</v>
      </c>
    </row>
    <row r="9" spans="1:12">
      <c r="A9" t="s">
        <v>19</v>
      </c>
      <c r="B9">
        <v>504010</v>
      </c>
      <c r="C9">
        <v>296268</v>
      </c>
      <c r="D9" s="4">
        <v>0.58779999999999999</v>
      </c>
      <c r="E9">
        <v>200603</v>
      </c>
      <c r="F9" s="4">
        <v>0.39800000000000002</v>
      </c>
      <c r="G9">
        <v>7139</v>
      </c>
      <c r="H9" s="4">
        <v>1.4200000000000001E-2</v>
      </c>
      <c r="I9" t="str">
        <f t="shared" si="0"/>
        <v>Democratic</v>
      </c>
      <c r="J9" s="2">
        <f t="shared" si="1"/>
        <v>95665</v>
      </c>
      <c r="K9" t="str">
        <f t="shared" si="2"/>
        <v>18.98%</v>
      </c>
      <c r="L9" t="str">
        <f t="shared" si="3"/>
        <v>No</v>
      </c>
    </row>
    <row r="10" spans="1:12">
      <c r="A10" t="s">
        <v>20</v>
      </c>
      <c r="B10">
        <v>344356</v>
      </c>
      <c r="C10">
        <v>317323</v>
      </c>
      <c r="D10" s="4">
        <v>0.92149999999999999</v>
      </c>
      <c r="E10">
        <v>18586</v>
      </c>
      <c r="F10" s="4">
        <v>5.3999999999999999E-2</v>
      </c>
      <c r="G10">
        <v>8447</v>
      </c>
      <c r="H10" s="4">
        <v>2.4500000000000001E-2</v>
      </c>
      <c r="I10" t="str">
        <f t="shared" si="0"/>
        <v>Democratic</v>
      </c>
      <c r="J10" s="2">
        <f t="shared" si="1"/>
        <v>298737</v>
      </c>
      <c r="K10" t="str">
        <f t="shared" si="2"/>
        <v>86.75%</v>
      </c>
      <c r="L10" t="str">
        <f t="shared" si="3"/>
        <v>No</v>
      </c>
    </row>
    <row r="11" spans="1:12">
      <c r="A11" t="s">
        <v>21</v>
      </c>
      <c r="B11">
        <v>11067456</v>
      </c>
      <c r="C11">
        <v>5297045</v>
      </c>
      <c r="D11" s="4">
        <v>0.47860000000000003</v>
      </c>
      <c r="E11">
        <v>5668731</v>
      </c>
      <c r="F11" s="4">
        <v>0.51219999999999999</v>
      </c>
      <c r="G11">
        <v>101680</v>
      </c>
      <c r="H11" s="4">
        <v>9.1999999999999998E-3</v>
      </c>
      <c r="I11" t="str">
        <f t="shared" si="0"/>
        <v>Republican</v>
      </c>
      <c r="J11" s="2">
        <f t="shared" si="1"/>
        <v>371686</v>
      </c>
      <c r="K11" t="str">
        <f t="shared" si="2"/>
        <v>3.36%</v>
      </c>
      <c r="L11" t="str">
        <f t="shared" si="3"/>
        <v>Yes</v>
      </c>
    </row>
    <row r="12" spans="1:12">
      <c r="A12" t="s">
        <v>22</v>
      </c>
      <c r="B12">
        <v>4997716</v>
      </c>
      <c r="C12">
        <v>2473633</v>
      </c>
      <c r="D12" s="4">
        <v>0.495</v>
      </c>
      <c r="E12">
        <v>2461854</v>
      </c>
      <c r="F12" s="4">
        <v>0.49259999999999998</v>
      </c>
      <c r="G12">
        <v>62229</v>
      </c>
      <c r="H12" s="4">
        <v>1.2500000000000001E-2</v>
      </c>
      <c r="I12" t="str">
        <f t="shared" si="0"/>
        <v>Democratic</v>
      </c>
      <c r="J12" s="2">
        <f t="shared" si="1"/>
        <v>11779</v>
      </c>
      <c r="K12" t="str">
        <f t="shared" si="2"/>
        <v>0.24%</v>
      </c>
      <c r="L12" t="str">
        <f t="shared" si="3"/>
        <v>Yes</v>
      </c>
    </row>
    <row r="13" spans="1:12">
      <c r="A13" t="s">
        <v>23</v>
      </c>
      <c r="B13">
        <v>574469</v>
      </c>
      <c r="C13">
        <v>366130</v>
      </c>
      <c r="D13" s="4">
        <v>0.63729999999999998</v>
      </c>
      <c r="E13">
        <v>196864</v>
      </c>
      <c r="F13" s="4">
        <v>0.3427</v>
      </c>
      <c r="G13">
        <v>11475</v>
      </c>
      <c r="H13" s="4">
        <v>0.02</v>
      </c>
      <c r="I13" t="str">
        <f t="shared" si="0"/>
        <v>Democratic</v>
      </c>
      <c r="J13" s="2">
        <f t="shared" si="1"/>
        <v>169266</v>
      </c>
      <c r="K13" t="str">
        <f t="shared" si="2"/>
        <v>29.46%</v>
      </c>
      <c r="L13" t="str">
        <f t="shared" si="3"/>
        <v>No</v>
      </c>
    </row>
    <row r="14" spans="1:12">
      <c r="A14" t="s">
        <v>24</v>
      </c>
      <c r="B14">
        <v>868014</v>
      </c>
      <c r="C14">
        <v>287021</v>
      </c>
      <c r="D14" s="4">
        <v>0.33069999999999999</v>
      </c>
      <c r="E14">
        <v>554119</v>
      </c>
      <c r="F14" s="4">
        <v>0.63839999999999997</v>
      </c>
      <c r="G14">
        <v>26874</v>
      </c>
      <c r="H14" s="4">
        <v>3.1E-2</v>
      </c>
      <c r="I14" t="str">
        <f t="shared" si="0"/>
        <v>Republican</v>
      </c>
      <c r="J14" s="2">
        <f t="shared" si="1"/>
        <v>267098</v>
      </c>
      <c r="K14" t="str">
        <f t="shared" si="2"/>
        <v>30.77%</v>
      </c>
      <c r="L14" t="str">
        <f t="shared" si="3"/>
        <v>No</v>
      </c>
    </row>
    <row r="15" spans="1:12">
      <c r="A15" t="s">
        <v>25</v>
      </c>
      <c r="B15">
        <v>6033744</v>
      </c>
      <c r="C15">
        <v>3471915</v>
      </c>
      <c r="D15" s="4">
        <v>0.57540000000000002</v>
      </c>
      <c r="E15">
        <v>2446891</v>
      </c>
      <c r="F15" s="4">
        <v>0.40550000000000003</v>
      </c>
      <c r="G15">
        <v>114938</v>
      </c>
      <c r="H15" s="4">
        <v>1.9E-2</v>
      </c>
      <c r="I15" t="str">
        <f t="shared" si="0"/>
        <v>Democratic</v>
      </c>
      <c r="J15" s="2">
        <f t="shared" si="1"/>
        <v>1025024</v>
      </c>
      <c r="K15" t="str">
        <f t="shared" si="2"/>
        <v>16.99%</v>
      </c>
      <c r="L15" t="str">
        <f t="shared" si="3"/>
        <v>No</v>
      </c>
    </row>
    <row r="16" spans="1:12">
      <c r="A16" t="s">
        <v>26</v>
      </c>
      <c r="B16">
        <v>3033121</v>
      </c>
      <c r="C16">
        <v>1242416</v>
      </c>
      <c r="D16" s="4">
        <v>0.40960000000000002</v>
      </c>
      <c r="E16">
        <v>1729519</v>
      </c>
      <c r="F16" s="4">
        <v>0.57020000000000004</v>
      </c>
      <c r="G16">
        <v>61186</v>
      </c>
      <c r="H16" s="4">
        <v>2.0199999999999999E-2</v>
      </c>
      <c r="I16" t="str">
        <f t="shared" si="0"/>
        <v>Republican</v>
      </c>
      <c r="J16" s="2">
        <f t="shared" si="1"/>
        <v>487103</v>
      </c>
      <c r="K16" t="str">
        <f t="shared" si="2"/>
        <v>16.06%</v>
      </c>
      <c r="L16" t="str">
        <f t="shared" si="3"/>
        <v>No</v>
      </c>
    </row>
    <row r="17" spans="1:12">
      <c r="A17" t="s">
        <v>27</v>
      </c>
      <c r="B17">
        <v>1690871</v>
      </c>
      <c r="C17">
        <v>759061</v>
      </c>
      <c r="D17" s="4">
        <v>0.44890000000000002</v>
      </c>
      <c r="E17">
        <v>897672</v>
      </c>
      <c r="F17" s="4">
        <v>0.53090000000000004</v>
      </c>
      <c r="G17">
        <v>34138</v>
      </c>
      <c r="H17" s="4">
        <v>2.0199999999999999E-2</v>
      </c>
      <c r="I17" t="str">
        <f t="shared" si="0"/>
        <v>Republican</v>
      </c>
      <c r="J17" s="2">
        <f t="shared" si="1"/>
        <v>138611</v>
      </c>
      <c r="K17" t="str">
        <f t="shared" si="2"/>
        <v>8.2%</v>
      </c>
      <c r="L17" t="str">
        <f t="shared" si="3"/>
        <v>No</v>
      </c>
    </row>
    <row r="18" spans="1:12">
      <c r="A18" t="s">
        <v>28</v>
      </c>
      <c r="B18">
        <v>1372303</v>
      </c>
      <c r="C18">
        <v>570323</v>
      </c>
      <c r="D18" s="4">
        <v>0.41560000000000002</v>
      </c>
      <c r="E18">
        <v>771406</v>
      </c>
      <c r="F18" s="4">
        <v>0.56210000000000004</v>
      </c>
      <c r="G18">
        <v>30574</v>
      </c>
      <c r="H18" s="4">
        <v>2.23E-2</v>
      </c>
      <c r="I18" t="str">
        <f t="shared" si="0"/>
        <v>Republican</v>
      </c>
      <c r="J18" s="2">
        <f t="shared" si="1"/>
        <v>201083</v>
      </c>
      <c r="K18" t="str">
        <f t="shared" si="2"/>
        <v>14.65%</v>
      </c>
      <c r="L18" t="str">
        <f t="shared" si="3"/>
        <v>No</v>
      </c>
    </row>
    <row r="19" spans="1:12">
      <c r="A19" t="s">
        <v>29</v>
      </c>
      <c r="B19">
        <v>2136768</v>
      </c>
      <c r="C19">
        <v>772474</v>
      </c>
      <c r="D19" s="4">
        <v>0.36149999999999999</v>
      </c>
      <c r="E19">
        <v>1326646</v>
      </c>
      <c r="F19" s="4">
        <v>0.62090000000000001</v>
      </c>
      <c r="G19">
        <v>37648</v>
      </c>
      <c r="H19" s="4">
        <v>1.7600000000000001E-2</v>
      </c>
      <c r="I19" t="str">
        <f t="shared" si="0"/>
        <v>Republican</v>
      </c>
      <c r="J19" s="2">
        <f t="shared" si="1"/>
        <v>554172</v>
      </c>
      <c r="K19" t="str">
        <f t="shared" si="2"/>
        <v>25.94%</v>
      </c>
      <c r="L19" t="str">
        <f t="shared" si="3"/>
        <v>No</v>
      </c>
    </row>
    <row r="20" spans="1:12">
      <c r="A20" t="s">
        <v>30</v>
      </c>
      <c r="B20">
        <v>2148062</v>
      </c>
      <c r="C20">
        <v>856034</v>
      </c>
      <c r="D20" s="4">
        <v>0.39850000000000002</v>
      </c>
      <c r="E20">
        <v>1255776</v>
      </c>
      <c r="F20" s="4">
        <v>0.58460000000000001</v>
      </c>
      <c r="G20">
        <v>36252</v>
      </c>
      <c r="H20" s="4">
        <v>1.6899999999999998E-2</v>
      </c>
      <c r="I20" t="str">
        <f t="shared" si="0"/>
        <v>Republican</v>
      </c>
      <c r="J20" s="2">
        <f t="shared" si="1"/>
        <v>399742</v>
      </c>
      <c r="K20" t="str">
        <f t="shared" si="2"/>
        <v>18.61%</v>
      </c>
      <c r="L20" t="str">
        <f t="shared" si="3"/>
        <v>No</v>
      </c>
    </row>
    <row r="21" spans="1:12">
      <c r="A21" t="s">
        <v>31</v>
      </c>
      <c r="B21">
        <v>819461</v>
      </c>
      <c r="C21">
        <v>435072</v>
      </c>
      <c r="D21" s="4">
        <v>0.53090000000000004</v>
      </c>
      <c r="E21">
        <v>360737</v>
      </c>
      <c r="F21" s="4">
        <v>0.44019999999999998</v>
      </c>
      <c r="G21">
        <v>23652</v>
      </c>
      <c r="H21" s="4">
        <v>2.8899999999999999E-2</v>
      </c>
      <c r="I21" t="str">
        <f t="shared" si="0"/>
        <v>Democratic</v>
      </c>
      <c r="J21" s="2">
        <f t="shared" si="1"/>
        <v>74335</v>
      </c>
      <c r="K21" t="str">
        <f t="shared" si="2"/>
        <v>9.07%</v>
      </c>
      <c r="L21" t="str">
        <f t="shared" si="3"/>
        <v>No</v>
      </c>
    </row>
    <row r="22" spans="1:12">
      <c r="A22" t="s">
        <v>32</v>
      </c>
      <c r="B22">
        <v>3037030</v>
      </c>
      <c r="C22">
        <v>1985023</v>
      </c>
      <c r="D22" s="4">
        <v>0.65359999999999996</v>
      </c>
      <c r="E22">
        <v>976414</v>
      </c>
      <c r="F22" s="4">
        <v>0.32150000000000001</v>
      </c>
      <c r="G22">
        <v>75593</v>
      </c>
      <c r="H22" s="4">
        <v>2.4899999999999999E-2</v>
      </c>
      <c r="I22" t="str">
        <f t="shared" si="0"/>
        <v>Democratic</v>
      </c>
      <c r="J22" s="2">
        <f t="shared" si="1"/>
        <v>1008609</v>
      </c>
      <c r="K22" t="str">
        <f t="shared" si="2"/>
        <v>33.21%</v>
      </c>
      <c r="L22" t="str">
        <f t="shared" si="3"/>
        <v>No</v>
      </c>
    </row>
    <row r="23" spans="1:12">
      <c r="A23" t="s">
        <v>33</v>
      </c>
      <c r="B23">
        <v>3631403</v>
      </c>
      <c r="C23">
        <v>2382202</v>
      </c>
      <c r="D23" s="4">
        <v>0.65600000000000003</v>
      </c>
      <c r="E23">
        <v>1167202</v>
      </c>
      <c r="F23" s="4">
        <v>0.32140000000000002</v>
      </c>
      <c r="G23">
        <v>81999</v>
      </c>
      <c r="H23" s="4">
        <v>2.2599999999999999E-2</v>
      </c>
      <c r="I23" t="str">
        <f t="shared" si="0"/>
        <v>Democratic</v>
      </c>
      <c r="J23" s="2">
        <f t="shared" si="1"/>
        <v>1215000</v>
      </c>
      <c r="K23" t="str">
        <f t="shared" si="2"/>
        <v>33.46%</v>
      </c>
      <c r="L23" t="str">
        <f t="shared" si="3"/>
        <v>No</v>
      </c>
    </row>
    <row r="24" spans="1:12">
      <c r="A24" t="s">
        <v>34</v>
      </c>
      <c r="B24">
        <v>5539301</v>
      </c>
      <c r="C24">
        <v>2804040</v>
      </c>
      <c r="D24" s="4">
        <v>0.50619999999999998</v>
      </c>
      <c r="E24">
        <v>2649852</v>
      </c>
      <c r="F24" s="4">
        <v>0.47839999999999999</v>
      </c>
      <c r="G24">
        <v>85409</v>
      </c>
      <c r="H24" s="4">
        <v>1.54E-2</v>
      </c>
      <c r="I24" t="str">
        <f t="shared" si="0"/>
        <v>Democratic</v>
      </c>
      <c r="J24" s="2">
        <f t="shared" si="1"/>
        <v>154188</v>
      </c>
      <c r="K24" t="str">
        <f t="shared" si="2"/>
        <v>2.78%</v>
      </c>
      <c r="L24" t="str">
        <f t="shared" si="3"/>
        <v>Yes</v>
      </c>
    </row>
    <row r="25" spans="1:12">
      <c r="A25" t="s">
        <v>35</v>
      </c>
      <c r="B25">
        <v>3277171</v>
      </c>
      <c r="C25">
        <v>1717077</v>
      </c>
      <c r="D25" s="4">
        <v>0.52400000000000002</v>
      </c>
      <c r="E25">
        <v>1484065</v>
      </c>
      <c r="F25" s="4">
        <v>0.45279999999999998</v>
      </c>
      <c r="G25">
        <v>76029</v>
      </c>
      <c r="H25" s="4">
        <v>2.3199999999999998E-2</v>
      </c>
      <c r="I25" t="str">
        <f t="shared" si="0"/>
        <v>Democratic</v>
      </c>
      <c r="J25" s="2">
        <f t="shared" si="1"/>
        <v>233012</v>
      </c>
      <c r="K25" t="str">
        <f t="shared" si="2"/>
        <v>7.11%</v>
      </c>
      <c r="L25" t="str">
        <f t="shared" si="3"/>
        <v>No</v>
      </c>
    </row>
    <row r="26" spans="1:12">
      <c r="A26" t="s">
        <v>36</v>
      </c>
      <c r="B26">
        <v>1313759</v>
      </c>
      <c r="C26">
        <v>539398</v>
      </c>
      <c r="D26" s="4">
        <v>0.41060000000000002</v>
      </c>
      <c r="E26">
        <v>756764</v>
      </c>
      <c r="F26" s="4">
        <v>0.57599999999999996</v>
      </c>
      <c r="G26">
        <v>17597</v>
      </c>
      <c r="H26" s="4">
        <v>1.34E-2</v>
      </c>
      <c r="I26" t="str">
        <f t="shared" si="0"/>
        <v>Republican</v>
      </c>
      <c r="J26" s="2">
        <f t="shared" si="1"/>
        <v>217366</v>
      </c>
      <c r="K26" t="str">
        <f t="shared" si="2"/>
        <v>16.55%</v>
      </c>
      <c r="L26" t="str">
        <f t="shared" si="3"/>
        <v>No</v>
      </c>
    </row>
    <row r="27" spans="1:12">
      <c r="A27" t="s">
        <v>37</v>
      </c>
      <c r="B27">
        <v>3025962</v>
      </c>
      <c r="C27">
        <v>1253014</v>
      </c>
      <c r="D27" s="4">
        <v>0.41410000000000002</v>
      </c>
      <c r="E27">
        <v>1718736</v>
      </c>
      <c r="F27" s="4">
        <v>0.56799999999999995</v>
      </c>
      <c r="G27">
        <v>54212</v>
      </c>
      <c r="H27" s="4">
        <v>1.7899999999999999E-2</v>
      </c>
      <c r="I27" t="str">
        <f t="shared" si="0"/>
        <v>Republican</v>
      </c>
      <c r="J27" s="2">
        <f t="shared" si="1"/>
        <v>465722</v>
      </c>
      <c r="K27" t="str">
        <f t="shared" si="2"/>
        <v>15.39%</v>
      </c>
      <c r="L27" t="str">
        <f t="shared" si="3"/>
        <v>No</v>
      </c>
    </row>
    <row r="28" spans="1:12">
      <c r="A28" t="s">
        <v>38</v>
      </c>
      <c r="B28">
        <v>603640</v>
      </c>
      <c r="C28">
        <v>244786</v>
      </c>
      <c r="D28" s="4">
        <v>0.40550000000000003</v>
      </c>
      <c r="E28">
        <v>343602</v>
      </c>
      <c r="F28" s="4">
        <v>0.56920000000000004</v>
      </c>
      <c r="G28">
        <v>15252</v>
      </c>
      <c r="H28" s="4">
        <v>2.53E-2</v>
      </c>
      <c r="I28" t="str">
        <f t="shared" si="0"/>
        <v>Republican</v>
      </c>
      <c r="J28" s="2">
        <f t="shared" si="1"/>
        <v>98816</v>
      </c>
      <c r="K28" t="str">
        <f t="shared" si="2"/>
        <v>16.37%</v>
      </c>
      <c r="L28" t="str">
        <f>IF(VALUE(LEFT(K28, LEN(K28)-1)) &lt; 5, "Yes", "No")</f>
        <v>No</v>
      </c>
    </row>
    <row r="29" spans="1:12">
      <c r="A29" t="s">
        <v>39</v>
      </c>
      <c r="B29">
        <v>951712</v>
      </c>
      <c r="C29">
        <v>374583</v>
      </c>
      <c r="D29" s="4">
        <v>0.39360000000000001</v>
      </c>
      <c r="E29">
        <v>556846</v>
      </c>
      <c r="F29" s="4">
        <v>0.58509999999999995</v>
      </c>
      <c r="G29">
        <v>20283</v>
      </c>
      <c r="H29" s="4">
        <v>2.1299999999999999E-2</v>
      </c>
      <c r="I29" t="str">
        <f t="shared" si="0"/>
        <v>Republican</v>
      </c>
      <c r="J29" s="2">
        <f t="shared" si="1"/>
        <v>182263</v>
      </c>
      <c r="K29" t="str">
        <f t="shared" si="2"/>
        <v>19.15%</v>
      </c>
      <c r="L29" t="str">
        <f t="shared" si="3"/>
        <v>No</v>
      </c>
    </row>
    <row r="30" spans="1:12">
      <c r="A30" t="s">
        <v>40</v>
      </c>
      <c r="B30">
        <v>1405376</v>
      </c>
      <c r="C30">
        <v>703486</v>
      </c>
      <c r="D30" s="4">
        <v>0.50060000000000004</v>
      </c>
      <c r="E30" s="2">
        <v>669890</v>
      </c>
      <c r="F30" s="4">
        <v>0.47670000000000001</v>
      </c>
      <c r="G30">
        <v>32000</v>
      </c>
      <c r="H30" s="4">
        <v>2.2800000000000001E-2</v>
      </c>
      <c r="I30" t="str">
        <f t="shared" si="0"/>
        <v>Democratic</v>
      </c>
      <c r="J30" s="2">
        <f t="shared" si="1"/>
        <v>33596</v>
      </c>
      <c r="K30" t="str">
        <f t="shared" si="2"/>
        <v>2.39%</v>
      </c>
      <c r="L30" t="str">
        <f t="shared" si="3"/>
        <v>Yes</v>
      </c>
    </row>
    <row r="31" spans="1:12">
      <c r="A31" t="s">
        <v>41</v>
      </c>
      <c r="B31">
        <v>806205</v>
      </c>
      <c r="C31">
        <v>424937</v>
      </c>
      <c r="D31" s="4">
        <v>0.52710000000000001</v>
      </c>
      <c r="E31">
        <v>365660</v>
      </c>
      <c r="F31" s="4">
        <v>0.4536</v>
      </c>
      <c r="G31">
        <v>15608</v>
      </c>
      <c r="H31" s="4">
        <v>1.9400000000000001E-2</v>
      </c>
      <c r="I31" t="str">
        <f t="shared" si="0"/>
        <v>Democratic</v>
      </c>
      <c r="J31" s="2">
        <f t="shared" si="1"/>
        <v>59277</v>
      </c>
      <c r="K31" t="str">
        <f t="shared" si="2"/>
        <v>7.35%</v>
      </c>
      <c r="L31" t="str">
        <f t="shared" si="3"/>
        <v>No</v>
      </c>
    </row>
    <row r="32" spans="1:12">
      <c r="A32" t="s">
        <v>42</v>
      </c>
      <c r="B32">
        <v>4549353</v>
      </c>
      <c r="C32">
        <v>2608335</v>
      </c>
      <c r="D32" s="4">
        <v>0.57330000000000003</v>
      </c>
      <c r="E32">
        <v>1883274</v>
      </c>
      <c r="F32" s="4">
        <v>0.41399999999999998</v>
      </c>
      <c r="G32">
        <v>57744</v>
      </c>
      <c r="H32" s="4">
        <v>1.2699999999999999E-2</v>
      </c>
      <c r="I32" t="str">
        <f t="shared" si="0"/>
        <v>Democratic</v>
      </c>
      <c r="J32" s="2">
        <f t="shared" si="1"/>
        <v>725061</v>
      </c>
      <c r="K32" t="str">
        <f t="shared" si="2"/>
        <v>15.94%</v>
      </c>
      <c r="L32" t="str">
        <f>IF(VALUE(LEFT(K32, LEN(K32)-1)) &lt; 5, "Yes", "No")</f>
        <v>No</v>
      </c>
    </row>
    <row r="33" spans="1:12">
      <c r="A33" t="s">
        <v>43</v>
      </c>
      <c r="B33">
        <v>923965</v>
      </c>
      <c r="C33">
        <v>501614</v>
      </c>
      <c r="D33" s="4">
        <v>0.54290000000000005</v>
      </c>
      <c r="E33">
        <v>401894</v>
      </c>
      <c r="F33" s="4">
        <v>0.435</v>
      </c>
      <c r="G33">
        <v>20457</v>
      </c>
      <c r="H33" s="4">
        <v>2.2100000000000002E-2</v>
      </c>
      <c r="I33" t="str">
        <f t="shared" si="0"/>
        <v>Democratic</v>
      </c>
      <c r="J33" s="2">
        <f t="shared" si="1"/>
        <v>99720</v>
      </c>
      <c r="K33" t="str">
        <f t="shared" si="2"/>
        <v>10.79%</v>
      </c>
      <c r="L33" t="str">
        <f t="shared" si="3"/>
        <v>No</v>
      </c>
    </row>
    <row r="34" spans="1:12">
      <c r="A34" t="s">
        <v>44</v>
      </c>
      <c r="B34">
        <v>8594826</v>
      </c>
      <c r="C34">
        <v>5230985</v>
      </c>
      <c r="D34" s="4">
        <v>0.60860000000000003</v>
      </c>
      <c r="E34">
        <v>3244798</v>
      </c>
      <c r="F34" s="4">
        <v>0.3775</v>
      </c>
      <c r="G34">
        <v>119043</v>
      </c>
      <c r="H34" s="4">
        <v>1.3899999999999999E-2</v>
      </c>
      <c r="I34" t="str">
        <f t="shared" si="0"/>
        <v>Democratic</v>
      </c>
      <c r="J34" s="2">
        <f t="shared" si="1"/>
        <v>1986187</v>
      </c>
      <c r="K34" t="str">
        <f t="shared" si="2"/>
        <v>23.11%</v>
      </c>
      <c r="L34" t="str">
        <f t="shared" si="3"/>
        <v>No</v>
      </c>
    </row>
    <row r="35" spans="1:12">
      <c r="A35" t="s">
        <v>45</v>
      </c>
      <c r="B35">
        <v>5524804</v>
      </c>
      <c r="C35">
        <v>2684292</v>
      </c>
      <c r="D35" s="4">
        <v>0.4859</v>
      </c>
      <c r="E35">
        <v>2758775</v>
      </c>
      <c r="F35" s="4">
        <v>0.49930000000000002</v>
      </c>
      <c r="G35">
        <v>81737</v>
      </c>
      <c r="H35" s="4">
        <v>1.4800000000000001E-2</v>
      </c>
      <c r="I35" t="str">
        <f t="shared" si="0"/>
        <v>Republican</v>
      </c>
      <c r="J35" s="2">
        <f t="shared" si="1"/>
        <v>74483</v>
      </c>
      <c r="K35" t="str">
        <f t="shared" si="2"/>
        <v>1.35%</v>
      </c>
      <c r="L35" t="str">
        <f t="shared" si="3"/>
        <v>Yes</v>
      </c>
    </row>
    <row r="36" spans="1:12">
      <c r="A36" t="s">
        <v>46</v>
      </c>
      <c r="B36">
        <v>361819</v>
      </c>
      <c r="C36">
        <v>114902</v>
      </c>
      <c r="D36" s="4">
        <v>0.31759999999999999</v>
      </c>
      <c r="E36">
        <v>235595</v>
      </c>
      <c r="F36" s="4">
        <v>0.65110000000000001</v>
      </c>
      <c r="G36">
        <v>11322</v>
      </c>
      <c r="H36" s="4">
        <v>3.1300000000000001E-2</v>
      </c>
      <c r="I36" t="str">
        <f t="shared" si="0"/>
        <v>Republican</v>
      </c>
      <c r="J36" s="2">
        <f t="shared" si="1"/>
        <v>120693</v>
      </c>
      <c r="K36" t="str">
        <f t="shared" si="2"/>
        <v>33.36%</v>
      </c>
      <c r="L36" t="str">
        <f t="shared" si="3"/>
        <v>No</v>
      </c>
    </row>
    <row r="37" spans="1:12">
      <c r="A37" t="s">
        <v>47</v>
      </c>
      <c r="B37">
        <v>5922202</v>
      </c>
      <c r="C37">
        <v>2679165</v>
      </c>
      <c r="D37" s="4">
        <v>0.45240000000000002</v>
      </c>
      <c r="E37">
        <v>3154834</v>
      </c>
      <c r="F37" s="4">
        <v>0.53269999999999995</v>
      </c>
      <c r="G37">
        <v>88203</v>
      </c>
      <c r="H37" s="4">
        <v>1.49E-2</v>
      </c>
      <c r="I37" t="str">
        <f t="shared" si="0"/>
        <v>Republican</v>
      </c>
      <c r="J37" s="2">
        <f t="shared" si="1"/>
        <v>475669</v>
      </c>
      <c r="K37" t="str">
        <f t="shared" si="2"/>
        <v>8.03%</v>
      </c>
      <c r="L37" t="str">
        <f t="shared" si="3"/>
        <v>No</v>
      </c>
    </row>
    <row r="38" spans="1:12">
      <c r="A38" t="s">
        <v>48</v>
      </c>
      <c r="B38">
        <v>1560699</v>
      </c>
      <c r="C38">
        <v>503890</v>
      </c>
      <c r="D38" s="4">
        <v>0.32290000000000002</v>
      </c>
      <c r="E38">
        <v>1020280</v>
      </c>
      <c r="F38" s="4">
        <v>0.65369999999999995</v>
      </c>
      <c r="G38">
        <v>36529</v>
      </c>
      <c r="H38" s="4">
        <v>2.3400000000000001E-2</v>
      </c>
      <c r="I38" t="str">
        <f t="shared" si="0"/>
        <v>Republican</v>
      </c>
      <c r="J38" s="2">
        <f t="shared" si="1"/>
        <v>516390</v>
      </c>
      <c r="K38" t="str">
        <f t="shared" si="2"/>
        <v>33.09%</v>
      </c>
      <c r="L38" t="str">
        <f t="shared" si="3"/>
        <v>No</v>
      </c>
    </row>
    <row r="39" spans="1:12">
      <c r="A39" t="s">
        <v>49</v>
      </c>
      <c r="B39">
        <v>2374321</v>
      </c>
      <c r="C39">
        <v>1340383</v>
      </c>
      <c r="D39" s="4">
        <v>0.5645</v>
      </c>
      <c r="E39">
        <v>958448</v>
      </c>
      <c r="F39" s="4">
        <v>0.4037</v>
      </c>
      <c r="G39">
        <v>75490</v>
      </c>
      <c r="H39" s="4">
        <v>3.1800000000000002E-2</v>
      </c>
      <c r="I39" t="str">
        <f t="shared" si="0"/>
        <v>Democratic</v>
      </c>
      <c r="J39" s="2">
        <f t="shared" si="1"/>
        <v>381935</v>
      </c>
      <c r="K39" t="str">
        <f t="shared" si="2"/>
        <v>16.09%</v>
      </c>
      <c r="L39" t="str">
        <f t="shared" si="3"/>
        <v>No</v>
      </c>
    </row>
    <row r="40" spans="1:12">
      <c r="A40" t="s">
        <v>50</v>
      </c>
      <c r="B40">
        <v>6915283</v>
      </c>
      <c r="C40">
        <v>3458229</v>
      </c>
      <c r="D40" s="4">
        <v>0.50009999999999999</v>
      </c>
      <c r="E40">
        <v>3377674</v>
      </c>
      <c r="F40" s="4">
        <v>0.4884</v>
      </c>
      <c r="G40">
        <v>79380</v>
      </c>
      <c r="H40" s="4">
        <v>1.15E-2</v>
      </c>
      <c r="I40" t="str">
        <f t="shared" si="0"/>
        <v>Democratic</v>
      </c>
      <c r="J40" s="2">
        <f t="shared" si="1"/>
        <v>80555</v>
      </c>
      <c r="K40" t="str">
        <f t="shared" si="2"/>
        <v>1.16%</v>
      </c>
      <c r="L40" t="str">
        <f t="shared" si="3"/>
        <v>Yes</v>
      </c>
    </row>
    <row r="41" spans="1:12">
      <c r="A41" t="s">
        <v>51</v>
      </c>
      <c r="B41">
        <v>517757</v>
      </c>
      <c r="C41">
        <v>307486</v>
      </c>
      <c r="D41" s="4">
        <v>0.59389999999999998</v>
      </c>
      <c r="E41">
        <v>199922</v>
      </c>
      <c r="F41" s="4">
        <v>0.3861</v>
      </c>
      <c r="G41">
        <v>10349</v>
      </c>
      <c r="H41" s="4">
        <v>0.02</v>
      </c>
      <c r="I41" t="str">
        <f t="shared" si="0"/>
        <v>Democratic</v>
      </c>
      <c r="J41" s="2">
        <f t="shared" si="1"/>
        <v>107564</v>
      </c>
      <c r="K41" t="str">
        <f t="shared" si="2"/>
        <v>20.77%</v>
      </c>
      <c r="L41" t="str">
        <f t="shared" si="3"/>
        <v>No</v>
      </c>
    </row>
    <row r="42" spans="1:12">
      <c r="A42" t="s">
        <v>52</v>
      </c>
      <c r="B42">
        <v>2513329</v>
      </c>
      <c r="C42">
        <v>1091541</v>
      </c>
      <c r="D42" s="4">
        <v>0.43430000000000002</v>
      </c>
      <c r="E42">
        <v>1385103</v>
      </c>
      <c r="F42" s="4">
        <v>0.55110000000000003</v>
      </c>
      <c r="G42">
        <v>36685</v>
      </c>
      <c r="H42" s="4">
        <v>1.46E-2</v>
      </c>
      <c r="I42" t="str">
        <f t="shared" si="0"/>
        <v>Republican</v>
      </c>
      <c r="J42" s="2">
        <f t="shared" si="1"/>
        <v>293562</v>
      </c>
      <c r="K42" t="str">
        <f t="shared" si="2"/>
        <v>11.68%</v>
      </c>
      <c r="L42" t="str">
        <f t="shared" si="3"/>
        <v>No</v>
      </c>
    </row>
    <row r="43" spans="1:12">
      <c r="A43" t="s">
        <v>53</v>
      </c>
      <c r="B43">
        <v>422609</v>
      </c>
      <c r="C43">
        <v>150471</v>
      </c>
      <c r="D43" s="4">
        <v>0.35610000000000003</v>
      </c>
      <c r="E43">
        <v>261043</v>
      </c>
      <c r="F43" s="4">
        <v>0.61770000000000003</v>
      </c>
      <c r="G43" s="2">
        <v>311095</v>
      </c>
      <c r="H43" s="4">
        <v>2.63E-2</v>
      </c>
      <c r="I43" t="str">
        <f t="shared" si="0"/>
        <v>Republican</v>
      </c>
      <c r="J43" s="2">
        <f t="shared" si="1"/>
        <v>110572</v>
      </c>
      <c r="K43" t="str">
        <f t="shared" si="2"/>
        <v>26.16%</v>
      </c>
      <c r="L43" t="str">
        <f t="shared" si="3"/>
        <v>No</v>
      </c>
    </row>
    <row r="44" spans="1:12">
      <c r="A44" t="s">
        <v>54</v>
      </c>
      <c r="B44">
        <v>3053851</v>
      </c>
      <c r="C44">
        <v>1143711</v>
      </c>
      <c r="D44" s="4">
        <v>0.3745</v>
      </c>
      <c r="E44">
        <v>1852475</v>
      </c>
      <c r="F44" s="4">
        <v>0.60660000000000003</v>
      </c>
      <c r="G44">
        <v>57665</v>
      </c>
      <c r="H44" s="4">
        <v>1.89E-2</v>
      </c>
      <c r="I44" t="str">
        <f t="shared" si="0"/>
        <v>Republican</v>
      </c>
      <c r="J44" s="2">
        <f t="shared" si="1"/>
        <v>708764</v>
      </c>
      <c r="K44" t="str">
        <f t="shared" si="2"/>
        <v>23.21%</v>
      </c>
      <c r="L44" t="str">
        <f t="shared" si="3"/>
        <v>No</v>
      </c>
    </row>
    <row r="45" spans="1:12">
      <c r="A45" t="s">
        <v>55</v>
      </c>
      <c r="B45">
        <v>11315056</v>
      </c>
      <c r="C45">
        <v>5259126</v>
      </c>
      <c r="D45" s="4">
        <v>0.46479999999999999</v>
      </c>
      <c r="E45">
        <v>5890347</v>
      </c>
      <c r="F45" s="4">
        <v>0.52059999999999995</v>
      </c>
      <c r="G45">
        <v>165583</v>
      </c>
      <c r="H45" s="4">
        <v>1.46E-2</v>
      </c>
      <c r="I45" t="str">
        <f t="shared" si="0"/>
        <v>Republican</v>
      </c>
      <c r="J45" s="2">
        <f t="shared" si="1"/>
        <v>631221</v>
      </c>
      <c r="K45" t="str">
        <f t="shared" si="2"/>
        <v>5.58%</v>
      </c>
      <c r="L45" t="str">
        <f t="shared" si="3"/>
        <v>No</v>
      </c>
    </row>
    <row r="46" spans="1:12">
      <c r="A46" t="s">
        <v>56</v>
      </c>
      <c r="B46">
        <v>1488289</v>
      </c>
      <c r="C46">
        <v>560282</v>
      </c>
      <c r="D46" s="4">
        <v>0.3765</v>
      </c>
      <c r="E46">
        <v>865140</v>
      </c>
      <c r="F46" s="4">
        <v>0.58130000000000004</v>
      </c>
      <c r="G46">
        <v>62867</v>
      </c>
      <c r="H46" s="4">
        <v>4.2200000000000001E-2</v>
      </c>
      <c r="I46" t="str">
        <f t="shared" si="0"/>
        <v>Republican</v>
      </c>
      <c r="J46" s="2">
        <f t="shared" si="1"/>
        <v>304858</v>
      </c>
      <c r="K46" t="str">
        <f t="shared" si="2"/>
        <v>20.48%</v>
      </c>
      <c r="L46" t="str">
        <f t="shared" si="3"/>
        <v>No</v>
      </c>
    </row>
    <row r="47" spans="1:12">
      <c r="A47" t="s">
        <v>57</v>
      </c>
      <c r="B47">
        <v>367428</v>
      </c>
      <c r="C47">
        <v>242820</v>
      </c>
      <c r="D47" s="4">
        <v>0.66090000000000004</v>
      </c>
      <c r="E47" s="2">
        <v>3112704</v>
      </c>
      <c r="F47" s="4">
        <v>0.30669999999999997</v>
      </c>
      <c r="G47">
        <v>11904</v>
      </c>
      <c r="H47" s="4">
        <v>3.2399999999999998E-2</v>
      </c>
      <c r="I47" t="str">
        <f t="shared" si="0"/>
        <v>Republican</v>
      </c>
      <c r="J47" s="2">
        <f t="shared" si="1"/>
        <v>2869884</v>
      </c>
      <c r="K47" t="str">
        <f t="shared" si="2"/>
        <v>781.07%</v>
      </c>
      <c r="L47" t="str">
        <f t="shared" si="3"/>
        <v>No</v>
      </c>
    </row>
    <row r="48" spans="1:12" ht="15.75">
      <c r="A48" t="s">
        <v>58</v>
      </c>
      <c r="B48">
        <v>4460524</v>
      </c>
      <c r="C48">
        <v>2413568</v>
      </c>
      <c r="D48" s="4">
        <v>0.54110000000000003</v>
      </c>
      <c r="E48" s="2">
        <v>1962430</v>
      </c>
      <c r="F48" s="4">
        <v>0.44</v>
      </c>
      <c r="G48">
        <v>84526</v>
      </c>
      <c r="H48" s="4">
        <v>1.89E-2</v>
      </c>
      <c r="I48" t="str">
        <f t="shared" si="0"/>
        <v>Democratic</v>
      </c>
      <c r="J48" s="2">
        <f t="shared" si="1"/>
        <v>451138</v>
      </c>
      <c r="K48" t="str">
        <f t="shared" si="2"/>
        <v>10.11%</v>
      </c>
      <c r="L48" t="str">
        <f t="shared" si="3"/>
        <v>No</v>
      </c>
    </row>
    <row r="49" spans="1:12" ht="15.75">
      <c r="A49" t="s">
        <v>59</v>
      </c>
      <c r="B49">
        <v>4087631</v>
      </c>
      <c r="C49">
        <v>2369612</v>
      </c>
      <c r="D49" s="4">
        <v>0.57969999999999999</v>
      </c>
      <c r="E49">
        <v>1584651</v>
      </c>
      <c r="F49" s="4">
        <v>0.38769999999999999</v>
      </c>
      <c r="G49">
        <v>133368</v>
      </c>
      <c r="H49" s="4">
        <v>3.2599999999999997E-2</v>
      </c>
      <c r="I49" t="str">
        <f t="shared" si="0"/>
        <v>Democratic</v>
      </c>
      <c r="J49" s="2">
        <f t="shared" si="1"/>
        <v>784961</v>
      </c>
      <c r="K49" t="str">
        <f t="shared" si="2"/>
        <v>19.2%</v>
      </c>
      <c r="L49" t="str">
        <f t="shared" si="3"/>
        <v>No</v>
      </c>
    </row>
    <row r="50" spans="1:12">
      <c r="A50" t="s">
        <v>60</v>
      </c>
      <c r="B50">
        <v>794652</v>
      </c>
      <c r="C50">
        <v>235984</v>
      </c>
      <c r="D50" s="4">
        <v>0.29699999999999999</v>
      </c>
      <c r="E50">
        <v>545382</v>
      </c>
      <c r="F50" s="4">
        <v>0.68630000000000002</v>
      </c>
      <c r="G50">
        <v>13286</v>
      </c>
      <c r="H50" s="4">
        <v>1.67E-2</v>
      </c>
      <c r="I50" t="str">
        <f t="shared" si="0"/>
        <v>Republican</v>
      </c>
      <c r="J50" s="2">
        <f t="shared" si="1"/>
        <v>309398</v>
      </c>
      <c r="K50" t="str">
        <f t="shared" si="2"/>
        <v>38.94%</v>
      </c>
      <c r="L50" t="str">
        <f t="shared" si="3"/>
        <v>No</v>
      </c>
    </row>
    <row r="51" spans="1:12">
      <c r="A51" t="s">
        <v>61</v>
      </c>
      <c r="B51">
        <v>3298041</v>
      </c>
      <c r="C51">
        <v>1630866</v>
      </c>
      <c r="D51" s="4">
        <v>0.4945</v>
      </c>
      <c r="E51">
        <v>1610184</v>
      </c>
      <c r="F51" s="4">
        <v>0.48820000000000002</v>
      </c>
      <c r="G51">
        <v>56991</v>
      </c>
      <c r="H51" s="4">
        <v>1.7299999999999999E-2</v>
      </c>
      <c r="I51" t="str">
        <f t="shared" si="0"/>
        <v>Democratic</v>
      </c>
      <c r="J51" s="2">
        <f t="shared" si="1"/>
        <v>20682</v>
      </c>
      <c r="K51" t="str">
        <f t="shared" si="2"/>
        <v>0.63%</v>
      </c>
      <c r="L51" t="str">
        <f t="shared" si="3"/>
        <v>Yes</v>
      </c>
    </row>
    <row r="52" spans="1:12">
      <c r="A52" t="s">
        <v>62</v>
      </c>
      <c r="B52">
        <v>276765</v>
      </c>
      <c r="C52">
        <v>73491</v>
      </c>
      <c r="D52" s="4">
        <v>0.26550000000000001</v>
      </c>
      <c r="E52">
        <v>193559</v>
      </c>
      <c r="F52" s="4">
        <v>0.69940000000000002</v>
      </c>
      <c r="G52">
        <v>9715</v>
      </c>
      <c r="H52" s="4">
        <v>3.5099999999999999E-2</v>
      </c>
      <c r="I52" t="str">
        <f t="shared" si="0"/>
        <v>Republican</v>
      </c>
      <c r="J52" s="2">
        <f t="shared" si="1"/>
        <v>120068</v>
      </c>
      <c r="K52" t="str">
        <f t="shared" si="2"/>
        <v>43.38%</v>
      </c>
      <c r="L52" t="str">
        <f t="shared" si="3"/>
        <v>No</v>
      </c>
    </row>
    <row r="57" spans="1:12" ht="15.75"/>
    <row r="58" spans="1:12" ht="15.75"/>
    <row r="60" spans="1:12" ht="15.75"/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42DA-CA94-2C4E-98D7-17A54A7C7E71}">
  <dimension ref="A1:L53"/>
  <sheetViews>
    <sheetView topLeftCell="A27" workbookViewId="0">
      <selection activeCell="D63" sqref="D63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1441713</v>
      </c>
      <c r="C2" s="9">
        <v>872849</v>
      </c>
      <c r="D2" s="7">
        <v>60.5</v>
      </c>
      <c r="E2" s="9">
        <v>551899</v>
      </c>
      <c r="F2" s="7">
        <v>38.299999999999997</v>
      </c>
      <c r="G2" s="7"/>
      <c r="I2" t="str">
        <f>IF(C2 &gt; E2, "Democratic", "Republican")</f>
        <v>Democratic</v>
      </c>
      <c r="J2" s="2">
        <f>ABS(C2 - E2)</f>
        <v>320950</v>
      </c>
      <c r="K2" t="str">
        <f>ROUND(J2/(B2*0.01), 2) &amp; "%"</f>
        <v>22.26%</v>
      </c>
      <c r="L2" t="str">
        <f>IF(VALUE(LEFT(K2, LEN(K2)-1)) &lt; 5, "Yes", "No")</f>
        <v>No</v>
      </c>
    </row>
    <row r="3" spans="1:12" ht="18">
      <c r="A3" s="7" t="s">
        <v>13</v>
      </c>
      <c r="B3" s="9">
        <v>207605</v>
      </c>
      <c r="C3" s="9">
        <v>138377</v>
      </c>
      <c r="D3" s="7">
        <v>66.7</v>
      </c>
      <c r="E3" s="9">
        <v>62007</v>
      </c>
      <c r="F3" s="7">
        <v>29.9</v>
      </c>
      <c r="G3" s="7"/>
      <c r="I3" t="str">
        <f t="shared" ref="I3:I52" si="0">IF(C3 &gt; E3, "Democratic", "Republican")</f>
        <v>Democratic</v>
      </c>
      <c r="J3" s="2">
        <f t="shared" ref="J3:J52" si="1">ABS(C3 - E3)</f>
        <v>76370</v>
      </c>
      <c r="K3" t="str">
        <f t="shared" ref="K3:K52" si="2">ROUND(J3/(B3*0.01), 2) &amp; "%"</f>
        <v>36.79%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1025897</v>
      </c>
      <c r="C4" s="9">
        <v>681416</v>
      </c>
      <c r="D4" s="7">
        <v>66.400000000000006</v>
      </c>
      <c r="E4" s="9">
        <v>333854</v>
      </c>
      <c r="F4" s="7">
        <v>32.5</v>
      </c>
      <c r="G4" s="7"/>
      <c r="I4" t="str">
        <f t="shared" si="0"/>
        <v>Democratic</v>
      </c>
      <c r="J4" s="2">
        <f t="shared" si="1"/>
        <v>347562</v>
      </c>
      <c r="K4" t="str">
        <f t="shared" si="2"/>
        <v>33.88%</v>
      </c>
      <c r="L4" t="str">
        <f t="shared" si="3"/>
        <v>No</v>
      </c>
    </row>
    <row r="5" spans="1:12" ht="18">
      <c r="A5" s="7" t="s">
        <v>15</v>
      </c>
      <c r="B5" s="9">
        <v>884406</v>
      </c>
      <c r="C5" s="9">
        <v>534774</v>
      </c>
      <c r="D5" s="7">
        <v>60.5</v>
      </c>
      <c r="E5" s="9">
        <v>338646</v>
      </c>
      <c r="F5" s="7">
        <v>38.299999999999997</v>
      </c>
      <c r="G5" s="7"/>
      <c r="I5" t="str">
        <f t="shared" si="0"/>
        <v>Democratic</v>
      </c>
      <c r="J5" s="2">
        <f t="shared" si="1"/>
        <v>196128</v>
      </c>
      <c r="K5" t="str">
        <f t="shared" si="2"/>
        <v>22.18%</v>
      </c>
      <c r="L5" t="str">
        <f t="shared" si="3"/>
        <v>No</v>
      </c>
    </row>
    <row r="6" spans="1:12" ht="18">
      <c r="A6" s="7" t="s">
        <v>16</v>
      </c>
      <c r="B6" s="9">
        <v>9505423</v>
      </c>
      <c r="C6" s="9">
        <v>5467009</v>
      </c>
      <c r="D6" s="7">
        <v>57.5</v>
      </c>
      <c r="E6" s="9">
        <v>3922519</v>
      </c>
      <c r="F6" s="7">
        <v>41.3</v>
      </c>
      <c r="G6" s="7"/>
      <c r="I6" t="str">
        <f t="shared" si="0"/>
        <v>Democratic</v>
      </c>
      <c r="J6" s="2">
        <f t="shared" si="1"/>
        <v>1544490</v>
      </c>
      <c r="K6" t="str">
        <f t="shared" si="2"/>
        <v>16.25%</v>
      </c>
      <c r="L6" t="str">
        <f t="shared" si="3"/>
        <v>No</v>
      </c>
    </row>
    <row r="7" spans="1:12" ht="18">
      <c r="A7" s="7" t="s">
        <v>17</v>
      </c>
      <c r="B7" s="9">
        <v>1295380</v>
      </c>
      <c r="C7" s="9">
        <v>821817</v>
      </c>
      <c r="D7" s="7">
        <v>63.4</v>
      </c>
      <c r="E7" s="9">
        <v>454975</v>
      </c>
      <c r="F7" s="7">
        <v>35.1</v>
      </c>
      <c r="G7" s="7"/>
      <c r="I7" t="str">
        <f t="shared" si="0"/>
        <v>Democratic</v>
      </c>
      <c r="J7" s="2">
        <f t="shared" si="1"/>
        <v>366842</v>
      </c>
      <c r="K7" t="str">
        <f t="shared" si="2"/>
        <v>28.32%</v>
      </c>
      <c r="L7" t="str">
        <f t="shared" si="3"/>
        <v>No</v>
      </c>
    </row>
    <row r="8" spans="1:12" ht="18">
      <c r="A8" s="7" t="s">
        <v>18</v>
      </c>
      <c r="B8" s="9">
        <v>1466900</v>
      </c>
      <c r="C8" s="9">
        <v>890877</v>
      </c>
      <c r="D8" s="7">
        <v>60.7</v>
      </c>
      <c r="E8" s="9">
        <v>569597</v>
      </c>
      <c r="F8" s="7">
        <v>38.799999999999997</v>
      </c>
      <c r="G8" s="7"/>
      <c r="I8" t="str">
        <f t="shared" si="0"/>
        <v>Democratic</v>
      </c>
      <c r="J8" s="2">
        <f t="shared" si="1"/>
        <v>321280</v>
      </c>
      <c r="K8" t="str">
        <f t="shared" si="2"/>
        <v>21.9%</v>
      </c>
      <c r="L8" t="str">
        <f t="shared" si="3"/>
        <v>No</v>
      </c>
    </row>
    <row r="9" spans="1:12" ht="18">
      <c r="A9" s="7" t="s">
        <v>19</v>
      </c>
      <c r="B9" s="9">
        <v>254572</v>
      </c>
      <c r="C9" s="9">
        <v>152190</v>
      </c>
      <c r="D9" s="7">
        <v>59.8</v>
      </c>
      <c r="E9" s="9">
        <v>101656</v>
      </c>
      <c r="F9" s="7">
        <v>39.9</v>
      </c>
      <c r="G9" s="7"/>
      <c r="I9" t="str">
        <f t="shared" si="0"/>
        <v>Democratic</v>
      </c>
      <c r="J9" s="2">
        <f t="shared" si="1"/>
        <v>50534</v>
      </c>
      <c r="K9" t="str">
        <f t="shared" si="2"/>
        <v>19.85%</v>
      </c>
      <c r="L9" t="str">
        <f t="shared" si="3"/>
        <v>No</v>
      </c>
    </row>
    <row r="10" spans="1:12" ht="18">
      <c r="A10" s="7" t="s">
        <v>71</v>
      </c>
      <c r="B10" s="9">
        <v>211288</v>
      </c>
      <c r="C10" s="9">
        <v>29009</v>
      </c>
      <c r="D10" s="7">
        <v>13.7</v>
      </c>
      <c r="E10" s="9">
        <v>180408</v>
      </c>
      <c r="F10" s="7">
        <v>85.4</v>
      </c>
      <c r="G10" s="7"/>
      <c r="I10" t="str">
        <f t="shared" si="0"/>
        <v>Republican</v>
      </c>
      <c r="J10" s="2">
        <f t="shared" si="1"/>
        <v>151399</v>
      </c>
      <c r="K10" t="str">
        <f t="shared" si="2"/>
        <v>71.66%</v>
      </c>
      <c r="L10" t="str">
        <f t="shared" si="3"/>
        <v>No</v>
      </c>
    </row>
    <row r="11" spans="1:12" ht="18">
      <c r="A11" s="7" t="s">
        <v>21</v>
      </c>
      <c r="B11" s="9">
        <v>4180051</v>
      </c>
      <c r="C11" s="9">
        <v>2730350</v>
      </c>
      <c r="D11" s="7">
        <v>65.3</v>
      </c>
      <c r="E11" s="9">
        <v>1448816</v>
      </c>
      <c r="F11" s="7">
        <v>34.700000000000003</v>
      </c>
      <c r="G11" s="7"/>
      <c r="I11" t="str">
        <f t="shared" si="0"/>
        <v>Democratic</v>
      </c>
      <c r="J11" s="2">
        <f t="shared" si="1"/>
        <v>1281534</v>
      </c>
      <c r="K11" t="str">
        <f t="shared" si="2"/>
        <v>30.66%</v>
      </c>
      <c r="L11" t="str">
        <f t="shared" si="3"/>
        <v>No</v>
      </c>
    </row>
    <row r="12" spans="1:12" ht="18">
      <c r="A12" s="7" t="s">
        <v>22</v>
      </c>
      <c r="B12" s="9">
        <v>1776120</v>
      </c>
      <c r="C12" s="9">
        <v>1068722</v>
      </c>
      <c r="D12" s="7">
        <v>60.2</v>
      </c>
      <c r="E12" s="9">
        <v>706628</v>
      </c>
      <c r="F12" s="7">
        <v>39.799999999999997</v>
      </c>
      <c r="G12" s="7"/>
      <c r="I12" t="str">
        <f t="shared" si="0"/>
        <v>Democratic</v>
      </c>
      <c r="J12" s="2">
        <f t="shared" si="1"/>
        <v>362094</v>
      </c>
      <c r="K12" t="str">
        <f t="shared" si="2"/>
        <v>20.39%</v>
      </c>
      <c r="L12" t="str">
        <f t="shared" si="3"/>
        <v>No</v>
      </c>
    </row>
    <row r="13" spans="1:12" ht="18">
      <c r="A13" s="7" t="s">
        <v>23</v>
      </c>
      <c r="B13" s="9">
        <v>335846</v>
      </c>
      <c r="C13" s="9">
        <v>185050</v>
      </c>
      <c r="D13" s="7">
        <v>55.1</v>
      </c>
      <c r="E13" s="9">
        <v>147154</v>
      </c>
      <c r="F13" s="7">
        <v>43.8</v>
      </c>
      <c r="G13" s="7"/>
      <c r="I13" t="str">
        <f t="shared" si="0"/>
        <v>Democratic</v>
      </c>
      <c r="J13" s="2">
        <f t="shared" si="1"/>
        <v>37896</v>
      </c>
      <c r="K13" t="str">
        <f t="shared" si="2"/>
        <v>11.28%</v>
      </c>
      <c r="L13" t="str">
        <f t="shared" si="3"/>
        <v>No</v>
      </c>
    </row>
    <row r="14" spans="1:12" ht="18">
      <c r="A14" s="7" t="s">
        <v>24</v>
      </c>
      <c r="B14" s="9">
        <v>411144</v>
      </c>
      <c r="C14" s="9">
        <v>297523</v>
      </c>
      <c r="D14" s="7">
        <v>72.400000000000006</v>
      </c>
      <c r="E14" s="9">
        <v>108510</v>
      </c>
      <c r="F14" s="7">
        <v>26.4</v>
      </c>
      <c r="G14" s="7"/>
      <c r="I14" t="str">
        <f t="shared" si="0"/>
        <v>Democratic</v>
      </c>
      <c r="J14" s="2">
        <f t="shared" si="1"/>
        <v>189013</v>
      </c>
      <c r="K14" t="str">
        <f t="shared" si="2"/>
        <v>45.97%</v>
      </c>
      <c r="L14" t="str">
        <f t="shared" si="3"/>
        <v>No</v>
      </c>
    </row>
    <row r="15" spans="1:12" ht="18">
      <c r="A15" s="7" t="s">
        <v>25</v>
      </c>
      <c r="B15" s="9">
        <v>4819088</v>
      </c>
      <c r="C15" s="9">
        <v>2707103</v>
      </c>
      <c r="D15" s="7">
        <v>56.2</v>
      </c>
      <c r="E15" s="9">
        <v>2086499</v>
      </c>
      <c r="F15" s="7">
        <v>43.3</v>
      </c>
      <c r="G15" s="7"/>
      <c r="I15" t="str">
        <f t="shared" si="0"/>
        <v>Democratic</v>
      </c>
      <c r="J15" s="2">
        <f t="shared" si="1"/>
        <v>620604</v>
      </c>
      <c r="K15" t="str">
        <f t="shared" si="2"/>
        <v>12.88%</v>
      </c>
      <c r="L15" t="str">
        <f t="shared" si="3"/>
        <v>No</v>
      </c>
    </row>
    <row r="16" spans="1:12" ht="18">
      <c r="A16" s="7" t="s">
        <v>26</v>
      </c>
      <c r="B16" s="9">
        <v>2233069</v>
      </c>
      <c r="C16" s="9">
        <v>1377230</v>
      </c>
      <c r="D16" s="7">
        <v>61.7</v>
      </c>
      <c r="E16" s="9">
        <v>841481</v>
      </c>
      <c r="F16" s="7">
        <v>37.700000000000003</v>
      </c>
      <c r="G16" s="7"/>
      <c r="I16" t="str">
        <f t="shared" si="0"/>
        <v>Democratic</v>
      </c>
      <c r="J16" s="2">
        <f t="shared" si="1"/>
        <v>535749</v>
      </c>
      <c r="K16" t="str">
        <f t="shared" si="2"/>
        <v>23.99%</v>
      </c>
      <c r="L16" t="str">
        <f t="shared" si="3"/>
        <v>No</v>
      </c>
    </row>
    <row r="17" spans="1:12" ht="18">
      <c r="A17" s="7" t="s">
        <v>27</v>
      </c>
      <c r="B17" s="9">
        <v>1319805</v>
      </c>
      <c r="C17" s="9">
        <v>703088</v>
      </c>
      <c r="D17" s="7">
        <v>53.3</v>
      </c>
      <c r="E17" s="9">
        <v>605620</v>
      </c>
      <c r="F17" s="7">
        <v>45.9</v>
      </c>
      <c r="G17" s="7"/>
      <c r="I17" t="str">
        <f t="shared" si="0"/>
        <v>Democratic</v>
      </c>
      <c r="J17" s="2">
        <f t="shared" si="1"/>
        <v>97468</v>
      </c>
      <c r="K17" t="str">
        <f t="shared" si="2"/>
        <v>7.39%</v>
      </c>
      <c r="L17" t="str">
        <f t="shared" si="3"/>
        <v>No</v>
      </c>
    </row>
    <row r="18" spans="1:12" ht="18">
      <c r="A18" s="7" t="s">
        <v>28</v>
      </c>
      <c r="B18" s="9">
        <v>1021991</v>
      </c>
      <c r="C18" s="9">
        <v>677296</v>
      </c>
      <c r="D18" s="7">
        <v>66.3</v>
      </c>
      <c r="E18" s="9">
        <v>333149</v>
      </c>
      <c r="F18" s="7">
        <v>32.6</v>
      </c>
      <c r="G18" s="7"/>
      <c r="I18" t="str">
        <f t="shared" si="0"/>
        <v>Democratic</v>
      </c>
      <c r="J18" s="2">
        <f t="shared" si="1"/>
        <v>344147</v>
      </c>
      <c r="K18" t="str">
        <f t="shared" si="2"/>
        <v>33.67%</v>
      </c>
      <c r="L18" t="str">
        <f t="shared" si="3"/>
        <v>No</v>
      </c>
    </row>
    <row r="19" spans="1:12" ht="18">
      <c r="A19" s="7" t="s">
        <v>29</v>
      </c>
      <c r="B19" s="9">
        <v>1369345</v>
      </c>
      <c r="C19" s="9">
        <v>821702</v>
      </c>
      <c r="D19" s="7">
        <v>60</v>
      </c>
      <c r="E19" s="9">
        <v>539539</v>
      </c>
      <c r="F19" s="7">
        <v>39.4</v>
      </c>
      <c r="G19" s="7"/>
      <c r="I19" t="str">
        <f t="shared" si="0"/>
        <v>Democratic</v>
      </c>
      <c r="J19" s="2">
        <f t="shared" si="1"/>
        <v>282163</v>
      </c>
      <c r="K19" t="str">
        <f t="shared" si="2"/>
        <v>20.61%</v>
      </c>
      <c r="L19" t="str">
        <f t="shared" si="3"/>
        <v>No</v>
      </c>
    </row>
    <row r="20" spans="1:12" ht="18">
      <c r="A20" s="7" t="s">
        <v>30</v>
      </c>
      <c r="B20" s="9">
        <v>1706822</v>
      </c>
      <c r="C20" s="9">
        <v>1037299</v>
      </c>
      <c r="D20" s="7">
        <v>60.8</v>
      </c>
      <c r="E20" s="9">
        <v>651586</v>
      </c>
      <c r="F20" s="7">
        <v>38.200000000000003</v>
      </c>
      <c r="G20" s="7"/>
      <c r="I20" t="str">
        <f t="shared" si="0"/>
        <v>Democratic</v>
      </c>
      <c r="J20" s="2">
        <f t="shared" si="1"/>
        <v>385713</v>
      </c>
      <c r="K20" t="str">
        <f t="shared" si="2"/>
        <v>22.6%</v>
      </c>
      <c r="L20" t="str">
        <f t="shared" si="3"/>
        <v>No</v>
      </c>
    </row>
    <row r="21" spans="1:12" ht="18">
      <c r="A21" s="7" t="s">
        <v>31</v>
      </c>
      <c r="B21" s="9">
        <v>553144</v>
      </c>
      <c r="C21" s="9">
        <v>336500</v>
      </c>
      <c r="D21" s="7">
        <v>60.8</v>
      </c>
      <c r="E21" s="9">
        <v>214515</v>
      </c>
      <c r="F21" s="7">
        <v>38.799999999999997</v>
      </c>
      <c r="G21" s="7"/>
      <c r="I21" t="str">
        <f t="shared" si="0"/>
        <v>Democratic</v>
      </c>
      <c r="J21" s="2">
        <f t="shared" si="1"/>
        <v>121985</v>
      </c>
      <c r="K21" t="str">
        <f t="shared" si="2"/>
        <v>22.05%</v>
      </c>
      <c r="L21" t="str">
        <f t="shared" si="3"/>
        <v>No</v>
      </c>
    </row>
    <row r="22" spans="1:12" ht="18">
      <c r="A22" s="7" t="s">
        <v>32</v>
      </c>
      <c r="B22" s="9">
        <v>1675873</v>
      </c>
      <c r="C22" s="9">
        <v>879918</v>
      </c>
      <c r="D22" s="7">
        <v>52.5</v>
      </c>
      <c r="E22" s="9">
        <v>787935</v>
      </c>
      <c r="F22" s="7">
        <v>47</v>
      </c>
      <c r="G22" s="7"/>
      <c r="I22" t="str">
        <f t="shared" si="0"/>
        <v>Democratic</v>
      </c>
      <c r="J22" s="2">
        <f t="shared" si="1"/>
        <v>91983</v>
      </c>
      <c r="K22" t="str">
        <f t="shared" si="2"/>
        <v>5.49%</v>
      </c>
      <c r="L22" t="str">
        <f t="shared" si="3"/>
        <v>No</v>
      </c>
    </row>
    <row r="23" spans="1:12" ht="18">
      <c r="A23" s="7" t="s">
        <v>33</v>
      </c>
      <c r="B23" s="9">
        <v>2559453</v>
      </c>
      <c r="C23" s="9">
        <v>1310936</v>
      </c>
      <c r="D23" s="7">
        <v>51.2</v>
      </c>
      <c r="E23" s="9">
        <v>1239606</v>
      </c>
      <c r="F23" s="7">
        <v>48.4</v>
      </c>
      <c r="G23" s="7"/>
      <c r="I23" t="str">
        <f t="shared" si="0"/>
        <v>Democratic</v>
      </c>
      <c r="J23" s="2">
        <f t="shared" si="1"/>
        <v>71330</v>
      </c>
      <c r="K23" t="str">
        <f t="shared" si="2"/>
        <v>2.79%</v>
      </c>
      <c r="L23" t="str">
        <f t="shared" si="3"/>
        <v>Yes</v>
      </c>
    </row>
    <row r="24" spans="1:12" ht="18">
      <c r="A24" s="7" t="s">
        <v>34</v>
      </c>
      <c r="B24" s="9">
        <v>3801658</v>
      </c>
      <c r="C24" s="9">
        <v>2251571</v>
      </c>
      <c r="D24" s="7">
        <v>59.2</v>
      </c>
      <c r="E24" s="9">
        <v>1529638</v>
      </c>
      <c r="F24" s="7">
        <v>40.200000000000003</v>
      </c>
      <c r="G24" s="7"/>
      <c r="I24" t="str">
        <f t="shared" si="0"/>
        <v>Democratic</v>
      </c>
      <c r="J24" s="2">
        <f t="shared" si="1"/>
        <v>721933</v>
      </c>
      <c r="K24" t="str">
        <f t="shared" si="2"/>
        <v>18.99%</v>
      </c>
      <c r="L24" t="str">
        <f t="shared" si="3"/>
        <v>No</v>
      </c>
    </row>
    <row r="25" spans="1:12" ht="18">
      <c r="A25" s="7" t="s">
        <v>35</v>
      </c>
      <c r="B25" s="9">
        <v>2084449</v>
      </c>
      <c r="C25" s="9">
        <v>1032603</v>
      </c>
      <c r="D25" s="7">
        <v>49.5</v>
      </c>
      <c r="E25" s="9">
        <v>1036364</v>
      </c>
      <c r="F25" s="7">
        <v>49.7</v>
      </c>
      <c r="G25" s="7"/>
      <c r="I25" t="str">
        <f t="shared" si="0"/>
        <v>Republican</v>
      </c>
      <c r="J25" s="2">
        <f t="shared" si="1"/>
        <v>3761</v>
      </c>
      <c r="K25" t="str">
        <f t="shared" si="2"/>
        <v>0.18%</v>
      </c>
      <c r="L25" t="str">
        <f t="shared" si="3"/>
        <v>Yes</v>
      </c>
    </row>
    <row r="26" spans="1:12" ht="18">
      <c r="A26" s="7" t="s">
        <v>36</v>
      </c>
      <c r="B26" s="9">
        <v>941104</v>
      </c>
      <c r="C26" s="9">
        <v>582377</v>
      </c>
      <c r="D26" s="7">
        <v>61.9</v>
      </c>
      <c r="E26" s="9">
        <v>352192</v>
      </c>
      <c r="F26" s="7">
        <v>37.4</v>
      </c>
      <c r="G26" s="7"/>
      <c r="I26" t="str">
        <f t="shared" si="0"/>
        <v>Democratic</v>
      </c>
      <c r="J26" s="2">
        <f t="shared" si="1"/>
        <v>230185</v>
      </c>
      <c r="K26" t="str">
        <f t="shared" si="2"/>
        <v>24.46%</v>
      </c>
      <c r="L26" t="str">
        <f t="shared" si="3"/>
        <v>No</v>
      </c>
    </row>
    <row r="27" spans="1:12" ht="18">
      <c r="A27" s="7" t="s">
        <v>37</v>
      </c>
      <c r="B27" s="9">
        <v>2122783</v>
      </c>
      <c r="C27" s="9">
        <v>1274188</v>
      </c>
      <c r="D27" s="7">
        <v>60</v>
      </c>
      <c r="E27" s="9">
        <v>848583</v>
      </c>
      <c r="F27" s="7">
        <v>40</v>
      </c>
      <c r="G27" s="7"/>
      <c r="I27" t="str">
        <f t="shared" si="0"/>
        <v>Democratic</v>
      </c>
      <c r="J27" s="2">
        <f t="shared" si="1"/>
        <v>425605</v>
      </c>
      <c r="K27" t="str">
        <f t="shared" si="2"/>
        <v>20.05%</v>
      </c>
      <c r="L27" t="str">
        <f t="shared" si="3"/>
        <v>No</v>
      </c>
    </row>
    <row r="28" spans="1:12" ht="18">
      <c r="A28" s="7" t="s">
        <v>38</v>
      </c>
      <c r="B28" s="9">
        <v>384377</v>
      </c>
      <c r="C28" s="9">
        <v>232450</v>
      </c>
      <c r="D28" s="7">
        <v>60.5</v>
      </c>
      <c r="E28" s="9">
        <v>146742</v>
      </c>
      <c r="F28" s="7">
        <v>38.200000000000003</v>
      </c>
      <c r="G28" s="7"/>
      <c r="I28" t="str">
        <f t="shared" si="0"/>
        <v>Democratic</v>
      </c>
      <c r="J28" s="2">
        <f t="shared" si="1"/>
        <v>85708</v>
      </c>
      <c r="K28" t="str">
        <f t="shared" si="2"/>
        <v>22.3%</v>
      </c>
      <c r="L28" t="str">
        <f t="shared" si="3"/>
        <v>No</v>
      </c>
    </row>
    <row r="29" spans="1:12" ht="18">
      <c r="A29" s="7" t="s">
        <v>39</v>
      </c>
      <c r="B29" s="9">
        <v>652090</v>
      </c>
      <c r="C29" s="9">
        <v>460054</v>
      </c>
      <c r="D29" s="7">
        <v>70.599999999999994</v>
      </c>
      <c r="E29" s="9">
        <v>187866</v>
      </c>
      <c r="F29" s="7">
        <v>28.8</v>
      </c>
      <c r="G29" s="7"/>
      <c r="I29" t="str">
        <f t="shared" si="0"/>
        <v>Democratic</v>
      </c>
      <c r="J29" s="2">
        <f t="shared" si="1"/>
        <v>272188</v>
      </c>
      <c r="K29" t="str">
        <f t="shared" si="2"/>
        <v>41.74%</v>
      </c>
      <c r="L29" t="str">
        <f t="shared" si="3"/>
        <v>No</v>
      </c>
    </row>
    <row r="30" spans="1:12" ht="18">
      <c r="A30" s="7" t="s">
        <v>40</v>
      </c>
      <c r="B30" s="9">
        <v>286667</v>
      </c>
      <c r="C30" s="9">
        <v>188770</v>
      </c>
      <c r="D30" s="7">
        <v>65.8</v>
      </c>
      <c r="E30" s="9">
        <v>91655</v>
      </c>
      <c r="F30" s="7">
        <v>32</v>
      </c>
      <c r="G30" s="7"/>
      <c r="I30" t="str">
        <f t="shared" si="0"/>
        <v>Democratic</v>
      </c>
      <c r="J30" s="2">
        <f t="shared" si="1"/>
        <v>97115</v>
      </c>
      <c r="K30" t="str">
        <f t="shared" si="2"/>
        <v>33.88%</v>
      </c>
      <c r="L30" t="str">
        <f t="shared" si="3"/>
        <v>No</v>
      </c>
    </row>
    <row r="31" spans="1:12" ht="18">
      <c r="A31" s="7" t="s">
        <v>41</v>
      </c>
      <c r="B31" s="9">
        <v>389066</v>
      </c>
      <c r="C31" s="9">
        <v>267051</v>
      </c>
      <c r="D31" s="7">
        <v>68.599999999999994</v>
      </c>
      <c r="E31" s="9">
        <v>120395</v>
      </c>
      <c r="F31" s="7">
        <v>30.9</v>
      </c>
      <c r="G31" s="7"/>
      <c r="I31" t="str">
        <f t="shared" si="0"/>
        <v>Democratic</v>
      </c>
      <c r="J31" s="2">
        <f t="shared" si="1"/>
        <v>146656</v>
      </c>
      <c r="K31" t="str">
        <f t="shared" si="2"/>
        <v>37.69%</v>
      </c>
      <c r="L31" t="str">
        <f t="shared" si="3"/>
        <v>No</v>
      </c>
    </row>
    <row r="32" spans="1:12" ht="18">
      <c r="A32" s="7" t="s">
        <v>42</v>
      </c>
      <c r="B32" s="9">
        <v>3217862</v>
      </c>
      <c r="C32" s="9">
        <v>1933630</v>
      </c>
      <c r="D32" s="7">
        <v>60.1</v>
      </c>
      <c r="E32" s="9">
        <v>1261323</v>
      </c>
      <c r="F32" s="7">
        <v>39.200000000000003</v>
      </c>
      <c r="G32" s="7"/>
      <c r="I32" t="str">
        <f t="shared" si="0"/>
        <v>Democratic</v>
      </c>
      <c r="J32" s="2">
        <f t="shared" si="1"/>
        <v>672307</v>
      </c>
      <c r="K32" t="str">
        <f t="shared" si="2"/>
        <v>20.89%</v>
      </c>
      <c r="L32" t="str">
        <f>IF(VALUE(LEFT(K32, LEN(K32)-1)) &lt; 5, "Yes", "No")</f>
        <v>No</v>
      </c>
    </row>
    <row r="33" spans="1:12" ht="18">
      <c r="A33" s="7" t="s">
        <v>43</v>
      </c>
      <c r="B33" s="9">
        <v>514370</v>
      </c>
      <c r="C33" s="9">
        <v>307101</v>
      </c>
      <c r="D33" s="7">
        <v>59.7</v>
      </c>
      <c r="E33" s="9">
        <v>201769</v>
      </c>
      <c r="F33" s="7">
        <v>39.200000000000003</v>
      </c>
      <c r="G33" s="7"/>
      <c r="I33" t="str">
        <f t="shared" si="0"/>
        <v>Democratic</v>
      </c>
      <c r="J33" s="2">
        <f t="shared" si="1"/>
        <v>105332</v>
      </c>
      <c r="K33" t="str">
        <f t="shared" si="2"/>
        <v>20.48%</v>
      </c>
      <c r="L33" t="str">
        <f t="shared" si="3"/>
        <v>No</v>
      </c>
    </row>
    <row r="34" spans="1:12" ht="18">
      <c r="A34" s="7" t="s">
        <v>44</v>
      </c>
      <c r="B34" s="9">
        <v>6806810</v>
      </c>
      <c r="C34" s="9">
        <v>3664763</v>
      </c>
      <c r="D34" s="7">
        <v>53.8</v>
      </c>
      <c r="E34" s="9">
        <v>3119609</v>
      </c>
      <c r="F34" s="7">
        <v>45.8</v>
      </c>
      <c r="G34" s="7"/>
      <c r="I34" t="str">
        <f t="shared" si="0"/>
        <v>Democratic</v>
      </c>
      <c r="J34" s="2">
        <f t="shared" si="1"/>
        <v>545154</v>
      </c>
      <c r="K34" t="str">
        <f t="shared" si="2"/>
        <v>8.01%</v>
      </c>
      <c r="L34" t="str">
        <f t="shared" si="3"/>
        <v>No</v>
      </c>
    </row>
    <row r="35" spans="1:12" ht="18">
      <c r="A35" s="7" t="s">
        <v>45</v>
      </c>
      <c r="B35" s="9">
        <v>2175361</v>
      </c>
      <c r="C35" s="9">
        <v>1346481</v>
      </c>
      <c r="D35" s="7">
        <v>61.9</v>
      </c>
      <c r="E35" s="9">
        <v>824287</v>
      </c>
      <c r="F35" s="7">
        <v>37.9</v>
      </c>
      <c r="G35" s="7"/>
      <c r="I35" t="str">
        <f t="shared" si="0"/>
        <v>Democratic</v>
      </c>
      <c r="J35" s="2">
        <f t="shared" si="1"/>
        <v>522194</v>
      </c>
      <c r="K35" t="str">
        <f t="shared" si="2"/>
        <v>24%</v>
      </c>
      <c r="L35" t="str">
        <f t="shared" si="3"/>
        <v>No</v>
      </c>
    </row>
    <row r="36" spans="1:12" ht="18">
      <c r="A36" s="7" t="s">
        <v>46</v>
      </c>
      <c r="B36" s="9">
        <v>308971</v>
      </c>
      <c r="C36" s="9">
        <v>200336</v>
      </c>
      <c r="D36" s="7">
        <v>64.8</v>
      </c>
      <c r="E36" s="9">
        <v>104429</v>
      </c>
      <c r="F36" s="7">
        <v>33.799999999999997</v>
      </c>
      <c r="G36" s="7"/>
      <c r="I36" t="str">
        <f t="shared" si="0"/>
        <v>Democratic</v>
      </c>
      <c r="J36" s="2">
        <f t="shared" si="1"/>
        <v>95907</v>
      </c>
      <c r="K36" t="str">
        <f t="shared" si="2"/>
        <v>31.04%</v>
      </c>
      <c r="L36" t="str">
        <f t="shared" si="3"/>
        <v>No</v>
      </c>
    </row>
    <row r="37" spans="1:12" ht="18">
      <c r="A37" s="7" t="s">
        <v>47</v>
      </c>
      <c r="B37" s="9">
        <v>4547619</v>
      </c>
      <c r="C37" s="9">
        <v>2678560</v>
      </c>
      <c r="D37" s="7">
        <v>58.9</v>
      </c>
      <c r="E37" s="9">
        <v>1825440</v>
      </c>
      <c r="F37" s="7">
        <v>40.1</v>
      </c>
      <c r="G37" s="7"/>
      <c r="I37" t="str">
        <f t="shared" si="0"/>
        <v>Democratic</v>
      </c>
      <c r="J37" s="2">
        <f t="shared" si="1"/>
        <v>853120</v>
      </c>
      <c r="K37" t="str">
        <f t="shared" si="2"/>
        <v>18.76%</v>
      </c>
      <c r="L37" t="str">
        <f t="shared" si="3"/>
        <v>No</v>
      </c>
    </row>
    <row r="38" spans="1:12" ht="18">
      <c r="A38" s="7" t="s">
        <v>48</v>
      </c>
      <c r="B38" s="9">
        <v>1255676</v>
      </c>
      <c r="C38" s="9">
        <v>861530</v>
      </c>
      <c r="D38" s="7">
        <v>68.599999999999994</v>
      </c>
      <c r="E38" s="9">
        <v>385080</v>
      </c>
      <c r="F38" s="7">
        <v>30.7</v>
      </c>
      <c r="G38" s="7"/>
      <c r="I38" t="str">
        <f t="shared" si="0"/>
        <v>Democratic</v>
      </c>
      <c r="J38" s="2">
        <f t="shared" si="1"/>
        <v>476450</v>
      </c>
      <c r="K38" t="str">
        <f t="shared" si="2"/>
        <v>37.94%</v>
      </c>
      <c r="L38" t="str">
        <f t="shared" si="3"/>
        <v>No</v>
      </c>
    </row>
    <row r="39" spans="1:12" ht="18">
      <c r="A39" s="7" t="s">
        <v>49</v>
      </c>
      <c r="B39" s="9">
        <v>1226527</v>
      </c>
      <c r="C39" s="9">
        <v>685700</v>
      </c>
      <c r="D39" s="7">
        <v>55.9</v>
      </c>
      <c r="E39" s="9">
        <v>536479</v>
      </c>
      <c r="F39" s="7">
        <v>43.7</v>
      </c>
      <c r="G39" s="7"/>
      <c r="I39" t="str">
        <f t="shared" si="0"/>
        <v>Democratic</v>
      </c>
      <c r="J39" s="2">
        <f t="shared" si="1"/>
        <v>149221</v>
      </c>
      <c r="K39" t="str">
        <f t="shared" si="2"/>
        <v>12.17%</v>
      </c>
      <c r="L39" t="str">
        <f t="shared" si="3"/>
        <v>No</v>
      </c>
    </row>
    <row r="40" spans="1:12" ht="18">
      <c r="A40" s="7" t="s">
        <v>50</v>
      </c>
      <c r="B40" s="9">
        <v>4844903</v>
      </c>
      <c r="C40" s="9">
        <v>2584323</v>
      </c>
      <c r="D40" s="7">
        <v>53.3</v>
      </c>
      <c r="E40" s="9">
        <v>2228131</v>
      </c>
      <c r="F40" s="7">
        <v>46</v>
      </c>
      <c r="G40" s="7"/>
      <c r="I40" t="str">
        <f t="shared" si="0"/>
        <v>Democratic</v>
      </c>
      <c r="J40" s="2">
        <f t="shared" si="1"/>
        <v>356192</v>
      </c>
      <c r="K40" t="str">
        <f t="shared" si="2"/>
        <v>7.35%</v>
      </c>
      <c r="L40" t="str">
        <f t="shared" si="3"/>
        <v>No</v>
      </c>
    </row>
    <row r="41" spans="1:12" ht="18">
      <c r="A41" s="7" t="s">
        <v>51</v>
      </c>
      <c r="B41" s="9">
        <v>410492</v>
      </c>
      <c r="C41" s="9">
        <v>212080</v>
      </c>
      <c r="D41" s="7">
        <v>51.7</v>
      </c>
      <c r="E41" s="9">
        <v>197106</v>
      </c>
      <c r="F41" s="7">
        <v>48</v>
      </c>
      <c r="G41" s="7"/>
      <c r="I41" t="str">
        <f t="shared" si="0"/>
        <v>Democratic</v>
      </c>
      <c r="J41" s="2">
        <f t="shared" si="1"/>
        <v>14974</v>
      </c>
      <c r="K41" t="str">
        <f t="shared" si="2"/>
        <v>3.65%</v>
      </c>
      <c r="L41" t="str">
        <f t="shared" si="3"/>
        <v>Yes</v>
      </c>
    </row>
    <row r="42" spans="1:12" ht="18">
      <c r="A42" s="7" t="s">
        <v>52</v>
      </c>
      <c r="B42" s="9">
        <v>968529</v>
      </c>
      <c r="C42" s="9">
        <v>615539</v>
      </c>
      <c r="D42" s="7">
        <v>63.6</v>
      </c>
      <c r="E42" s="9">
        <v>344459</v>
      </c>
      <c r="F42" s="7">
        <v>35.6</v>
      </c>
      <c r="G42" s="7"/>
      <c r="I42" t="str">
        <f t="shared" si="0"/>
        <v>Democratic</v>
      </c>
      <c r="J42" s="2">
        <f t="shared" si="1"/>
        <v>271080</v>
      </c>
      <c r="K42" t="str">
        <f t="shared" si="2"/>
        <v>27.99%</v>
      </c>
      <c r="L42" t="str">
        <f t="shared" si="3"/>
        <v>No</v>
      </c>
    </row>
    <row r="43" spans="1:12" ht="18">
      <c r="A43" s="7" t="s">
        <v>53</v>
      </c>
      <c r="B43" s="9">
        <v>317867</v>
      </c>
      <c r="C43" s="9">
        <v>200267</v>
      </c>
      <c r="D43" s="7">
        <v>63</v>
      </c>
      <c r="E43" s="9">
        <v>116113</v>
      </c>
      <c r="F43" s="7">
        <v>36.5</v>
      </c>
      <c r="G43" s="7"/>
      <c r="I43" t="str">
        <f t="shared" si="0"/>
        <v>Democratic</v>
      </c>
      <c r="J43" s="2">
        <f t="shared" si="1"/>
        <v>84154</v>
      </c>
      <c r="K43" t="str">
        <f t="shared" si="2"/>
        <v>26.47%</v>
      </c>
      <c r="L43" t="str">
        <f t="shared" si="3"/>
        <v>No</v>
      </c>
    </row>
    <row r="44" spans="1:12" ht="18">
      <c r="A44" s="7" t="s">
        <v>54</v>
      </c>
      <c r="B44" s="9">
        <v>1711994</v>
      </c>
      <c r="C44" s="9">
        <v>990212</v>
      </c>
      <c r="D44" s="7">
        <v>57.8</v>
      </c>
      <c r="E44" s="9">
        <v>711714</v>
      </c>
      <c r="F44" s="7">
        <v>41.6</v>
      </c>
      <c r="G44" s="7"/>
      <c r="I44" t="str">
        <f t="shared" si="0"/>
        <v>Democratic</v>
      </c>
      <c r="J44" s="2">
        <f t="shared" si="1"/>
        <v>278498</v>
      </c>
      <c r="K44" t="str">
        <f t="shared" si="2"/>
        <v>16.27%</v>
      </c>
      <c r="L44" t="str">
        <f t="shared" si="3"/>
        <v>No</v>
      </c>
    </row>
    <row r="45" spans="1:12" ht="18">
      <c r="A45" s="7" t="s">
        <v>55</v>
      </c>
      <c r="B45" s="9">
        <v>5397571</v>
      </c>
      <c r="C45" s="9">
        <v>3433428</v>
      </c>
      <c r="D45" s="7">
        <v>63.6</v>
      </c>
      <c r="E45" s="9">
        <v>1949276</v>
      </c>
      <c r="F45" s="7">
        <v>36.1</v>
      </c>
      <c r="G45" s="7"/>
      <c r="I45" t="str">
        <f t="shared" si="0"/>
        <v>Democratic</v>
      </c>
      <c r="J45" s="2">
        <f t="shared" si="1"/>
        <v>1484152</v>
      </c>
      <c r="K45" t="str">
        <f t="shared" si="2"/>
        <v>27.5%</v>
      </c>
      <c r="L45" t="str">
        <f t="shared" si="3"/>
        <v>No</v>
      </c>
    </row>
    <row r="46" spans="1:12" ht="18">
      <c r="A46" s="7" t="s">
        <v>56</v>
      </c>
      <c r="B46" s="9">
        <v>629656</v>
      </c>
      <c r="C46" s="9">
        <v>469105</v>
      </c>
      <c r="D46" s="7">
        <v>74.5</v>
      </c>
      <c r="E46" s="9">
        <v>155369</v>
      </c>
      <c r="F46" s="7">
        <v>24.7</v>
      </c>
      <c r="G46" s="7"/>
      <c r="I46" t="str">
        <f t="shared" si="0"/>
        <v>Democratic</v>
      </c>
      <c r="J46" s="2">
        <f t="shared" si="1"/>
        <v>313736</v>
      </c>
      <c r="K46" t="str">
        <f t="shared" si="2"/>
        <v>49.83%</v>
      </c>
      <c r="L46" t="str">
        <f t="shared" si="3"/>
        <v>No</v>
      </c>
    </row>
    <row r="47" spans="1:12" ht="18">
      <c r="A47" s="7" t="s">
        <v>57</v>
      </c>
      <c r="B47" s="9">
        <v>234561</v>
      </c>
      <c r="C47" s="9">
        <v>135865</v>
      </c>
      <c r="D47" s="7">
        <v>57.9</v>
      </c>
      <c r="E47" s="9">
        <v>95730</v>
      </c>
      <c r="F47" s="7">
        <v>40.799999999999997</v>
      </c>
      <c r="G47" s="7"/>
      <c r="I47" t="str">
        <f t="shared" si="0"/>
        <v>Democratic</v>
      </c>
      <c r="J47" s="2">
        <f t="shared" si="1"/>
        <v>40135</v>
      </c>
      <c r="K47" t="str">
        <f t="shared" si="2"/>
        <v>17.11%</v>
      </c>
      <c r="L47" t="str">
        <f t="shared" si="3"/>
        <v>No</v>
      </c>
    </row>
    <row r="48" spans="1:12" ht="18">
      <c r="A48" s="7" t="s">
        <v>58</v>
      </c>
      <c r="B48" s="9">
        <v>2146635</v>
      </c>
      <c r="C48" s="9">
        <v>1337078</v>
      </c>
      <c r="D48" s="7">
        <v>62.3</v>
      </c>
      <c r="E48" s="9">
        <v>796250</v>
      </c>
      <c r="F48" s="7">
        <v>37.1</v>
      </c>
      <c r="G48" s="7"/>
      <c r="I48" t="str">
        <f t="shared" si="0"/>
        <v>Democratic</v>
      </c>
      <c r="J48" s="2">
        <f t="shared" si="1"/>
        <v>540828</v>
      </c>
      <c r="K48" t="str">
        <f t="shared" si="2"/>
        <v>25.19%</v>
      </c>
      <c r="L48" t="str">
        <f t="shared" si="3"/>
        <v>No</v>
      </c>
    </row>
    <row r="49" spans="1:12" ht="18">
      <c r="A49" s="7" t="s">
        <v>59</v>
      </c>
      <c r="B49" s="9">
        <v>1883910</v>
      </c>
      <c r="C49" s="9">
        <v>1051670</v>
      </c>
      <c r="D49" s="7">
        <v>55.8</v>
      </c>
      <c r="E49" s="9">
        <v>807352</v>
      </c>
      <c r="F49" s="7">
        <v>42.9</v>
      </c>
      <c r="G49" s="7"/>
      <c r="I49" t="str">
        <f t="shared" si="0"/>
        <v>Democratic</v>
      </c>
      <c r="J49" s="2">
        <f t="shared" si="1"/>
        <v>244318</v>
      </c>
      <c r="K49" t="str">
        <f t="shared" si="2"/>
        <v>12.97%</v>
      </c>
      <c r="L49" t="str">
        <f t="shared" si="3"/>
        <v>No</v>
      </c>
    </row>
    <row r="50" spans="1:12" ht="18">
      <c r="A50" s="7" t="s">
        <v>60</v>
      </c>
      <c r="B50" s="9">
        <v>735742</v>
      </c>
      <c r="C50" s="9">
        <v>405483</v>
      </c>
      <c r="D50" s="7">
        <v>55.1</v>
      </c>
      <c r="E50" s="9">
        <v>328125</v>
      </c>
      <c r="F50" s="7">
        <v>44.6</v>
      </c>
      <c r="G50" s="7"/>
      <c r="I50" t="str">
        <f t="shared" si="0"/>
        <v>Democratic</v>
      </c>
      <c r="J50" s="2">
        <f t="shared" si="1"/>
        <v>77358</v>
      </c>
      <c r="K50" t="str">
        <f t="shared" si="2"/>
        <v>10.51%</v>
      </c>
      <c r="L50" t="str">
        <f t="shared" si="3"/>
        <v>No</v>
      </c>
    </row>
    <row r="51" spans="1:12" ht="18">
      <c r="A51" s="7" t="s">
        <v>61</v>
      </c>
      <c r="B51" s="9">
        <v>2211689</v>
      </c>
      <c r="C51" s="9">
        <v>1198584</v>
      </c>
      <c r="D51" s="7">
        <v>54.2</v>
      </c>
      <c r="E51" s="9">
        <v>995740</v>
      </c>
      <c r="F51" s="7">
        <v>45</v>
      </c>
      <c r="G51" s="7"/>
      <c r="I51" t="str">
        <f t="shared" si="0"/>
        <v>Democratic</v>
      </c>
      <c r="J51" s="2">
        <f t="shared" si="1"/>
        <v>202844</v>
      </c>
      <c r="K51" t="str">
        <f t="shared" si="2"/>
        <v>9.17%</v>
      </c>
      <c r="L51" t="str">
        <f t="shared" si="3"/>
        <v>No</v>
      </c>
    </row>
    <row r="52" spans="1:12" ht="18">
      <c r="A52" s="7" t="s">
        <v>62</v>
      </c>
      <c r="B52" s="9">
        <v>188968</v>
      </c>
      <c r="C52" s="9">
        <v>133241</v>
      </c>
      <c r="D52" s="7">
        <v>70.5</v>
      </c>
      <c r="E52" s="9">
        <v>53370</v>
      </c>
      <c r="F52" s="7">
        <v>28.2</v>
      </c>
      <c r="G52" s="7"/>
      <c r="I52" t="str">
        <f t="shared" si="0"/>
        <v>Democratic</v>
      </c>
      <c r="J52" s="2">
        <f t="shared" si="1"/>
        <v>79871</v>
      </c>
      <c r="K52" t="str">
        <f t="shared" si="2"/>
        <v>42.27%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A7F3-AE50-A948-B9D5-5D486140310F}">
  <dimension ref="A1:L53"/>
  <sheetViews>
    <sheetView topLeftCell="A27" workbookViewId="0">
      <selection activeCell="E62" sqref="E62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1341929</v>
      </c>
      <c r="C2" s="9">
        <v>654192</v>
      </c>
      <c r="D2" s="7">
        <v>48.8</v>
      </c>
      <c r="E2" s="9">
        <v>636730</v>
      </c>
      <c r="F2" s="7">
        <v>47.4</v>
      </c>
      <c r="G2" s="9">
        <v>16481</v>
      </c>
      <c r="H2" s="7">
        <v>1.2</v>
      </c>
      <c r="I2" t="str">
        <f>IF(C2 &gt; E2, "Democratic", "Republican")</f>
        <v>Democratic</v>
      </c>
      <c r="J2" s="2">
        <f>ABS(C2 - E2)</f>
        <v>17462</v>
      </c>
      <c r="K2" t="str">
        <f>ROUND(J2/(B2*0.01), 2) &amp; "%"</f>
        <v>1.3%</v>
      </c>
      <c r="L2" t="str">
        <f>IF(VALUE(LEFT(K2, LEN(K2)-1)) &lt; 5, "Yes", "No")</f>
        <v>Yes</v>
      </c>
    </row>
    <row r="3" spans="1:12" ht="18">
      <c r="A3" s="7" t="s">
        <v>13</v>
      </c>
      <c r="B3" s="9">
        <v>158445</v>
      </c>
      <c r="C3" s="9">
        <v>86112</v>
      </c>
      <c r="D3" s="7">
        <v>54.3</v>
      </c>
      <c r="E3" s="9">
        <v>41842</v>
      </c>
      <c r="F3" s="7">
        <v>26.4</v>
      </c>
      <c r="G3" s="9">
        <v>11155</v>
      </c>
      <c r="H3" s="7">
        <v>7</v>
      </c>
      <c r="I3" t="str">
        <f t="shared" ref="I3:I52" si="0">IF(C3 &gt; E3, "Democratic", "Republican")</f>
        <v>Democratic</v>
      </c>
      <c r="J3" s="2">
        <f t="shared" ref="J3:J52" si="1">ABS(C3 - E3)</f>
        <v>44270</v>
      </c>
      <c r="K3" t="str">
        <f t="shared" ref="K3:K52" si="2">ROUND(J3/(B3*0.01), 2) &amp; "%"</f>
        <v>27.94%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873945</v>
      </c>
      <c r="C4" s="9">
        <v>529688</v>
      </c>
      <c r="D4" s="7">
        <v>60.6</v>
      </c>
      <c r="E4" s="9">
        <v>246843</v>
      </c>
      <c r="F4" s="7">
        <v>28.2</v>
      </c>
      <c r="G4" s="9">
        <v>76952</v>
      </c>
      <c r="H4" s="7">
        <v>8.8000000000000007</v>
      </c>
      <c r="I4" t="str">
        <f t="shared" si="0"/>
        <v>Democratic</v>
      </c>
      <c r="J4" s="2">
        <f t="shared" si="1"/>
        <v>282845</v>
      </c>
      <c r="K4" t="str">
        <f t="shared" si="2"/>
        <v>32.36%</v>
      </c>
      <c r="L4" t="str">
        <f t="shared" si="3"/>
        <v>No</v>
      </c>
    </row>
    <row r="5" spans="1:12" ht="18">
      <c r="A5" s="7" t="s">
        <v>15</v>
      </c>
      <c r="B5" s="9">
        <v>837582</v>
      </c>
      <c r="C5" s="9">
        <v>403164</v>
      </c>
      <c r="D5" s="7">
        <v>48.1</v>
      </c>
      <c r="E5" s="9">
        <v>398041</v>
      </c>
      <c r="F5" s="7">
        <v>47.5</v>
      </c>
      <c r="G5" s="9">
        <v>22468</v>
      </c>
      <c r="H5" s="7">
        <v>2.7</v>
      </c>
      <c r="I5" t="str">
        <f t="shared" si="0"/>
        <v>Democratic</v>
      </c>
      <c r="J5" s="2">
        <f t="shared" si="1"/>
        <v>5123</v>
      </c>
      <c r="K5" t="str">
        <f t="shared" si="2"/>
        <v>0.61%</v>
      </c>
      <c r="L5" t="str">
        <f t="shared" si="3"/>
        <v>Yes</v>
      </c>
    </row>
    <row r="6" spans="1:12" ht="18">
      <c r="A6" s="7" t="s">
        <v>16</v>
      </c>
      <c r="B6" s="9">
        <v>8587063</v>
      </c>
      <c r="C6" s="9">
        <v>4524858</v>
      </c>
      <c r="D6" s="7">
        <v>52.7</v>
      </c>
      <c r="E6" s="9">
        <v>3083661</v>
      </c>
      <c r="F6" s="7">
        <v>35.9</v>
      </c>
      <c r="G6" s="9">
        <v>739833</v>
      </c>
      <c r="H6" s="7">
        <v>8.6</v>
      </c>
      <c r="I6" t="str">
        <f t="shared" si="0"/>
        <v>Democratic</v>
      </c>
      <c r="J6" s="2">
        <f t="shared" si="1"/>
        <v>1441197</v>
      </c>
      <c r="K6" t="str">
        <f t="shared" si="2"/>
        <v>16.78%</v>
      </c>
      <c r="L6" t="str">
        <f t="shared" si="3"/>
        <v>No</v>
      </c>
    </row>
    <row r="7" spans="1:12" ht="18">
      <c r="A7" s="7" t="s">
        <v>17</v>
      </c>
      <c r="B7" s="9">
        <v>1184415</v>
      </c>
      <c r="C7" s="9">
        <v>652264</v>
      </c>
      <c r="D7" s="7">
        <v>55.1</v>
      </c>
      <c r="E7" s="9">
        <v>367973</v>
      </c>
      <c r="F7" s="7">
        <v>31.1</v>
      </c>
      <c r="G7" s="9">
        <v>130633</v>
      </c>
      <c r="H7" s="7">
        <v>11</v>
      </c>
      <c r="I7" t="str">
        <f t="shared" si="0"/>
        <v>Democratic</v>
      </c>
      <c r="J7" s="2">
        <f t="shared" si="1"/>
        <v>284291</v>
      </c>
      <c r="K7" t="str">
        <f t="shared" si="2"/>
        <v>24%</v>
      </c>
      <c r="L7" t="str">
        <f t="shared" si="3"/>
        <v>No</v>
      </c>
    </row>
    <row r="8" spans="1:12" ht="18">
      <c r="A8" s="7" t="s">
        <v>18</v>
      </c>
      <c r="B8" s="9">
        <v>1406285</v>
      </c>
      <c r="C8" s="9">
        <v>677210</v>
      </c>
      <c r="D8" s="7">
        <v>48.2</v>
      </c>
      <c r="E8" s="9">
        <v>541732</v>
      </c>
      <c r="F8" s="7">
        <v>38.5</v>
      </c>
      <c r="G8" s="9">
        <v>171807</v>
      </c>
      <c r="H8" s="7">
        <v>12.2</v>
      </c>
      <c r="I8" t="str">
        <f t="shared" si="0"/>
        <v>Democratic</v>
      </c>
      <c r="J8" s="2">
        <f t="shared" si="1"/>
        <v>135478</v>
      </c>
      <c r="K8" t="str">
        <f t="shared" si="2"/>
        <v>9.63%</v>
      </c>
      <c r="L8" t="str">
        <f t="shared" si="3"/>
        <v>No</v>
      </c>
    </row>
    <row r="9" spans="1:12" ht="18">
      <c r="A9" s="7" t="s">
        <v>19</v>
      </c>
      <c r="B9" s="9">
        <v>235900</v>
      </c>
      <c r="C9" s="9">
        <v>111252</v>
      </c>
      <c r="D9" s="7">
        <v>47.2</v>
      </c>
      <c r="E9" s="9">
        <v>105754</v>
      </c>
      <c r="F9" s="7">
        <v>44.8</v>
      </c>
      <c r="G9" s="9">
        <v>16288</v>
      </c>
      <c r="H9" s="7">
        <v>6.9</v>
      </c>
      <c r="I9" t="str">
        <f t="shared" si="0"/>
        <v>Democratic</v>
      </c>
      <c r="J9" s="2">
        <f t="shared" si="1"/>
        <v>5498</v>
      </c>
      <c r="K9" t="str">
        <f t="shared" si="2"/>
        <v>2.33%</v>
      </c>
      <c r="L9" t="str">
        <f t="shared" si="3"/>
        <v>Yes</v>
      </c>
    </row>
    <row r="10" spans="1:12" ht="18">
      <c r="A10" s="7" t="s">
        <v>71</v>
      </c>
      <c r="B10" s="9">
        <v>175237</v>
      </c>
      <c r="C10" s="9">
        <v>23545</v>
      </c>
      <c r="D10" s="7">
        <v>13.4</v>
      </c>
      <c r="E10" s="9">
        <v>131113</v>
      </c>
      <c r="F10" s="7">
        <v>74.8</v>
      </c>
      <c r="G10" s="9">
        <v>16337</v>
      </c>
      <c r="H10" s="7">
        <v>9.3000000000000007</v>
      </c>
      <c r="I10" t="str">
        <f t="shared" si="0"/>
        <v>Republican</v>
      </c>
      <c r="J10" s="2">
        <f t="shared" si="1"/>
        <v>107568</v>
      </c>
      <c r="K10" t="str">
        <f t="shared" si="2"/>
        <v>61.38%</v>
      </c>
      <c r="L10" t="str">
        <f t="shared" si="3"/>
        <v>No</v>
      </c>
    </row>
    <row r="11" spans="1:12" ht="18">
      <c r="A11" s="7" t="s">
        <v>21</v>
      </c>
      <c r="B11" s="9">
        <v>3686930</v>
      </c>
      <c r="C11" s="9">
        <v>2046951</v>
      </c>
      <c r="D11" s="7">
        <v>55.5</v>
      </c>
      <c r="E11" s="9">
        <v>1419475</v>
      </c>
      <c r="F11" s="7">
        <v>38.5</v>
      </c>
      <c r="G11" s="9">
        <v>189692</v>
      </c>
      <c r="H11" s="7">
        <v>5.0999999999999996</v>
      </c>
      <c r="I11" t="str">
        <f t="shared" si="0"/>
        <v>Democratic</v>
      </c>
      <c r="J11" s="2">
        <f t="shared" si="1"/>
        <v>627476</v>
      </c>
      <c r="K11" t="str">
        <f t="shared" si="2"/>
        <v>17.02%</v>
      </c>
      <c r="L11" t="str">
        <f t="shared" si="3"/>
        <v>No</v>
      </c>
    </row>
    <row r="12" spans="1:12" ht="18">
      <c r="A12" s="7" t="s">
        <v>22</v>
      </c>
      <c r="B12" s="9">
        <v>1596695</v>
      </c>
      <c r="C12" s="9">
        <v>654168</v>
      </c>
      <c r="D12" s="7">
        <v>41</v>
      </c>
      <c r="E12" s="9">
        <v>890733</v>
      </c>
      <c r="F12" s="7">
        <v>55.8</v>
      </c>
      <c r="G12" s="9">
        <v>36055</v>
      </c>
      <c r="H12" s="7">
        <v>2.2999999999999998</v>
      </c>
      <c r="I12" t="str">
        <f t="shared" si="0"/>
        <v>Republican</v>
      </c>
      <c r="J12" s="2">
        <f t="shared" si="1"/>
        <v>236565</v>
      </c>
      <c r="K12" t="str">
        <f t="shared" si="2"/>
        <v>14.82%</v>
      </c>
      <c r="L12" t="str">
        <f t="shared" si="3"/>
        <v>No</v>
      </c>
    </row>
    <row r="13" spans="1:12" ht="18">
      <c r="A13" s="7" t="s">
        <v>23</v>
      </c>
      <c r="B13" s="9">
        <v>303287</v>
      </c>
      <c r="C13" s="9">
        <v>130112</v>
      </c>
      <c r="D13" s="7">
        <v>42.9</v>
      </c>
      <c r="E13" s="9">
        <v>135879</v>
      </c>
      <c r="F13" s="7">
        <v>44.8</v>
      </c>
      <c r="G13" s="9">
        <v>32021</v>
      </c>
      <c r="H13" s="7">
        <v>10.6</v>
      </c>
      <c r="I13" t="str">
        <f t="shared" si="0"/>
        <v>Republican</v>
      </c>
      <c r="J13" s="2">
        <f t="shared" si="1"/>
        <v>5767</v>
      </c>
      <c r="K13" t="str">
        <f t="shared" si="2"/>
        <v>1.9%</v>
      </c>
      <c r="L13" t="str">
        <f t="shared" si="3"/>
        <v>Yes</v>
      </c>
    </row>
    <row r="14" spans="1:12" ht="18">
      <c r="A14" s="7" t="s">
        <v>24</v>
      </c>
      <c r="B14" s="9">
        <v>437431</v>
      </c>
      <c r="C14" s="9">
        <v>290699</v>
      </c>
      <c r="D14" s="7">
        <v>66.5</v>
      </c>
      <c r="E14" s="9">
        <v>110192</v>
      </c>
      <c r="F14" s="7">
        <v>25.2</v>
      </c>
      <c r="G14" s="9">
        <v>27058</v>
      </c>
      <c r="H14" s="7">
        <v>6.2</v>
      </c>
      <c r="I14" t="str">
        <f t="shared" si="0"/>
        <v>Democratic</v>
      </c>
      <c r="J14" s="2">
        <f t="shared" si="1"/>
        <v>180507</v>
      </c>
      <c r="K14" t="str">
        <f t="shared" si="2"/>
        <v>41.27%</v>
      </c>
      <c r="L14" t="str">
        <f t="shared" si="3"/>
        <v>No</v>
      </c>
    </row>
    <row r="15" spans="1:12" ht="18">
      <c r="A15" s="7" t="s">
        <v>25</v>
      </c>
      <c r="B15" s="9">
        <v>4749721</v>
      </c>
      <c r="C15" s="9">
        <v>2358049</v>
      </c>
      <c r="D15" s="7">
        <v>49.6</v>
      </c>
      <c r="E15" s="9">
        <v>1981413</v>
      </c>
      <c r="F15" s="7">
        <v>41.7</v>
      </c>
      <c r="G15" s="9">
        <v>346754</v>
      </c>
      <c r="H15" s="7">
        <v>7.3</v>
      </c>
      <c r="I15" t="str">
        <f t="shared" si="0"/>
        <v>Democratic</v>
      </c>
      <c r="J15" s="2">
        <f t="shared" si="1"/>
        <v>376636</v>
      </c>
      <c r="K15" t="str">
        <f t="shared" si="2"/>
        <v>7.93%</v>
      </c>
      <c r="L15" t="str">
        <f t="shared" si="3"/>
        <v>No</v>
      </c>
    </row>
    <row r="16" spans="1:12" ht="18">
      <c r="A16" s="7" t="s">
        <v>26</v>
      </c>
      <c r="B16" s="9">
        <v>2242033</v>
      </c>
      <c r="C16" s="9">
        <v>1255656</v>
      </c>
      <c r="D16" s="7">
        <v>56</v>
      </c>
      <c r="E16" s="9">
        <v>844197</v>
      </c>
      <c r="F16" s="7">
        <v>37.700000000000003</v>
      </c>
      <c r="G16" s="9">
        <v>111639</v>
      </c>
      <c r="H16" s="7">
        <v>5</v>
      </c>
      <c r="I16" t="str">
        <f t="shared" si="0"/>
        <v>Democratic</v>
      </c>
      <c r="J16" s="2">
        <f t="shared" si="1"/>
        <v>411459</v>
      </c>
      <c r="K16" t="str">
        <f t="shared" si="2"/>
        <v>18.35%</v>
      </c>
      <c r="L16" t="str">
        <f t="shared" si="3"/>
        <v>No</v>
      </c>
    </row>
    <row r="17" spans="1:12" ht="18">
      <c r="A17" s="7" t="s">
        <v>27</v>
      </c>
      <c r="B17" s="9">
        <v>1317661</v>
      </c>
      <c r="C17" s="9">
        <v>676026</v>
      </c>
      <c r="D17" s="7">
        <v>51.3</v>
      </c>
      <c r="E17" s="9">
        <v>508672</v>
      </c>
      <c r="F17" s="7">
        <v>38.6</v>
      </c>
      <c r="G17" s="9">
        <v>115633</v>
      </c>
      <c r="H17" s="7">
        <v>8.8000000000000007</v>
      </c>
      <c r="I17" t="str">
        <f t="shared" si="0"/>
        <v>Democratic</v>
      </c>
      <c r="J17" s="2">
        <f t="shared" si="1"/>
        <v>167354</v>
      </c>
      <c r="K17" t="str">
        <f t="shared" si="2"/>
        <v>12.7%</v>
      </c>
      <c r="L17" t="str">
        <f t="shared" si="3"/>
        <v>No</v>
      </c>
    </row>
    <row r="18" spans="1:12" ht="18">
      <c r="A18" s="7" t="s">
        <v>28</v>
      </c>
      <c r="B18" s="9">
        <v>979795</v>
      </c>
      <c r="C18" s="9">
        <v>566812</v>
      </c>
      <c r="D18" s="7">
        <v>57.9</v>
      </c>
      <c r="E18" s="9">
        <v>326150</v>
      </c>
      <c r="F18" s="7">
        <v>33.299999999999997</v>
      </c>
      <c r="G18" s="9">
        <v>68231</v>
      </c>
      <c r="H18" s="7">
        <v>7</v>
      </c>
      <c r="I18" t="str">
        <f t="shared" si="0"/>
        <v>Democratic</v>
      </c>
      <c r="J18" s="2">
        <f t="shared" si="1"/>
        <v>240662</v>
      </c>
      <c r="K18" t="str">
        <f t="shared" si="2"/>
        <v>24.56%</v>
      </c>
      <c r="L18" t="str">
        <f t="shared" si="3"/>
        <v>No</v>
      </c>
    </row>
    <row r="19" spans="1:12" ht="18">
      <c r="A19" s="7" t="s">
        <v>29</v>
      </c>
      <c r="B19" s="9">
        <v>1294627</v>
      </c>
      <c r="C19" s="9">
        <v>635274</v>
      </c>
      <c r="D19" s="7">
        <v>49.1</v>
      </c>
      <c r="E19" s="9">
        <v>616417</v>
      </c>
      <c r="F19" s="7">
        <v>47.6</v>
      </c>
      <c r="G19" s="9">
        <v>31127</v>
      </c>
      <c r="H19" s="7">
        <v>2.4</v>
      </c>
      <c r="I19" t="str">
        <f t="shared" si="0"/>
        <v>Democratic</v>
      </c>
      <c r="J19" s="2">
        <f t="shared" si="1"/>
        <v>18857</v>
      </c>
      <c r="K19" t="str">
        <f t="shared" si="2"/>
        <v>1.46%</v>
      </c>
      <c r="L19" t="str">
        <f t="shared" si="3"/>
        <v>Yes</v>
      </c>
    </row>
    <row r="20" spans="1:12" ht="18">
      <c r="A20" s="7" t="s">
        <v>30</v>
      </c>
      <c r="B20" s="9">
        <v>1548591</v>
      </c>
      <c r="C20" s="9">
        <v>792853</v>
      </c>
      <c r="D20" s="7">
        <v>51.2</v>
      </c>
      <c r="E20" s="9">
        <v>708453</v>
      </c>
      <c r="F20" s="7">
        <v>45.7</v>
      </c>
      <c r="G20" s="9">
        <v>26345</v>
      </c>
      <c r="H20" s="7">
        <v>1.7</v>
      </c>
      <c r="I20" t="str">
        <f t="shared" si="0"/>
        <v>Democratic</v>
      </c>
      <c r="J20" s="2">
        <f t="shared" si="1"/>
        <v>84400</v>
      </c>
      <c r="K20" t="str">
        <f t="shared" si="2"/>
        <v>5.45%</v>
      </c>
      <c r="L20" t="str">
        <f t="shared" si="3"/>
        <v>No</v>
      </c>
    </row>
    <row r="21" spans="1:12" ht="18">
      <c r="A21" s="7" t="s">
        <v>31</v>
      </c>
      <c r="B21" s="9">
        <v>523011</v>
      </c>
      <c r="C21" s="9">
        <v>238522</v>
      </c>
      <c r="D21" s="7">
        <v>45.6</v>
      </c>
      <c r="E21" s="9">
        <v>220974</v>
      </c>
      <c r="F21" s="7">
        <v>42.3</v>
      </c>
      <c r="G21" s="9">
        <v>53327</v>
      </c>
      <c r="H21" s="7">
        <v>10.199999999999999</v>
      </c>
      <c r="I21" t="str">
        <f t="shared" si="0"/>
        <v>Democratic</v>
      </c>
      <c r="J21" s="2">
        <f t="shared" si="1"/>
        <v>17548</v>
      </c>
      <c r="K21" t="str">
        <f t="shared" si="2"/>
        <v>3.36%</v>
      </c>
      <c r="L21" t="str">
        <f t="shared" si="3"/>
        <v>Yes</v>
      </c>
    </row>
    <row r="22" spans="1:12" ht="18">
      <c r="A22" s="7" t="s">
        <v>32</v>
      </c>
      <c r="B22" s="9">
        <v>1540496</v>
      </c>
      <c r="C22" s="9">
        <v>680606</v>
      </c>
      <c r="D22" s="7">
        <v>44.2</v>
      </c>
      <c r="E22" s="9">
        <v>726161</v>
      </c>
      <c r="F22" s="7">
        <v>47.1</v>
      </c>
      <c r="G22" s="9">
        <v>119537</v>
      </c>
      <c r="H22" s="7">
        <v>7.8</v>
      </c>
      <c r="I22" t="str">
        <f t="shared" si="0"/>
        <v>Republican</v>
      </c>
      <c r="J22" s="2">
        <f t="shared" si="1"/>
        <v>45555</v>
      </c>
      <c r="K22" t="str">
        <f t="shared" si="2"/>
        <v>2.96%</v>
      </c>
      <c r="L22" t="str">
        <f t="shared" si="3"/>
        <v>Yes</v>
      </c>
    </row>
    <row r="23" spans="1:12" ht="18">
      <c r="A23" s="7" t="s">
        <v>33</v>
      </c>
      <c r="B23" s="9">
        <v>2522890</v>
      </c>
      <c r="C23" s="9">
        <v>1057631</v>
      </c>
      <c r="D23" s="7">
        <v>41.9</v>
      </c>
      <c r="E23" s="9">
        <v>1053802</v>
      </c>
      <c r="F23" s="7">
        <v>41.7</v>
      </c>
      <c r="G23" s="9">
        <v>382539</v>
      </c>
      <c r="H23" s="7">
        <v>15.2</v>
      </c>
      <c r="I23" t="str">
        <f t="shared" si="0"/>
        <v>Democratic</v>
      </c>
      <c r="J23" s="2">
        <f t="shared" si="1"/>
        <v>3829</v>
      </c>
      <c r="K23" t="str">
        <f t="shared" si="2"/>
        <v>0.15%</v>
      </c>
      <c r="L23" t="str">
        <f t="shared" si="3"/>
        <v>Yes</v>
      </c>
    </row>
    <row r="24" spans="1:12" ht="18">
      <c r="A24" s="7" t="s">
        <v>34</v>
      </c>
      <c r="B24" s="9">
        <v>3909725</v>
      </c>
      <c r="C24" s="9">
        <v>1915225</v>
      </c>
      <c r="D24" s="7">
        <v>49</v>
      </c>
      <c r="E24" s="9">
        <v>1661532</v>
      </c>
      <c r="F24" s="7">
        <v>42.5</v>
      </c>
      <c r="G24" s="9">
        <v>275223</v>
      </c>
      <c r="H24" s="7">
        <v>7</v>
      </c>
      <c r="I24" t="str">
        <f t="shared" si="0"/>
        <v>Democratic</v>
      </c>
      <c r="J24" s="2">
        <f t="shared" si="1"/>
        <v>253693</v>
      </c>
      <c r="K24" t="str">
        <f t="shared" si="2"/>
        <v>6.49%</v>
      </c>
      <c r="L24" t="str">
        <f t="shared" si="3"/>
        <v>No</v>
      </c>
    </row>
    <row r="25" spans="1:12" ht="18">
      <c r="A25" s="7" t="s">
        <v>35</v>
      </c>
      <c r="B25" s="9">
        <v>2051980</v>
      </c>
      <c r="C25" s="9">
        <v>873268</v>
      </c>
      <c r="D25" s="7">
        <v>42.6</v>
      </c>
      <c r="E25" s="9">
        <v>954174</v>
      </c>
      <c r="F25" s="7">
        <v>46.5</v>
      </c>
      <c r="G25" s="9">
        <v>174990</v>
      </c>
      <c r="H25" s="7">
        <v>8.5</v>
      </c>
      <c r="I25" t="str">
        <f t="shared" si="0"/>
        <v>Republican</v>
      </c>
      <c r="J25" s="2">
        <f t="shared" si="1"/>
        <v>80906</v>
      </c>
      <c r="K25" t="str">
        <f t="shared" si="2"/>
        <v>3.94%</v>
      </c>
      <c r="L25" t="str">
        <f t="shared" si="3"/>
        <v>Yes</v>
      </c>
    </row>
    <row r="26" spans="1:12" ht="18">
      <c r="A26" s="7" t="s">
        <v>36</v>
      </c>
      <c r="B26" s="9">
        <v>892620</v>
      </c>
      <c r="C26" s="9">
        <v>441089</v>
      </c>
      <c r="D26" s="7">
        <v>49.4</v>
      </c>
      <c r="E26" s="9">
        <v>429281</v>
      </c>
      <c r="F26" s="7">
        <v>48.1</v>
      </c>
      <c r="G26" s="9">
        <v>12036</v>
      </c>
      <c r="H26" s="7">
        <v>1.3</v>
      </c>
      <c r="I26" t="str">
        <f t="shared" si="0"/>
        <v>Democratic</v>
      </c>
      <c r="J26" s="2">
        <f t="shared" si="1"/>
        <v>11808</v>
      </c>
      <c r="K26" t="str">
        <f t="shared" si="2"/>
        <v>1.32%</v>
      </c>
      <c r="L26" t="str">
        <f t="shared" si="3"/>
        <v>Yes</v>
      </c>
    </row>
    <row r="27" spans="1:12" ht="18">
      <c r="A27" s="7" t="s">
        <v>37</v>
      </c>
      <c r="B27" s="9">
        <v>2099824</v>
      </c>
      <c r="C27" s="9">
        <v>1074181</v>
      </c>
      <c r="D27" s="7">
        <v>51.2</v>
      </c>
      <c r="E27" s="9">
        <v>931182</v>
      </c>
      <c r="F27" s="7">
        <v>44.3</v>
      </c>
      <c r="G27" s="9">
        <v>77920</v>
      </c>
      <c r="H27" s="7">
        <v>3.7</v>
      </c>
      <c r="I27" t="str">
        <f t="shared" si="0"/>
        <v>Democratic</v>
      </c>
      <c r="J27" s="2">
        <f t="shared" si="1"/>
        <v>142999</v>
      </c>
      <c r="K27" t="str">
        <f t="shared" si="2"/>
        <v>6.81%</v>
      </c>
      <c r="L27" t="str">
        <f t="shared" si="3"/>
        <v>No</v>
      </c>
    </row>
    <row r="28" spans="1:12" ht="18">
      <c r="A28" s="7" t="s">
        <v>38</v>
      </c>
      <c r="B28" s="9">
        <v>363952</v>
      </c>
      <c r="C28" s="9">
        <v>206814</v>
      </c>
      <c r="D28" s="7">
        <v>56.8</v>
      </c>
      <c r="E28" s="9">
        <v>118032</v>
      </c>
      <c r="F28" s="7">
        <v>32.4</v>
      </c>
      <c r="G28" s="9">
        <v>29281</v>
      </c>
      <c r="H28" s="7">
        <v>8</v>
      </c>
      <c r="I28" t="str">
        <f t="shared" si="0"/>
        <v>Democratic</v>
      </c>
      <c r="J28" s="2">
        <f t="shared" si="1"/>
        <v>88782</v>
      </c>
      <c r="K28" t="str">
        <f t="shared" si="2"/>
        <v>24.39%</v>
      </c>
      <c r="L28" t="str">
        <f t="shared" si="3"/>
        <v>No</v>
      </c>
    </row>
    <row r="29" spans="1:12" ht="18">
      <c r="A29" s="7" t="s">
        <v>39</v>
      </c>
      <c r="B29" s="9">
        <v>640854</v>
      </c>
      <c r="C29" s="9">
        <v>419937</v>
      </c>
      <c r="D29" s="7">
        <v>65.5</v>
      </c>
      <c r="E29" s="9">
        <v>166851</v>
      </c>
      <c r="F29" s="7">
        <v>26</v>
      </c>
      <c r="G29" s="9">
        <v>44993</v>
      </c>
      <c r="H29" s="7">
        <v>7</v>
      </c>
      <c r="I29" t="str">
        <f t="shared" si="0"/>
        <v>Democratic</v>
      </c>
      <c r="J29" s="2">
        <f t="shared" si="1"/>
        <v>253086</v>
      </c>
      <c r="K29" t="str">
        <f t="shared" si="2"/>
        <v>39.49%</v>
      </c>
      <c r="L29" t="str">
        <f t="shared" si="3"/>
        <v>No</v>
      </c>
    </row>
    <row r="30" spans="1:12" ht="18">
      <c r="A30" s="7" t="s">
        <v>40</v>
      </c>
      <c r="B30" s="9">
        <v>247885</v>
      </c>
      <c r="C30" s="9">
        <v>155017</v>
      </c>
      <c r="D30" s="7">
        <v>62.5</v>
      </c>
      <c r="E30" s="9">
        <v>66666</v>
      </c>
      <c r="F30" s="7">
        <v>26.9</v>
      </c>
      <c r="G30" s="9">
        <v>17651</v>
      </c>
      <c r="H30" s="7">
        <v>7.1</v>
      </c>
      <c r="I30" t="str">
        <f t="shared" si="0"/>
        <v>Democratic</v>
      </c>
      <c r="J30" s="2">
        <f t="shared" si="1"/>
        <v>88351</v>
      </c>
      <c r="K30" t="str">
        <f t="shared" si="2"/>
        <v>35.64%</v>
      </c>
      <c r="L30" t="str">
        <f t="shared" si="3"/>
        <v>No</v>
      </c>
    </row>
    <row r="31" spans="1:12" ht="18">
      <c r="A31" s="7" t="s">
        <v>41</v>
      </c>
      <c r="B31" s="9">
        <v>383990</v>
      </c>
      <c r="C31" s="9">
        <v>221705</v>
      </c>
      <c r="D31" s="7">
        <v>57.7</v>
      </c>
      <c r="E31" s="9">
        <v>108864</v>
      </c>
      <c r="F31" s="7">
        <v>28.4</v>
      </c>
      <c r="G31" s="9">
        <v>49693</v>
      </c>
      <c r="H31" s="7">
        <v>12.9</v>
      </c>
      <c r="I31" t="str">
        <f t="shared" si="0"/>
        <v>Democratic</v>
      </c>
      <c r="J31" s="2">
        <f t="shared" si="1"/>
        <v>112841</v>
      </c>
      <c r="K31" t="str">
        <f t="shared" si="2"/>
        <v>29.39%</v>
      </c>
      <c r="L31" t="str">
        <f t="shared" si="3"/>
        <v>No</v>
      </c>
    </row>
    <row r="32" spans="1:12" ht="18">
      <c r="A32" s="7" t="s">
        <v>42</v>
      </c>
      <c r="B32" s="9">
        <v>2975684</v>
      </c>
      <c r="C32" s="9">
        <v>1546557</v>
      </c>
      <c r="D32" s="7">
        <v>52</v>
      </c>
      <c r="E32" s="9">
        <v>1147364</v>
      </c>
      <c r="F32" s="7">
        <v>38.6</v>
      </c>
      <c r="G32" s="9">
        <v>234632</v>
      </c>
      <c r="H32" s="7">
        <v>7.9</v>
      </c>
      <c r="I32" t="str">
        <f t="shared" si="0"/>
        <v>Democratic</v>
      </c>
      <c r="J32" s="2">
        <f t="shared" si="1"/>
        <v>399193</v>
      </c>
      <c r="K32" t="str">
        <f t="shared" si="2"/>
        <v>13.42%</v>
      </c>
      <c r="L32" t="str">
        <f>IF(VALUE(LEFT(K32, LEN(K32)-1)) &lt; 5, "Yes", "No")</f>
        <v>No</v>
      </c>
    </row>
    <row r="33" spans="1:12" ht="18">
      <c r="A33" s="7" t="s">
        <v>43</v>
      </c>
      <c r="B33" s="9">
        <v>456971</v>
      </c>
      <c r="C33" s="9">
        <v>250779</v>
      </c>
      <c r="D33" s="7">
        <v>54.9</v>
      </c>
      <c r="E33" s="9">
        <v>167826</v>
      </c>
      <c r="F33" s="7">
        <v>36.700000000000003</v>
      </c>
      <c r="G33" s="9">
        <v>29459</v>
      </c>
      <c r="H33" s="7">
        <v>6.4</v>
      </c>
      <c r="I33" t="str">
        <f t="shared" si="0"/>
        <v>Democratic</v>
      </c>
      <c r="J33" s="2">
        <f t="shared" si="1"/>
        <v>82953</v>
      </c>
      <c r="K33" t="str">
        <f t="shared" si="2"/>
        <v>18.15%</v>
      </c>
      <c r="L33" t="str">
        <f t="shared" si="3"/>
        <v>No</v>
      </c>
    </row>
    <row r="34" spans="1:12" ht="18">
      <c r="A34" s="7" t="s">
        <v>44</v>
      </c>
      <c r="B34" s="9">
        <v>6201959</v>
      </c>
      <c r="C34" s="9">
        <v>2893831</v>
      </c>
      <c r="D34" s="7">
        <v>46.7</v>
      </c>
      <c r="E34" s="9">
        <v>2728372</v>
      </c>
      <c r="F34" s="7">
        <v>44</v>
      </c>
      <c r="G34" s="9">
        <v>467801</v>
      </c>
      <c r="H34" s="7">
        <v>7.5</v>
      </c>
      <c r="I34" t="str">
        <f t="shared" si="0"/>
        <v>Democratic</v>
      </c>
      <c r="J34" s="2">
        <f t="shared" si="1"/>
        <v>165459</v>
      </c>
      <c r="K34" t="str">
        <f t="shared" si="2"/>
        <v>2.67%</v>
      </c>
      <c r="L34" t="str">
        <f t="shared" si="3"/>
        <v>Yes</v>
      </c>
    </row>
    <row r="35" spans="1:12" ht="18">
      <c r="A35" s="7" t="s">
        <v>45</v>
      </c>
      <c r="B35" s="9">
        <v>1855833</v>
      </c>
      <c r="C35" s="9">
        <v>915018</v>
      </c>
      <c r="D35" s="7">
        <v>49.3</v>
      </c>
      <c r="E35" s="9">
        <v>875635</v>
      </c>
      <c r="F35" s="7">
        <v>47.2</v>
      </c>
      <c r="G35" s="9">
        <v>52800</v>
      </c>
      <c r="H35" s="7">
        <v>2.8</v>
      </c>
      <c r="I35" t="str">
        <f t="shared" si="0"/>
        <v>Democratic</v>
      </c>
      <c r="J35" s="2">
        <f t="shared" si="1"/>
        <v>39383</v>
      </c>
      <c r="K35" t="str">
        <f t="shared" si="2"/>
        <v>2.12%</v>
      </c>
      <c r="L35" t="str">
        <f t="shared" si="3"/>
        <v>Yes</v>
      </c>
    </row>
    <row r="36" spans="1:12" ht="18">
      <c r="A36" s="7" t="s">
        <v>46</v>
      </c>
      <c r="B36" s="9">
        <v>301545</v>
      </c>
      <c r="C36" s="9">
        <v>193695</v>
      </c>
      <c r="D36" s="7">
        <v>64.2</v>
      </c>
      <c r="E36" s="9">
        <v>79189</v>
      </c>
      <c r="F36" s="7">
        <v>26.3</v>
      </c>
      <c r="G36" s="9">
        <v>23640</v>
      </c>
      <c r="H36" s="7">
        <v>7.8</v>
      </c>
      <c r="I36" t="str">
        <f t="shared" si="0"/>
        <v>Democratic</v>
      </c>
      <c r="J36" s="2">
        <f t="shared" si="1"/>
        <v>114506</v>
      </c>
      <c r="K36" t="str">
        <f t="shared" si="2"/>
        <v>37.97%</v>
      </c>
      <c r="L36" t="str">
        <f t="shared" si="3"/>
        <v>No</v>
      </c>
    </row>
    <row r="37" spans="1:12" ht="18">
      <c r="A37" s="7" t="s">
        <v>47</v>
      </c>
      <c r="B37" s="9">
        <v>4283603</v>
      </c>
      <c r="C37" s="9">
        <v>2206545</v>
      </c>
      <c r="D37" s="7">
        <v>51.5</v>
      </c>
      <c r="E37" s="9">
        <v>1752414</v>
      </c>
      <c r="F37" s="7">
        <v>40.9</v>
      </c>
      <c r="G37" s="9">
        <v>254472</v>
      </c>
      <c r="H37" s="7">
        <v>5.9</v>
      </c>
      <c r="I37" t="str">
        <f t="shared" si="0"/>
        <v>Democratic</v>
      </c>
      <c r="J37" s="2">
        <f t="shared" si="1"/>
        <v>454131</v>
      </c>
      <c r="K37" t="str">
        <f t="shared" si="2"/>
        <v>10.6%</v>
      </c>
      <c r="L37" t="str">
        <f t="shared" si="3"/>
        <v>No</v>
      </c>
    </row>
    <row r="38" spans="1:12" ht="18">
      <c r="A38" s="7" t="s">
        <v>48</v>
      </c>
      <c r="B38" s="9">
        <v>1149708</v>
      </c>
      <c r="C38" s="9">
        <v>695570</v>
      </c>
      <c r="D38" s="7">
        <v>60.5</v>
      </c>
      <c r="E38" s="9">
        <v>402026</v>
      </c>
      <c r="F38" s="7">
        <v>35</v>
      </c>
      <c r="G38" s="9">
        <v>38284</v>
      </c>
      <c r="H38" s="7">
        <v>3.3</v>
      </c>
      <c r="I38" t="str">
        <f t="shared" si="0"/>
        <v>Democratic</v>
      </c>
      <c r="J38" s="2">
        <f t="shared" si="1"/>
        <v>293544</v>
      </c>
      <c r="K38" t="str">
        <f t="shared" si="2"/>
        <v>25.53%</v>
      </c>
      <c r="L38" t="str">
        <f t="shared" si="3"/>
        <v>No</v>
      </c>
    </row>
    <row r="39" spans="1:12" ht="18">
      <c r="A39" s="7" t="s">
        <v>49</v>
      </c>
      <c r="B39" s="9">
        <v>1181516</v>
      </c>
      <c r="C39" s="9">
        <v>571044</v>
      </c>
      <c r="D39" s="7">
        <v>48.3</v>
      </c>
      <c r="E39" s="9">
        <v>456890</v>
      </c>
      <c r="F39" s="7">
        <v>38.700000000000003</v>
      </c>
      <c r="G39" s="9">
        <v>112389</v>
      </c>
      <c r="H39" s="7">
        <v>9.5</v>
      </c>
      <c r="I39" t="str">
        <f t="shared" si="0"/>
        <v>Democratic</v>
      </c>
      <c r="J39" s="2">
        <f t="shared" si="1"/>
        <v>114154</v>
      </c>
      <c r="K39" t="str">
        <f t="shared" si="2"/>
        <v>9.66%</v>
      </c>
      <c r="L39" t="str">
        <f t="shared" si="3"/>
        <v>No</v>
      </c>
    </row>
    <row r="40" spans="1:12" ht="18">
      <c r="A40" s="7" t="s">
        <v>50</v>
      </c>
      <c r="B40" s="9">
        <v>4561501</v>
      </c>
      <c r="C40" s="9">
        <v>2261872</v>
      </c>
      <c r="D40" s="7">
        <v>49.6</v>
      </c>
      <c r="E40" s="9">
        <v>1937540</v>
      </c>
      <c r="F40" s="7">
        <v>42.5</v>
      </c>
      <c r="G40" s="9">
        <v>292921</v>
      </c>
      <c r="H40" s="7">
        <v>6.4</v>
      </c>
      <c r="I40" t="str">
        <f t="shared" si="0"/>
        <v>Democratic</v>
      </c>
      <c r="J40" s="2">
        <f t="shared" si="1"/>
        <v>324332</v>
      </c>
      <c r="K40" t="str">
        <f t="shared" si="2"/>
        <v>7.11%</v>
      </c>
      <c r="L40" t="str">
        <f t="shared" si="3"/>
        <v>No</v>
      </c>
    </row>
    <row r="41" spans="1:12" ht="18">
      <c r="A41" s="7" t="s">
        <v>51</v>
      </c>
      <c r="B41" s="9">
        <v>416072</v>
      </c>
      <c r="C41" s="9">
        <v>154793</v>
      </c>
      <c r="D41" s="7">
        <v>37.200000000000003</v>
      </c>
      <c r="E41" s="9">
        <v>198342</v>
      </c>
      <c r="F41" s="7">
        <v>47.7</v>
      </c>
      <c r="G41" s="9">
        <v>59819</v>
      </c>
      <c r="H41" s="7">
        <v>14.4</v>
      </c>
      <c r="I41" t="str">
        <f t="shared" si="0"/>
        <v>Republican</v>
      </c>
      <c r="J41" s="2">
        <f t="shared" si="1"/>
        <v>43549</v>
      </c>
      <c r="K41" t="str">
        <f t="shared" si="2"/>
        <v>10.47%</v>
      </c>
      <c r="L41" t="str">
        <f t="shared" si="3"/>
        <v>No</v>
      </c>
    </row>
    <row r="42" spans="1:12" ht="18">
      <c r="A42" s="7" t="s">
        <v>52</v>
      </c>
      <c r="B42" s="9">
        <v>894071</v>
      </c>
      <c r="C42" s="9">
        <v>441841</v>
      </c>
      <c r="D42" s="7">
        <v>49.4</v>
      </c>
      <c r="E42" s="9">
        <v>430385</v>
      </c>
      <c r="F42" s="7">
        <v>48.1</v>
      </c>
      <c r="G42" s="9">
        <v>14153</v>
      </c>
      <c r="H42" s="7">
        <v>1.6</v>
      </c>
      <c r="I42" t="str">
        <f t="shared" si="0"/>
        <v>Democratic</v>
      </c>
      <c r="J42" s="2">
        <f t="shared" si="1"/>
        <v>11456</v>
      </c>
      <c r="K42" t="str">
        <f t="shared" si="2"/>
        <v>1.28%</v>
      </c>
      <c r="L42" t="str">
        <f t="shared" si="3"/>
        <v>Yes</v>
      </c>
    </row>
    <row r="43" spans="1:12" ht="18">
      <c r="A43" s="7" t="s">
        <v>53</v>
      </c>
      <c r="B43" s="9">
        <v>327703</v>
      </c>
      <c r="C43" s="9">
        <v>198343</v>
      </c>
      <c r="D43" s="7">
        <v>60.5</v>
      </c>
      <c r="E43" s="9">
        <v>103855</v>
      </c>
      <c r="F43" s="7">
        <v>31.7</v>
      </c>
      <c r="G43" s="9">
        <v>21431</v>
      </c>
      <c r="H43" s="7">
        <v>6.5</v>
      </c>
      <c r="I43" t="str">
        <f t="shared" si="0"/>
        <v>Democratic</v>
      </c>
      <c r="J43" s="2">
        <f t="shared" si="1"/>
        <v>94488</v>
      </c>
      <c r="K43" t="str">
        <f t="shared" si="2"/>
        <v>28.83%</v>
      </c>
      <c r="L43" t="str">
        <f t="shared" si="3"/>
        <v>No</v>
      </c>
    </row>
    <row r="44" spans="1:12" ht="18">
      <c r="A44" s="7" t="s">
        <v>54</v>
      </c>
      <c r="B44" s="9">
        <v>1617616</v>
      </c>
      <c r="C44" s="9">
        <v>787761</v>
      </c>
      <c r="D44" s="7">
        <v>48.7</v>
      </c>
      <c r="E44" s="9">
        <v>783051</v>
      </c>
      <c r="F44" s="7">
        <v>48.4</v>
      </c>
      <c r="G44" s="9">
        <v>35991</v>
      </c>
      <c r="H44" s="7">
        <v>2.2000000000000002</v>
      </c>
      <c r="I44" t="str">
        <f t="shared" si="0"/>
        <v>Democratic</v>
      </c>
      <c r="J44" s="2">
        <f t="shared" si="1"/>
        <v>4710</v>
      </c>
      <c r="K44" t="str">
        <f t="shared" si="2"/>
        <v>0.29%</v>
      </c>
      <c r="L44" t="str">
        <f t="shared" si="3"/>
        <v>Yes</v>
      </c>
    </row>
    <row r="45" spans="1:12" ht="18">
      <c r="A45" s="7" t="s">
        <v>55</v>
      </c>
      <c r="B45" s="9">
        <v>4541636</v>
      </c>
      <c r="C45" s="9">
        <v>2510705</v>
      </c>
      <c r="D45" s="7">
        <v>55.3</v>
      </c>
      <c r="E45" s="9">
        <v>1881147</v>
      </c>
      <c r="F45" s="7">
        <v>41.4</v>
      </c>
      <c r="G45" s="9">
        <v>111613</v>
      </c>
      <c r="H45" s="7">
        <v>2.5</v>
      </c>
      <c r="I45" t="str">
        <f t="shared" si="0"/>
        <v>Democratic</v>
      </c>
      <c r="J45" s="2">
        <f t="shared" si="1"/>
        <v>629558</v>
      </c>
      <c r="K45" t="str">
        <f t="shared" si="2"/>
        <v>13.86%</v>
      </c>
      <c r="L45" t="str">
        <f t="shared" si="3"/>
        <v>No</v>
      </c>
    </row>
    <row r="46" spans="1:12" ht="18">
      <c r="A46" s="7" t="s">
        <v>56</v>
      </c>
      <c r="B46" s="9">
        <v>604222</v>
      </c>
      <c r="C46" s="9">
        <v>439687</v>
      </c>
      <c r="D46" s="7">
        <v>72.8</v>
      </c>
      <c r="E46" s="9">
        <v>124266</v>
      </c>
      <c r="F46" s="7">
        <v>20.6</v>
      </c>
      <c r="G46" s="9">
        <v>30284</v>
      </c>
      <c r="H46" s="7">
        <v>5</v>
      </c>
      <c r="I46" t="str">
        <f t="shared" si="0"/>
        <v>Democratic</v>
      </c>
      <c r="J46" s="2">
        <f t="shared" si="1"/>
        <v>315421</v>
      </c>
      <c r="K46" t="str">
        <f t="shared" si="2"/>
        <v>52.2%</v>
      </c>
      <c r="L46" t="str">
        <f t="shared" si="3"/>
        <v>No</v>
      </c>
    </row>
    <row r="47" spans="1:12" ht="18">
      <c r="A47" s="7" t="s">
        <v>57</v>
      </c>
      <c r="B47" s="9">
        <v>213299</v>
      </c>
      <c r="C47" s="9">
        <v>94628</v>
      </c>
      <c r="D47" s="7">
        <v>44.4</v>
      </c>
      <c r="E47" s="9">
        <v>81952</v>
      </c>
      <c r="F47" s="7">
        <v>38.4</v>
      </c>
      <c r="G47" s="9">
        <v>31761</v>
      </c>
      <c r="H47" s="7">
        <v>14.9</v>
      </c>
      <c r="I47" t="str">
        <f t="shared" si="0"/>
        <v>Democratic</v>
      </c>
      <c r="J47" s="2">
        <f t="shared" si="1"/>
        <v>12676</v>
      </c>
      <c r="K47" t="str">
        <f t="shared" si="2"/>
        <v>5.94%</v>
      </c>
      <c r="L47" t="str">
        <f t="shared" si="3"/>
        <v>No</v>
      </c>
    </row>
    <row r="48" spans="1:12" ht="18">
      <c r="A48" s="7" t="s">
        <v>58</v>
      </c>
      <c r="B48" s="9">
        <v>1866032</v>
      </c>
      <c r="C48" s="9">
        <v>989609</v>
      </c>
      <c r="D48" s="7">
        <v>53</v>
      </c>
      <c r="E48" s="9">
        <v>752174</v>
      </c>
      <c r="F48" s="7">
        <v>40.299999999999997</v>
      </c>
      <c r="G48" s="9">
        <v>95418</v>
      </c>
      <c r="H48" s="7">
        <v>5.0999999999999996</v>
      </c>
      <c r="I48" t="str">
        <f t="shared" si="0"/>
        <v>Democratic</v>
      </c>
      <c r="J48" s="2">
        <f t="shared" si="1"/>
        <v>237435</v>
      </c>
      <c r="K48" t="str">
        <f t="shared" si="2"/>
        <v>12.72%</v>
      </c>
      <c r="L48" t="str">
        <f t="shared" si="3"/>
        <v>No</v>
      </c>
    </row>
    <row r="49" spans="1:12" ht="18">
      <c r="A49" s="7" t="s">
        <v>59</v>
      </c>
      <c r="B49" s="9">
        <v>1742394</v>
      </c>
      <c r="C49" s="9">
        <v>865244</v>
      </c>
      <c r="D49" s="7">
        <v>49.7</v>
      </c>
      <c r="E49" s="9">
        <v>650193</v>
      </c>
      <c r="F49" s="7">
        <v>37.299999999999997</v>
      </c>
      <c r="G49" s="9">
        <v>185073</v>
      </c>
      <c r="H49" s="7">
        <v>10.6</v>
      </c>
      <c r="I49" t="str">
        <f t="shared" si="0"/>
        <v>Democratic</v>
      </c>
      <c r="J49" s="2">
        <f t="shared" si="1"/>
        <v>215051</v>
      </c>
      <c r="K49" t="str">
        <f t="shared" si="2"/>
        <v>12.34%</v>
      </c>
      <c r="L49" t="str">
        <f t="shared" si="3"/>
        <v>No</v>
      </c>
    </row>
    <row r="50" spans="1:12" ht="18">
      <c r="A50" s="7" t="s">
        <v>60</v>
      </c>
      <c r="B50" s="9">
        <v>737715</v>
      </c>
      <c r="C50" s="9">
        <v>334206</v>
      </c>
      <c r="D50" s="7">
        <v>45.3</v>
      </c>
      <c r="E50" s="9">
        <v>367462</v>
      </c>
      <c r="F50" s="7">
        <v>49.8</v>
      </c>
      <c r="G50" s="9">
        <v>31691</v>
      </c>
      <c r="H50" s="7">
        <v>4.3</v>
      </c>
      <c r="I50" t="str">
        <f t="shared" si="0"/>
        <v>Republican</v>
      </c>
      <c r="J50" s="2">
        <f t="shared" si="1"/>
        <v>33256</v>
      </c>
      <c r="K50" t="str">
        <f t="shared" si="2"/>
        <v>4.51%</v>
      </c>
      <c r="L50" t="str">
        <f t="shared" si="3"/>
        <v>Yes</v>
      </c>
    </row>
    <row r="51" spans="1:12" ht="18">
      <c r="A51" s="7" t="s">
        <v>61</v>
      </c>
      <c r="B51" s="9">
        <v>2273221</v>
      </c>
      <c r="C51" s="9">
        <v>1088845</v>
      </c>
      <c r="D51" s="7">
        <v>47.9</v>
      </c>
      <c r="E51" s="9">
        <v>981584</v>
      </c>
      <c r="F51" s="7">
        <v>43.2</v>
      </c>
      <c r="G51" s="9">
        <v>160657</v>
      </c>
      <c r="H51" s="7">
        <v>7.1</v>
      </c>
      <c r="I51" t="str">
        <f t="shared" si="0"/>
        <v>Democratic</v>
      </c>
      <c r="J51" s="2">
        <f t="shared" si="1"/>
        <v>107261</v>
      </c>
      <c r="K51" t="str">
        <f t="shared" si="2"/>
        <v>4.72%</v>
      </c>
      <c r="L51" t="str">
        <f t="shared" si="3"/>
        <v>Yes</v>
      </c>
    </row>
    <row r="52" spans="1:12" ht="18">
      <c r="A52" s="7" t="s">
        <v>62</v>
      </c>
      <c r="B52" s="9">
        <v>176713</v>
      </c>
      <c r="C52" s="9">
        <v>110700</v>
      </c>
      <c r="D52" s="7">
        <v>62.6</v>
      </c>
      <c r="E52" s="9">
        <v>49427</v>
      </c>
      <c r="F52" s="7">
        <v>28</v>
      </c>
      <c r="G52" s="9">
        <v>12072</v>
      </c>
      <c r="H52" s="7">
        <v>6.8</v>
      </c>
      <c r="I52" t="str">
        <f t="shared" si="0"/>
        <v>Democratic</v>
      </c>
      <c r="J52" s="2">
        <f t="shared" si="1"/>
        <v>61273</v>
      </c>
      <c r="K52" t="str">
        <f t="shared" si="2"/>
        <v>34.67%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3AD0-A262-9E4B-85CB-6A1D2C175FFD}">
  <dimension ref="A1:L53"/>
  <sheetViews>
    <sheetView topLeftCell="A27" workbookViewId="0">
      <selection activeCell="A53" sqref="A53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1182850</v>
      </c>
      <c r="C2" s="9">
        <v>659170</v>
      </c>
      <c r="D2" s="7">
        <v>55.7</v>
      </c>
      <c r="E2" s="9">
        <v>504070</v>
      </c>
      <c r="F2" s="7">
        <v>42.6</v>
      </c>
      <c r="I2" t="str">
        <f>IF(C2 &gt; E2, "Democratic", "Republican")</f>
        <v>Democratic</v>
      </c>
      <c r="J2" s="2">
        <f>ABS(C2 - E2)</f>
        <v>155100</v>
      </c>
      <c r="K2" t="str">
        <f>ROUND(J2/(B2*0.01), 2) &amp; "%"</f>
        <v>13.11%</v>
      </c>
      <c r="L2" t="str">
        <f>IF(VALUE(LEFT(K2, LEN(K2)-1)) &lt; 5, "Yes", "No")</f>
        <v>No</v>
      </c>
    </row>
    <row r="3" spans="1:12" ht="18">
      <c r="A3" s="7" t="s">
        <v>13</v>
      </c>
      <c r="B3" s="9">
        <v>123574</v>
      </c>
      <c r="C3" s="9">
        <v>44058</v>
      </c>
      <c r="D3" s="7">
        <v>35.700000000000003</v>
      </c>
      <c r="E3" s="9">
        <v>71555</v>
      </c>
      <c r="F3" s="7">
        <v>57.9</v>
      </c>
      <c r="I3" t="str">
        <f t="shared" ref="I3:I52" si="0">IF(C3 &gt; E3, "Democratic", "Republican")</f>
        <v>Republican</v>
      </c>
      <c r="J3" s="2">
        <f t="shared" ref="J3:J52" si="1">ABS(C3 - E3)</f>
        <v>27497</v>
      </c>
      <c r="K3" t="str">
        <f t="shared" ref="K3:K52" si="2">ROUND(J3/(B3*0.01), 2) &amp; "%"</f>
        <v>22.25%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742719</v>
      </c>
      <c r="C4" s="9">
        <v>295602</v>
      </c>
      <c r="D4" s="7">
        <v>39.799999999999997</v>
      </c>
      <c r="E4" s="9">
        <v>418642</v>
      </c>
      <c r="F4" s="7">
        <v>56.4</v>
      </c>
      <c r="I4" t="str">
        <f t="shared" si="0"/>
        <v>Republican</v>
      </c>
      <c r="J4" s="2">
        <f t="shared" si="1"/>
        <v>123040</v>
      </c>
      <c r="K4" t="str">
        <f t="shared" si="2"/>
        <v>16.57%</v>
      </c>
      <c r="L4" t="str">
        <f t="shared" si="3"/>
        <v>No</v>
      </c>
    </row>
    <row r="5" spans="1:12" ht="18">
      <c r="A5" s="7" t="s">
        <v>15</v>
      </c>
      <c r="B5" s="9">
        <v>767535</v>
      </c>
      <c r="C5" s="9">
        <v>498604</v>
      </c>
      <c r="D5" s="7">
        <v>65</v>
      </c>
      <c r="E5" s="9">
        <v>267903</v>
      </c>
      <c r="F5" s="7">
        <v>34.9</v>
      </c>
      <c r="I5" t="str">
        <f t="shared" si="0"/>
        <v>Democratic</v>
      </c>
      <c r="J5" s="2">
        <f t="shared" si="1"/>
        <v>230701</v>
      </c>
      <c r="K5" t="str">
        <f t="shared" si="2"/>
        <v>30.06%</v>
      </c>
      <c r="L5" t="str">
        <f t="shared" si="3"/>
        <v>No</v>
      </c>
    </row>
    <row r="6" spans="1:12" ht="18">
      <c r="A6" s="7" t="s">
        <v>16</v>
      </c>
      <c r="B6" s="9">
        <v>7867117</v>
      </c>
      <c r="C6" s="9">
        <v>3742284</v>
      </c>
      <c r="D6" s="7">
        <v>47.6</v>
      </c>
      <c r="E6" s="9">
        <v>3882244</v>
      </c>
      <c r="F6" s="7">
        <v>49.3</v>
      </c>
      <c r="I6" t="str">
        <f t="shared" si="0"/>
        <v>Republican</v>
      </c>
      <c r="J6" s="2">
        <f t="shared" si="1"/>
        <v>139960</v>
      </c>
      <c r="K6" t="str">
        <f t="shared" si="2"/>
        <v>1.78%</v>
      </c>
      <c r="L6" t="str">
        <f t="shared" si="3"/>
        <v>Yes</v>
      </c>
    </row>
    <row r="7" spans="1:12" ht="18">
      <c r="A7" s="7" t="s">
        <v>17</v>
      </c>
      <c r="B7" s="9">
        <v>1081554</v>
      </c>
      <c r="C7" s="9">
        <v>460353</v>
      </c>
      <c r="D7" s="7">
        <v>42.6</v>
      </c>
      <c r="E7" s="9">
        <v>584367</v>
      </c>
      <c r="F7" s="7">
        <v>54</v>
      </c>
      <c r="I7" t="str">
        <f t="shared" si="0"/>
        <v>Republican</v>
      </c>
      <c r="J7" s="2">
        <f t="shared" si="1"/>
        <v>124014</v>
      </c>
      <c r="K7" t="str">
        <f t="shared" si="2"/>
        <v>11.47%</v>
      </c>
      <c r="L7" t="str">
        <f t="shared" si="3"/>
        <v>No</v>
      </c>
    </row>
    <row r="8" spans="1:12" ht="18">
      <c r="A8" s="7" t="s">
        <v>18</v>
      </c>
      <c r="B8" s="9">
        <v>1381526</v>
      </c>
      <c r="C8" s="9">
        <v>647895</v>
      </c>
      <c r="D8" s="7">
        <v>46.9</v>
      </c>
      <c r="E8" s="9">
        <v>719261</v>
      </c>
      <c r="F8" s="7">
        <v>52.1</v>
      </c>
      <c r="I8" t="str">
        <f t="shared" si="0"/>
        <v>Republican</v>
      </c>
      <c r="J8" s="2">
        <f t="shared" si="1"/>
        <v>71366</v>
      </c>
      <c r="K8" t="str">
        <f t="shared" si="2"/>
        <v>5.17%</v>
      </c>
      <c r="L8" t="str">
        <f t="shared" si="3"/>
        <v>No</v>
      </c>
    </row>
    <row r="9" spans="1:12" ht="18">
      <c r="A9" s="7" t="s">
        <v>19</v>
      </c>
      <c r="B9" s="9">
        <v>235834</v>
      </c>
      <c r="C9" s="9">
        <v>122596</v>
      </c>
      <c r="D9" s="7">
        <v>52</v>
      </c>
      <c r="E9" s="9">
        <v>109831</v>
      </c>
      <c r="F9" s="7">
        <v>46.6</v>
      </c>
      <c r="I9" t="str">
        <f t="shared" si="0"/>
        <v>Democratic</v>
      </c>
      <c r="J9" s="2">
        <f t="shared" si="1"/>
        <v>12765</v>
      </c>
      <c r="K9" t="str">
        <f t="shared" si="2"/>
        <v>5.41%</v>
      </c>
      <c r="L9" t="str">
        <f t="shared" si="3"/>
        <v>No</v>
      </c>
    </row>
    <row r="10" spans="1:12" ht="18">
      <c r="A10" s="7" t="s">
        <v>71</v>
      </c>
      <c r="B10" s="9">
        <v>168830</v>
      </c>
      <c r="C10" s="9">
        <v>137818</v>
      </c>
      <c r="D10" s="7">
        <v>81.599999999999994</v>
      </c>
      <c r="E10" s="9">
        <v>27873</v>
      </c>
      <c r="F10" s="7">
        <v>16.5</v>
      </c>
      <c r="I10" t="str">
        <f t="shared" si="0"/>
        <v>Democratic</v>
      </c>
      <c r="J10" s="2">
        <f t="shared" si="1"/>
        <v>109945</v>
      </c>
      <c r="K10" t="str">
        <f t="shared" si="2"/>
        <v>65.12%</v>
      </c>
      <c r="L10" t="str">
        <f t="shared" si="3"/>
        <v>No</v>
      </c>
    </row>
    <row r="11" spans="1:12" ht="18">
      <c r="A11" s="7" t="s">
        <v>21</v>
      </c>
      <c r="B11" s="9">
        <v>3150631</v>
      </c>
      <c r="C11" s="9">
        <v>1636000</v>
      </c>
      <c r="D11" s="7">
        <v>51.9</v>
      </c>
      <c r="E11" s="9">
        <v>1469531</v>
      </c>
      <c r="F11" s="7">
        <v>46.6</v>
      </c>
      <c r="I11" t="str">
        <f t="shared" si="0"/>
        <v>Democratic</v>
      </c>
      <c r="J11" s="2">
        <f t="shared" si="1"/>
        <v>166469</v>
      </c>
      <c r="K11" t="str">
        <f t="shared" si="2"/>
        <v>5.28%</v>
      </c>
      <c r="L11" t="str">
        <f t="shared" si="3"/>
        <v>No</v>
      </c>
    </row>
    <row r="12" spans="1:12" ht="18">
      <c r="A12" s="7" t="s">
        <v>22</v>
      </c>
      <c r="B12" s="9">
        <v>1467458</v>
      </c>
      <c r="C12" s="9">
        <v>979409</v>
      </c>
      <c r="D12" s="7">
        <v>66.7</v>
      </c>
      <c r="E12" s="9">
        <v>483743</v>
      </c>
      <c r="F12" s="7">
        <v>33</v>
      </c>
      <c r="I12" t="str">
        <f t="shared" si="0"/>
        <v>Democratic</v>
      </c>
      <c r="J12" s="2">
        <f t="shared" si="1"/>
        <v>495666</v>
      </c>
      <c r="K12" t="str">
        <f t="shared" si="2"/>
        <v>33.78%</v>
      </c>
      <c r="L12" t="str">
        <f t="shared" si="3"/>
        <v>No</v>
      </c>
    </row>
    <row r="13" spans="1:12" ht="18">
      <c r="A13" s="7" t="s">
        <v>23</v>
      </c>
      <c r="B13" s="9">
        <v>291301</v>
      </c>
      <c r="C13" s="9">
        <v>147375</v>
      </c>
      <c r="D13" s="7">
        <v>50.6</v>
      </c>
      <c r="E13" s="9">
        <v>140003</v>
      </c>
      <c r="F13" s="7">
        <v>48.1</v>
      </c>
      <c r="I13" t="str">
        <f t="shared" si="0"/>
        <v>Democratic</v>
      </c>
      <c r="J13" s="2">
        <f t="shared" si="1"/>
        <v>7372</v>
      </c>
      <c r="K13" t="str">
        <f t="shared" si="2"/>
        <v>2.53%</v>
      </c>
      <c r="L13" t="str">
        <f t="shared" si="3"/>
        <v>Yes</v>
      </c>
    </row>
    <row r="14" spans="1:12" ht="18">
      <c r="A14" s="7" t="s">
        <v>24</v>
      </c>
      <c r="B14" s="9">
        <v>344071</v>
      </c>
      <c r="C14" s="9">
        <v>126549</v>
      </c>
      <c r="D14" s="7">
        <v>36.799999999999997</v>
      </c>
      <c r="E14" s="9">
        <v>204151</v>
      </c>
      <c r="F14" s="7">
        <v>59.3</v>
      </c>
      <c r="I14" t="str">
        <f t="shared" si="0"/>
        <v>Republican</v>
      </c>
      <c r="J14" s="2">
        <f t="shared" si="1"/>
        <v>77602</v>
      </c>
      <c r="K14" t="str">
        <f t="shared" si="2"/>
        <v>22.55%</v>
      </c>
      <c r="L14" t="str">
        <f t="shared" si="3"/>
        <v>No</v>
      </c>
    </row>
    <row r="15" spans="1:12" ht="18">
      <c r="A15" s="7" t="s">
        <v>25</v>
      </c>
      <c r="B15" s="9">
        <v>4718914</v>
      </c>
      <c r="C15" s="9">
        <v>2271295</v>
      </c>
      <c r="D15" s="7">
        <v>48.1</v>
      </c>
      <c r="E15" s="9">
        <v>2364269</v>
      </c>
      <c r="F15" s="7">
        <v>50.1</v>
      </c>
      <c r="I15" t="str">
        <f t="shared" si="0"/>
        <v>Republican</v>
      </c>
      <c r="J15" s="2">
        <f t="shared" si="1"/>
        <v>92974</v>
      </c>
      <c r="K15" t="str">
        <f t="shared" si="2"/>
        <v>1.97%</v>
      </c>
      <c r="L15" t="str">
        <f t="shared" si="3"/>
        <v>Yes</v>
      </c>
    </row>
    <row r="16" spans="1:12" ht="18">
      <c r="A16" s="7" t="s">
        <v>26</v>
      </c>
      <c r="B16" s="9">
        <v>2220362</v>
      </c>
      <c r="C16" s="9">
        <v>1014714</v>
      </c>
      <c r="D16" s="7">
        <v>45.7</v>
      </c>
      <c r="E16" s="9">
        <v>1183958</v>
      </c>
      <c r="F16" s="7">
        <v>53.3</v>
      </c>
      <c r="I16" t="str">
        <f t="shared" si="0"/>
        <v>Republican</v>
      </c>
      <c r="J16" s="2">
        <f t="shared" si="1"/>
        <v>169244</v>
      </c>
      <c r="K16" t="str">
        <f t="shared" si="2"/>
        <v>7.62%</v>
      </c>
      <c r="L16" t="str">
        <f t="shared" si="3"/>
        <v>No</v>
      </c>
    </row>
    <row r="17" spans="1:12" ht="18">
      <c r="A17" s="7" t="s">
        <v>27</v>
      </c>
      <c r="B17" s="9">
        <v>1279306</v>
      </c>
      <c r="C17" s="9">
        <v>619931</v>
      </c>
      <c r="D17" s="7">
        <v>48.5</v>
      </c>
      <c r="E17" s="9">
        <v>632863</v>
      </c>
      <c r="F17" s="7">
        <v>49.5</v>
      </c>
      <c r="I17" t="str">
        <f t="shared" si="0"/>
        <v>Republican</v>
      </c>
      <c r="J17" s="2">
        <f t="shared" si="1"/>
        <v>12932</v>
      </c>
      <c r="K17" t="str">
        <f t="shared" si="2"/>
        <v>1.01%</v>
      </c>
      <c r="L17" t="str">
        <f t="shared" si="3"/>
        <v>Yes</v>
      </c>
    </row>
    <row r="18" spans="1:12" ht="18">
      <c r="A18" s="7" t="s">
        <v>28</v>
      </c>
      <c r="B18" s="9">
        <v>957845</v>
      </c>
      <c r="C18" s="9">
        <v>430421</v>
      </c>
      <c r="D18" s="7">
        <v>44.9</v>
      </c>
      <c r="E18" s="9">
        <v>502752</v>
      </c>
      <c r="F18" s="7">
        <v>52.5</v>
      </c>
      <c r="I18" t="str">
        <f t="shared" si="0"/>
        <v>Republican</v>
      </c>
      <c r="J18" s="2">
        <f t="shared" si="1"/>
        <v>72331</v>
      </c>
      <c r="K18" t="str">
        <f t="shared" si="2"/>
        <v>7.55%</v>
      </c>
      <c r="L18" t="str">
        <f t="shared" si="3"/>
        <v>No</v>
      </c>
    </row>
    <row r="19" spans="1:12" ht="18">
      <c r="A19" s="7" t="s">
        <v>29</v>
      </c>
      <c r="B19" s="9">
        <v>1167142</v>
      </c>
      <c r="C19" s="9">
        <v>615717</v>
      </c>
      <c r="D19" s="7">
        <v>52.8</v>
      </c>
      <c r="E19" s="9">
        <v>531852</v>
      </c>
      <c r="F19" s="7">
        <v>45.6</v>
      </c>
      <c r="I19" t="str">
        <f t="shared" si="0"/>
        <v>Democratic</v>
      </c>
      <c r="J19" s="2">
        <f t="shared" si="1"/>
        <v>83865</v>
      </c>
      <c r="K19" t="str">
        <f t="shared" si="2"/>
        <v>7.19%</v>
      </c>
      <c r="L19" t="str">
        <f t="shared" si="3"/>
        <v>No</v>
      </c>
    </row>
    <row r="20" spans="1:12" ht="18">
      <c r="A20" s="7" t="s">
        <v>30</v>
      </c>
      <c r="B20" s="9">
        <v>1278439</v>
      </c>
      <c r="C20" s="9">
        <v>661365</v>
      </c>
      <c r="D20" s="7">
        <v>51.7</v>
      </c>
      <c r="E20" s="9">
        <v>587446</v>
      </c>
      <c r="F20" s="7">
        <v>46</v>
      </c>
      <c r="I20" t="str">
        <f t="shared" si="0"/>
        <v>Democratic</v>
      </c>
      <c r="J20" s="2">
        <f t="shared" si="1"/>
        <v>73919</v>
      </c>
      <c r="K20" t="str">
        <f t="shared" si="2"/>
        <v>5.78%</v>
      </c>
      <c r="L20" t="str">
        <f t="shared" si="3"/>
        <v>No</v>
      </c>
    </row>
    <row r="21" spans="1:12" ht="18">
      <c r="A21" s="7" t="s">
        <v>31</v>
      </c>
      <c r="B21" s="9">
        <v>483216</v>
      </c>
      <c r="C21" s="9">
        <v>232279</v>
      </c>
      <c r="D21" s="7">
        <v>48.1</v>
      </c>
      <c r="E21" s="9">
        <v>236320</v>
      </c>
      <c r="F21" s="7">
        <v>48.9</v>
      </c>
      <c r="I21" t="str">
        <f t="shared" si="0"/>
        <v>Republican</v>
      </c>
      <c r="J21" s="2">
        <f t="shared" si="1"/>
        <v>4041</v>
      </c>
      <c r="K21" t="str">
        <f t="shared" si="2"/>
        <v>0.84%</v>
      </c>
      <c r="L21" t="str">
        <f t="shared" si="3"/>
        <v>Yes</v>
      </c>
    </row>
    <row r="22" spans="1:12" ht="18">
      <c r="A22" s="7" t="s">
        <v>32</v>
      </c>
      <c r="B22" s="9">
        <v>1439897</v>
      </c>
      <c r="C22" s="9">
        <v>759612</v>
      </c>
      <c r="D22" s="7">
        <v>52.8</v>
      </c>
      <c r="E22" s="9">
        <v>672661</v>
      </c>
      <c r="F22" s="7">
        <v>46.7</v>
      </c>
      <c r="I22" t="str">
        <f t="shared" si="0"/>
        <v>Democratic</v>
      </c>
      <c r="J22" s="2">
        <f t="shared" si="1"/>
        <v>86951</v>
      </c>
      <c r="K22" t="str">
        <f t="shared" si="2"/>
        <v>6.04%</v>
      </c>
      <c r="L22" t="str">
        <f t="shared" si="3"/>
        <v>No</v>
      </c>
    </row>
    <row r="23" spans="1:12" ht="18">
      <c r="A23" s="7" t="s">
        <v>33</v>
      </c>
      <c r="B23" s="9">
        <v>2547558</v>
      </c>
      <c r="C23" s="9">
        <v>1429475</v>
      </c>
      <c r="D23" s="7">
        <v>56.1</v>
      </c>
      <c r="E23" s="9">
        <v>1030276</v>
      </c>
      <c r="F23" s="7">
        <v>40.4</v>
      </c>
      <c r="I23" t="str">
        <f t="shared" si="0"/>
        <v>Democratic</v>
      </c>
      <c r="J23" s="2">
        <f t="shared" si="1"/>
        <v>399199</v>
      </c>
      <c r="K23" t="str">
        <f t="shared" si="2"/>
        <v>15.67%</v>
      </c>
      <c r="L23" t="str">
        <f t="shared" si="3"/>
        <v>No</v>
      </c>
    </row>
    <row r="24" spans="1:12" ht="18">
      <c r="A24" s="7" t="s">
        <v>34</v>
      </c>
      <c r="B24" s="9">
        <v>3653749</v>
      </c>
      <c r="C24" s="9">
        <v>1696714</v>
      </c>
      <c r="D24" s="7">
        <v>46.4</v>
      </c>
      <c r="E24" s="9">
        <v>1893742</v>
      </c>
      <c r="F24" s="7">
        <v>51.8</v>
      </c>
      <c r="I24" t="str">
        <f t="shared" si="0"/>
        <v>Republican</v>
      </c>
      <c r="J24" s="2">
        <f t="shared" si="1"/>
        <v>197028</v>
      </c>
      <c r="K24" t="str">
        <f t="shared" si="2"/>
        <v>5.39%</v>
      </c>
      <c r="L24" t="str">
        <f t="shared" si="3"/>
        <v>No</v>
      </c>
    </row>
    <row r="25" spans="1:12" ht="18">
      <c r="A25" s="7" t="s">
        <v>35</v>
      </c>
      <c r="B25" s="9">
        <v>1949931</v>
      </c>
      <c r="C25" s="9">
        <v>1070440</v>
      </c>
      <c r="D25" s="7">
        <v>54.9</v>
      </c>
      <c r="E25" s="9">
        <v>819395</v>
      </c>
      <c r="F25" s="7">
        <v>42</v>
      </c>
      <c r="I25" t="str">
        <f t="shared" si="0"/>
        <v>Democratic</v>
      </c>
      <c r="J25" s="2">
        <f t="shared" si="1"/>
        <v>251045</v>
      </c>
      <c r="K25" t="str">
        <f t="shared" si="2"/>
        <v>12.87%</v>
      </c>
      <c r="L25" t="str">
        <f t="shared" si="3"/>
        <v>No</v>
      </c>
    </row>
    <row r="26" spans="1:12" ht="18">
      <c r="A26" s="7" t="s">
        <v>36</v>
      </c>
      <c r="B26" s="9">
        <v>769361</v>
      </c>
      <c r="C26" s="9">
        <v>381309</v>
      </c>
      <c r="D26" s="7">
        <v>49.6</v>
      </c>
      <c r="E26" s="9">
        <v>366846</v>
      </c>
      <c r="F26" s="7">
        <v>47.7</v>
      </c>
      <c r="I26" t="str">
        <f t="shared" si="0"/>
        <v>Democratic</v>
      </c>
      <c r="J26" s="2">
        <f t="shared" si="1"/>
        <v>14463</v>
      </c>
      <c r="K26" t="str">
        <f t="shared" si="2"/>
        <v>1.88%</v>
      </c>
      <c r="L26" t="str">
        <f t="shared" si="3"/>
        <v>Yes</v>
      </c>
    </row>
    <row r="27" spans="1:12" ht="18">
      <c r="A27" s="7" t="s">
        <v>37</v>
      </c>
      <c r="B27" s="9">
        <v>1953600</v>
      </c>
      <c r="C27" s="9">
        <v>998387</v>
      </c>
      <c r="D27" s="7">
        <v>51.1</v>
      </c>
      <c r="E27" s="9">
        <v>927443</v>
      </c>
      <c r="F27" s="7">
        <v>47.5</v>
      </c>
      <c r="I27" t="str">
        <f t="shared" si="0"/>
        <v>Democratic</v>
      </c>
      <c r="J27" s="2">
        <f t="shared" si="1"/>
        <v>70944</v>
      </c>
      <c r="K27" t="str">
        <f t="shared" si="2"/>
        <v>3.63%</v>
      </c>
      <c r="L27" t="str">
        <f t="shared" si="3"/>
        <v>Yes</v>
      </c>
    </row>
    <row r="28" spans="1:12" ht="18">
      <c r="A28" s="7" t="s">
        <v>38</v>
      </c>
      <c r="B28" s="9">
        <v>328734</v>
      </c>
      <c r="C28" s="9">
        <v>149259</v>
      </c>
      <c r="D28" s="7">
        <v>45.4</v>
      </c>
      <c r="E28" s="9">
        <v>173703</v>
      </c>
      <c r="F28" s="7">
        <v>52.8</v>
      </c>
      <c r="I28" t="str">
        <f t="shared" si="0"/>
        <v>Republican</v>
      </c>
      <c r="J28" s="2">
        <f t="shared" si="1"/>
        <v>24444</v>
      </c>
      <c r="K28" t="str">
        <f t="shared" si="2"/>
        <v>7.44%</v>
      </c>
      <c r="L28" t="str">
        <f t="shared" si="3"/>
        <v>No</v>
      </c>
    </row>
    <row r="29" spans="1:12" ht="18">
      <c r="A29" s="7" t="s">
        <v>39</v>
      </c>
      <c r="B29" s="9">
        <v>607668</v>
      </c>
      <c r="C29" s="9">
        <v>233692</v>
      </c>
      <c r="D29" s="7">
        <v>38.5</v>
      </c>
      <c r="E29" s="9">
        <v>359705</v>
      </c>
      <c r="F29" s="7">
        <v>59.2</v>
      </c>
      <c r="I29" t="str">
        <f t="shared" si="0"/>
        <v>Republican</v>
      </c>
      <c r="J29" s="2">
        <f t="shared" si="1"/>
        <v>126013</v>
      </c>
      <c r="K29" t="str">
        <f t="shared" si="2"/>
        <v>20.74%</v>
      </c>
      <c r="L29" t="str">
        <f t="shared" si="3"/>
        <v>No</v>
      </c>
    </row>
    <row r="30" spans="1:12" ht="18">
      <c r="A30" s="7" t="s">
        <v>40</v>
      </c>
      <c r="B30" s="9">
        <v>201876</v>
      </c>
      <c r="C30" s="9">
        <v>92479</v>
      </c>
      <c r="D30" s="7">
        <v>45.8</v>
      </c>
      <c r="E30" s="9">
        <v>101273</v>
      </c>
      <c r="F30" s="7">
        <v>50.2</v>
      </c>
      <c r="I30" t="str">
        <f t="shared" si="0"/>
        <v>Republican</v>
      </c>
      <c r="J30" s="2">
        <f t="shared" si="1"/>
        <v>8794</v>
      </c>
      <c r="K30" t="str">
        <f t="shared" si="2"/>
        <v>4.36%</v>
      </c>
      <c r="L30" t="str">
        <f t="shared" si="3"/>
        <v>Yes</v>
      </c>
    </row>
    <row r="31" spans="1:12" ht="18">
      <c r="A31" s="7" t="s">
        <v>41</v>
      </c>
      <c r="B31" s="9">
        <v>339618</v>
      </c>
      <c r="C31" s="9">
        <v>147635</v>
      </c>
      <c r="D31" s="7">
        <v>43.5</v>
      </c>
      <c r="E31" s="9">
        <v>185935</v>
      </c>
      <c r="F31" s="7">
        <v>54.7</v>
      </c>
      <c r="I31" t="str">
        <f t="shared" si="0"/>
        <v>Republican</v>
      </c>
      <c r="J31" s="2">
        <f t="shared" si="1"/>
        <v>38300</v>
      </c>
      <c r="K31" t="str">
        <f t="shared" si="2"/>
        <v>11.28%</v>
      </c>
      <c r="L31" t="str">
        <f t="shared" si="3"/>
        <v>No</v>
      </c>
    </row>
    <row r="32" spans="1:12" ht="18">
      <c r="A32" s="7" t="s">
        <v>42</v>
      </c>
      <c r="B32" s="9">
        <v>3014472</v>
      </c>
      <c r="C32" s="9">
        <v>1444653</v>
      </c>
      <c r="D32" s="7">
        <v>47.9</v>
      </c>
      <c r="E32" s="9">
        <v>1509688</v>
      </c>
      <c r="F32" s="7">
        <v>50.1</v>
      </c>
      <c r="I32" t="str">
        <f t="shared" si="0"/>
        <v>Republican</v>
      </c>
      <c r="J32" s="2">
        <f t="shared" si="1"/>
        <v>65035</v>
      </c>
      <c r="K32" t="str">
        <f t="shared" si="2"/>
        <v>2.16%</v>
      </c>
      <c r="L32" t="str">
        <f>IF(VALUE(LEFT(K32, LEN(K32)-1)) &lt; 5, "Yes", "No")</f>
        <v>Yes</v>
      </c>
    </row>
    <row r="33" spans="1:12" ht="18">
      <c r="A33" s="7" t="s">
        <v>43</v>
      </c>
      <c r="B33" s="9">
        <v>418409</v>
      </c>
      <c r="C33" s="9">
        <v>201148</v>
      </c>
      <c r="D33" s="7">
        <v>48.1</v>
      </c>
      <c r="E33" s="9">
        <v>211419</v>
      </c>
      <c r="F33" s="7">
        <v>50.5</v>
      </c>
      <c r="I33" t="str">
        <f t="shared" si="0"/>
        <v>Republican</v>
      </c>
      <c r="J33" s="2">
        <f t="shared" si="1"/>
        <v>10271</v>
      </c>
      <c r="K33" t="str">
        <f t="shared" si="2"/>
        <v>2.45%</v>
      </c>
      <c r="L33" t="str">
        <f t="shared" si="3"/>
        <v>Yes</v>
      </c>
    </row>
    <row r="34" spans="1:12" ht="18">
      <c r="A34" s="7" t="s">
        <v>44</v>
      </c>
      <c r="B34" s="9">
        <v>6534170</v>
      </c>
      <c r="C34" s="9">
        <v>3389558</v>
      </c>
      <c r="D34" s="7">
        <v>51.9</v>
      </c>
      <c r="E34" s="9">
        <v>3100791</v>
      </c>
      <c r="F34" s="7">
        <v>47.5</v>
      </c>
      <c r="I34" t="str">
        <f t="shared" si="0"/>
        <v>Democratic</v>
      </c>
      <c r="J34" s="2">
        <f t="shared" si="1"/>
        <v>288767</v>
      </c>
      <c r="K34" t="str">
        <f t="shared" si="2"/>
        <v>4.42%</v>
      </c>
      <c r="L34" t="str">
        <f t="shared" si="3"/>
        <v>Yes</v>
      </c>
    </row>
    <row r="35" spans="1:12" ht="18">
      <c r="A35" s="7" t="s">
        <v>45</v>
      </c>
      <c r="B35" s="9">
        <v>1678914</v>
      </c>
      <c r="C35" s="9">
        <v>927365</v>
      </c>
      <c r="D35" s="7">
        <v>55.2</v>
      </c>
      <c r="E35" s="9">
        <v>741960</v>
      </c>
      <c r="F35" s="7">
        <v>44.2</v>
      </c>
      <c r="I35" t="str">
        <f t="shared" si="0"/>
        <v>Democratic</v>
      </c>
      <c r="J35" s="2">
        <f t="shared" si="1"/>
        <v>185405</v>
      </c>
      <c r="K35" t="str">
        <f t="shared" si="2"/>
        <v>11.04%</v>
      </c>
      <c r="L35" t="str">
        <f t="shared" si="3"/>
        <v>No</v>
      </c>
    </row>
    <row r="36" spans="1:12" ht="18">
      <c r="A36" s="7" t="s">
        <v>46</v>
      </c>
      <c r="B36" s="9">
        <v>297188</v>
      </c>
      <c r="C36" s="9">
        <v>136078</v>
      </c>
      <c r="D36" s="7">
        <v>45.8</v>
      </c>
      <c r="E36" s="9">
        <v>153470</v>
      </c>
      <c r="F36" s="7">
        <v>51.6</v>
      </c>
      <c r="I36" t="str">
        <f t="shared" si="0"/>
        <v>Republican</v>
      </c>
      <c r="J36" s="2">
        <f t="shared" si="1"/>
        <v>17392</v>
      </c>
      <c r="K36" t="str">
        <f t="shared" si="2"/>
        <v>5.85%</v>
      </c>
      <c r="L36" t="str">
        <f t="shared" si="3"/>
        <v>No</v>
      </c>
    </row>
    <row r="37" spans="1:12" ht="18">
      <c r="A37" s="7" t="s">
        <v>47</v>
      </c>
      <c r="B37" s="9">
        <v>4111873</v>
      </c>
      <c r="C37" s="9">
        <v>2011621</v>
      </c>
      <c r="D37" s="7">
        <v>48.9</v>
      </c>
      <c r="E37" s="9">
        <v>2000505</v>
      </c>
      <c r="F37" s="7">
        <v>48.7</v>
      </c>
      <c r="I37" t="str">
        <f t="shared" si="0"/>
        <v>Democratic</v>
      </c>
      <c r="J37" s="2">
        <f t="shared" si="1"/>
        <v>11116</v>
      </c>
      <c r="K37" t="str">
        <f t="shared" si="2"/>
        <v>0.27%</v>
      </c>
      <c r="L37" t="str">
        <f t="shared" si="3"/>
        <v>Yes</v>
      </c>
    </row>
    <row r="38" spans="1:12" ht="18">
      <c r="A38" s="7" t="s">
        <v>48</v>
      </c>
      <c r="B38" s="9">
        <v>1092251</v>
      </c>
      <c r="C38" s="9">
        <v>532442</v>
      </c>
      <c r="D38" s="7">
        <v>48.7</v>
      </c>
      <c r="E38" s="9">
        <v>545708</v>
      </c>
      <c r="F38" s="7">
        <v>50</v>
      </c>
      <c r="I38" t="str">
        <f t="shared" si="0"/>
        <v>Republican</v>
      </c>
      <c r="J38" s="2">
        <f t="shared" si="1"/>
        <v>13266</v>
      </c>
      <c r="K38" t="str">
        <f t="shared" si="2"/>
        <v>1.21%</v>
      </c>
      <c r="L38" t="str">
        <f t="shared" si="3"/>
        <v>Yes</v>
      </c>
    </row>
    <row r="39" spans="1:12" ht="18">
      <c r="A39" s="7" t="s">
        <v>49</v>
      </c>
      <c r="B39" s="9">
        <v>1029876</v>
      </c>
      <c r="C39" s="9">
        <v>490407</v>
      </c>
      <c r="D39" s="7">
        <v>47.6</v>
      </c>
      <c r="E39" s="9">
        <v>492120</v>
      </c>
      <c r="F39" s="7">
        <v>47.8</v>
      </c>
      <c r="I39" t="str">
        <f t="shared" si="0"/>
        <v>Republican</v>
      </c>
      <c r="J39" s="2">
        <f t="shared" si="1"/>
        <v>1713</v>
      </c>
      <c r="K39" t="str">
        <f t="shared" si="2"/>
        <v>0.17%</v>
      </c>
      <c r="L39" t="str">
        <f t="shared" si="3"/>
        <v>Yes</v>
      </c>
    </row>
    <row r="40" spans="1:12" ht="18">
      <c r="A40" s="7" t="s">
        <v>50</v>
      </c>
      <c r="B40" s="9">
        <v>4620787</v>
      </c>
      <c r="C40" s="9">
        <v>2328677</v>
      </c>
      <c r="D40" s="7">
        <v>50.4</v>
      </c>
      <c r="E40" s="9">
        <v>2205604</v>
      </c>
      <c r="F40" s="7">
        <v>47.7</v>
      </c>
      <c r="I40" t="str">
        <f t="shared" si="0"/>
        <v>Democratic</v>
      </c>
      <c r="J40" s="2">
        <f t="shared" si="1"/>
        <v>123073</v>
      </c>
      <c r="K40" t="str">
        <f t="shared" si="2"/>
        <v>2.66%</v>
      </c>
      <c r="L40" t="str">
        <f t="shared" si="3"/>
        <v>Yes</v>
      </c>
    </row>
    <row r="41" spans="1:12" ht="18">
      <c r="A41" s="7" t="s">
        <v>51</v>
      </c>
      <c r="B41" s="9">
        <v>411170</v>
      </c>
      <c r="C41" s="9">
        <v>227636</v>
      </c>
      <c r="D41" s="7">
        <v>55.4</v>
      </c>
      <c r="E41" s="9">
        <v>181249</v>
      </c>
      <c r="F41" s="7">
        <v>44.1</v>
      </c>
      <c r="I41" t="str">
        <f t="shared" si="0"/>
        <v>Democratic</v>
      </c>
      <c r="J41" s="2">
        <f t="shared" si="1"/>
        <v>46387</v>
      </c>
      <c r="K41" t="str">
        <f t="shared" si="2"/>
        <v>11.28%</v>
      </c>
      <c r="L41" t="str">
        <f t="shared" si="3"/>
        <v>No</v>
      </c>
    </row>
    <row r="42" spans="1:12" ht="18">
      <c r="A42" s="7" t="s">
        <v>52</v>
      </c>
      <c r="B42" s="9">
        <v>802583</v>
      </c>
      <c r="C42" s="9">
        <v>450807</v>
      </c>
      <c r="D42" s="7">
        <v>56.2</v>
      </c>
      <c r="E42" s="9">
        <v>346149</v>
      </c>
      <c r="F42" s="7">
        <v>43.1</v>
      </c>
      <c r="I42" t="str">
        <f t="shared" si="0"/>
        <v>Democratic</v>
      </c>
      <c r="J42" s="2">
        <f t="shared" si="1"/>
        <v>104658</v>
      </c>
      <c r="K42" t="str">
        <f t="shared" si="2"/>
        <v>13.04%</v>
      </c>
      <c r="L42" t="str">
        <f t="shared" si="3"/>
        <v>No</v>
      </c>
    </row>
    <row r="43" spans="1:12" ht="18">
      <c r="A43" s="7" t="s">
        <v>53</v>
      </c>
      <c r="B43" s="9">
        <v>300678</v>
      </c>
      <c r="C43" s="9">
        <v>147068</v>
      </c>
      <c r="D43" s="7">
        <v>48.9</v>
      </c>
      <c r="E43" s="9">
        <v>151505</v>
      </c>
      <c r="F43" s="7">
        <v>50.4</v>
      </c>
      <c r="I43" t="str">
        <f t="shared" si="0"/>
        <v>Republican</v>
      </c>
      <c r="J43" s="2">
        <f t="shared" si="1"/>
        <v>4437</v>
      </c>
      <c r="K43" t="str">
        <f t="shared" si="2"/>
        <v>1.48%</v>
      </c>
      <c r="L43" t="str">
        <f t="shared" si="3"/>
        <v>Yes</v>
      </c>
    </row>
    <row r="44" spans="1:12" ht="18">
      <c r="A44" s="7" t="s">
        <v>54</v>
      </c>
      <c r="B44" s="9">
        <v>1476345</v>
      </c>
      <c r="C44" s="9">
        <v>825879</v>
      </c>
      <c r="D44" s="7">
        <v>55.9</v>
      </c>
      <c r="E44" s="9">
        <v>633969</v>
      </c>
      <c r="F44" s="7">
        <v>42.9</v>
      </c>
      <c r="I44" t="str">
        <f t="shared" si="0"/>
        <v>Democratic</v>
      </c>
      <c r="J44" s="2">
        <f t="shared" si="1"/>
        <v>191910</v>
      </c>
      <c r="K44" t="str">
        <f t="shared" si="2"/>
        <v>13%</v>
      </c>
      <c r="L44" t="str">
        <f t="shared" si="3"/>
        <v>No</v>
      </c>
    </row>
    <row r="45" spans="1:12" ht="18">
      <c r="A45" s="7" t="s">
        <v>55</v>
      </c>
      <c r="B45" s="9">
        <v>4071884</v>
      </c>
      <c r="C45" s="9">
        <v>2082319</v>
      </c>
      <c r="D45" s="7">
        <v>51.1</v>
      </c>
      <c r="E45" s="9">
        <v>1953300</v>
      </c>
      <c r="F45" s="7">
        <v>48</v>
      </c>
      <c r="I45" t="str">
        <f t="shared" si="0"/>
        <v>Democratic</v>
      </c>
      <c r="J45" s="2">
        <f t="shared" si="1"/>
        <v>129019</v>
      </c>
      <c r="K45" t="str">
        <f t="shared" si="2"/>
        <v>3.17%</v>
      </c>
      <c r="L45" t="str">
        <f t="shared" si="3"/>
        <v>Yes</v>
      </c>
    </row>
    <row r="46" spans="1:12" ht="18">
      <c r="A46" s="7" t="s">
        <v>56</v>
      </c>
      <c r="B46" s="9">
        <v>541198</v>
      </c>
      <c r="C46" s="9">
        <v>182110</v>
      </c>
      <c r="D46" s="7">
        <v>33.6</v>
      </c>
      <c r="E46" s="9">
        <v>337908</v>
      </c>
      <c r="F46" s="7">
        <v>62.4</v>
      </c>
      <c r="I46" t="str">
        <f t="shared" si="0"/>
        <v>Republican</v>
      </c>
      <c r="J46" s="2">
        <f t="shared" si="1"/>
        <v>155798</v>
      </c>
      <c r="K46" t="str">
        <f t="shared" si="2"/>
        <v>28.79%</v>
      </c>
      <c r="L46" t="str">
        <f t="shared" si="3"/>
        <v>No</v>
      </c>
    </row>
    <row r="47" spans="1:12" ht="18">
      <c r="A47" s="7" t="s">
        <v>57</v>
      </c>
      <c r="B47" s="9">
        <v>187765</v>
      </c>
      <c r="C47" s="9">
        <v>80954</v>
      </c>
      <c r="D47" s="7">
        <v>43.1</v>
      </c>
      <c r="E47" s="9">
        <v>102085</v>
      </c>
      <c r="F47" s="7">
        <v>54.4</v>
      </c>
      <c r="I47" t="str">
        <f t="shared" si="0"/>
        <v>Republican</v>
      </c>
      <c r="J47" s="2">
        <f t="shared" si="1"/>
        <v>21131</v>
      </c>
      <c r="K47" t="str">
        <f t="shared" si="2"/>
        <v>11.25%</v>
      </c>
      <c r="L47" t="str">
        <f t="shared" si="3"/>
        <v>No</v>
      </c>
    </row>
    <row r="48" spans="1:12" ht="18">
      <c r="A48" s="7" t="s">
        <v>58</v>
      </c>
      <c r="B48" s="9">
        <v>1697094</v>
      </c>
      <c r="C48" s="9">
        <v>813896</v>
      </c>
      <c r="D48" s="7">
        <v>48</v>
      </c>
      <c r="E48" s="9">
        <v>836554</v>
      </c>
      <c r="F48" s="7">
        <v>49.3</v>
      </c>
      <c r="I48" t="str">
        <f t="shared" si="0"/>
        <v>Republican</v>
      </c>
      <c r="J48" s="2">
        <f t="shared" si="1"/>
        <v>22658</v>
      </c>
      <c r="K48" t="str">
        <f t="shared" si="2"/>
        <v>1.34%</v>
      </c>
      <c r="L48" t="str">
        <f t="shared" si="3"/>
        <v>Yes</v>
      </c>
    </row>
    <row r="49" spans="1:12" ht="18">
      <c r="A49" s="7" t="s">
        <v>104</v>
      </c>
      <c r="B49" s="9">
        <v>1555534</v>
      </c>
      <c r="C49" s="9">
        <v>717323</v>
      </c>
      <c r="D49" s="7">
        <v>46.1</v>
      </c>
      <c r="E49" s="9">
        <v>777732</v>
      </c>
      <c r="F49" s="7">
        <v>50</v>
      </c>
      <c r="I49" t="str">
        <f t="shared" si="0"/>
        <v>Republican</v>
      </c>
      <c r="J49" s="2">
        <f t="shared" si="1"/>
        <v>60409</v>
      </c>
      <c r="K49" t="str">
        <f t="shared" si="2"/>
        <v>3.88%</v>
      </c>
      <c r="L49" t="str">
        <f t="shared" si="3"/>
        <v>Yes</v>
      </c>
    </row>
    <row r="50" spans="1:12" ht="18">
      <c r="A50" s="7" t="s">
        <v>60</v>
      </c>
      <c r="B50" s="9">
        <v>750964</v>
      </c>
      <c r="C50" s="9">
        <v>435914</v>
      </c>
      <c r="D50" s="7">
        <v>58</v>
      </c>
      <c r="E50" s="9">
        <v>314760</v>
      </c>
      <c r="F50" s="7">
        <v>41.9</v>
      </c>
      <c r="I50" t="str">
        <f t="shared" si="0"/>
        <v>Democratic</v>
      </c>
      <c r="J50" s="2">
        <f t="shared" si="1"/>
        <v>121154</v>
      </c>
      <c r="K50" t="str">
        <f t="shared" si="2"/>
        <v>16.13%</v>
      </c>
      <c r="L50" t="str">
        <f t="shared" si="3"/>
        <v>No</v>
      </c>
    </row>
    <row r="51" spans="1:12" ht="18">
      <c r="A51" s="7" t="s">
        <v>61</v>
      </c>
      <c r="B51" s="9">
        <v>2104175</v>
      </c>
      <c r="C51" s="9">
        <v>1040232</v>
      </c>
      <c r="D51" s="7">
        <v>49.4</v>
      </c>
      <c r="E51" s="9">
        <v>1004987</v>
      </c>
      <c r="F51" s="7">
        <v>47.8</v>
      </c>
      <c r="I51" t="str">
        <f t="shared" si="0"/>
        <v>Democratic</v>
      </c>
      <c r="J51" s="2">
        <f t="shared" si="1"/>
        <v>35245</v>
      </c>
      <c r="K51" t="str">
        <f t="shared" si="2"/>
        <v>1.68%</v>
      </c>
      <c r="L51" t="str">
        <f t="shared" si="3"/>
        <v>Yes</v>
      </c>
    </row>
    <row r="52" spans="1:12" ht="18">
      <c r="A52" s="7" t="s">
        <v>62</v>
      </c>
      <c r="B52" s="9">
        <v>156343</v>
      </c>
      <c r="C52" s="9">
        <v>62239</v>
      </c>
      <c r="D52" s="7">
        <v>39.799999999999997</v>
      </c>
      <c r="E52" s="9">
        <v>92717</v>
      </c>
      <c r="F52" s="7">
        <v>59.3</v>
      </c>
      <c r="I52" t="str">
        <f t="shared" si="0"/>
        <v>Republican</v>
      </c>
      <c r="J52" s="2">
        <f t="shared" si="1"/>
        <v>30478</v>
      </c>
      <c r="K52" t="str">
        <f t="shared" si="2"/>
        <v>19.49%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31EA-7674-B647-8B3E-3DF2DA1672AA}">
  <dimension ref="A1:L53"/>
  <sheetViews>
    <sheetView topLeftCell="A34" workbookViewId="0">
      <selection activeCell="A53" sqref="A53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1006111</v>
      </c>
      <c r="C2" s="9">
        <v>728701</v>
      </c>
      <c r="D2" s="7">
        <v>72.400000000000006</v>
      </c>
      <c r="E2" s="9">
        <v>256923</v>
      </c>
      <c r="F2" s="7">
        <v>25.5</v>
      </c>
      <c r="I2" t="str">
        <f>IF(C2 &gt; E2, "Democratic", "Republican")</f>
        <v>Democratic</v>
      </c>
      <c r="J2" s="2">
        <f>ABS(C2 - E2)</f>
        <v>471778</v>
      </c>
      <c r="K2" t="str">
        <f>ROUND(J2/(B2*0.01), 2) &amp; "%"</f>
        <v>46.89%</v>
      </c>
      <c r="L2" t="str">
        <f>IF(VALUE(LEFT(K2, LEN(K2)-1)) &lt; 5, "Yes", "No")</f>
        <v>No</v>
      </c>
    </row>
    <row r="3" spans="1:12" ht="18">
      <c r="A3" s="7" t="s">
        <v>13</v>
      </c>
      <c r="B3" s="9">
        <v>95219</v>
      </c>
      <c r="C3" s="9">
        <v>55349</v>
      </c>
      <c r="D3" s="7">
        <v>58.1</v>
      </c>
      <c r="E3" s="9">
        <v>32967</v>
      </c>
      <c r="F3" s="7">
        <v>34.6</v>
      </c>
      <c r="I3" t="str">
        <f t="shared" ref="I3:I52" si="0">IF(C3 &gt; E3, "Democratic", "Republican")</f>
        <v>Democratic</v>
      </c>
      <c r="J3" s="2">
        <f t="shared" ref="J3:J52" si="1">ABS(C3 - E3)</f>
        <v>22382</v>
      </c>
      <c r="K3" t="str">
        <f t="shared" ref="K3:K52" si="2">ROUND(J3/(B3*0.01), 2) &amp; "%"</f>
        <v>23.51%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622926</v>
      </c>
      <c r="C4" s="9">
        <v>402812</v>
      </c>
      <c r="D4" s="7">
        <v>64.7</v>
      </c>
      <c r="E4" s="9">
        <v>198540</v>
      </c>
      <c r="F4" s="7">
        <v>31.9</v>
      </c>
      <c r="I4" t="str">
        <f t="shared" si="0"/>
        <v>Democratic</v>
      </c>
      <c r="J4" s="2">
        <f t="shared" si="1"/>
        <v>204272</v>
      </c>
      <c r="K4" t="str">
        <f t="shared" si="2"/>
        <v>32.79%</v>
      </c>
      <c r="L4" t="str">
        <f t="shared" si="3"/>
        <v>No</v>
      </c>
    </row>
    <row r="5" spans="1:12" ht="18">
      <c r="A5" s="7" t="s">
        <v>15</v>
      </c>
      <c r="B5" s="9">
        <v>651320</v>
      </c>
      <c r="C5" s="9">
        <v>448541</v>
      </c>
      <c r="D5" s="7">
        <v>68.900000000000006</v>
      </c>
      <c r="E5" s="9">
        <v>199892</v>
      </c>
      <c r="F5" s="7">
        <v>30.7</v>
      </c>
      <c r="I5" t="str">
        <f t="shared" si="0"/>
        <v>Democratic</v>
      </c>
      <c r="J5" s="2">
        <f t="shared" si="1"/>
        <v>248649</v>
      </c>
      <c r="K5" t="str">
        <f t="shared" si="2"/>
        <v>38.18%</v>
      </c>
      <c r="L5" t="str">
        <f t="shared" si="3"/>
        <v>No</v>
      </c>
    </row>
    <row r="6" spans="1:12" ht="18">
      <c r="A6" s="7" t="s">
        <v>16</v>
      </c>
      <c r="B6" s="9">
        <v>8367862</v>
      </c>
      <c r="C6" s="9">
        <v>4602096</v>
      </c>
      <c r="D6" s="7">
        <v>55</v>
      </c>
      <c r="E6" s="9">
        <v>3475847</v>
      </c>
      <c r="F6" s="7">
        <v>41.5</v>
      </c>
      <c r="I6" t="str">
        <f t="shared" si="0"/>
        <v>Democratic</v>
      </c>
      <c r="J6" s="2">
        <f t="shared" si="1"/>
        <v>1126249</v>
      </c>
      <c r="K6" t="str">
        <f t="shared" si="2"/>
        <v>13.46%</v>
      </c>
      <c r="L6" t="str">
        <f t="shared" si="3"/>
        <v>No</v>
      </c>
    </row>
    <row r="7" spans="1:12" ht="18">
      <c r="A7" s="7" t="s">
        <v>17</v>
      </c>
      <c r="B7" s="9">
        <v>953884</v>
      </c>
      <c r="C7" s="9">
        <v>597189</v>
      </c>
      <c r="D7" s="7">
        <v>62.6</v>
      </c>
      <c r="E7" s="9">
        <v>329980</v>
      </c>
      <c r="F7" s="7">
        <v>34.6</v>
      </c>
      <c r="I7" t="str">
        <f t="shared" si="0"/>
        <v>Democratic</v>
      </c>
      <c r="J7" s="2">
        <f t="shared" si="1"/>
        <v>267209</v>
      </c>
      <c r="K7" t="str">
        <f t="shared" si="2"/>
        <v>28.01%</v>
      </c>
      <c r="L7" t="str">
        <f t="shared" si="3"/>
        <v>No</v>
      </c>
    </row>
    <row r="8" spans="1:12" ht="18">
      <c r="A8" s="7" t="s">
        <v>18</v>
      </c>
      <c r="B8" s="9">
        <v>1384277</v>
      </c>
      <c r="C8" s="9">
        <v>810763</v>
      </c>
      <c r="D8" s="7">
        <v>58.6</v>
      </c>
      <c r="E8" s="9">
        <v>555498</v>
      </c>
      <c r="F8" s="7">
        <v>40.1</v>
      </c>
      <c r="I8" t="str">
        <f t="shared" si="0"/>
        <v>Democratic</v>
      </c>
      <c r="J8" s="2">
        <f t="shared" si="1"/>
        <v>255265</v>
      </c>
      <c r="K8" t="str">
        <f t="shared" si="2"/>
        <v>18.44%</v>
      </c>
      <c r="L8" t="str">
        <f t="shared" si="3"/>
        <v>No</v>
      </c>
    </row>
    <row r="9" spans="1:12" ht="18">
      <c r="A9" s="7" t="s">
        <v>19</v>
      </c>
      <c r="B9" s="9">
        <v>235516</v>
      </c>
      <c r="C9" s="9">
        <v>140357</v>
      </c>
      <c r="D9" s="7">
        <v>59.6</v>
      </c>
      <c r="E9" s="9">
        <v>92283</v>
      </c>
      <c r="F9" s="7">
        <v>39.200000000000003</v>
      </c>
      <c r="I9" t="str">
        <f t="shared" si="0"/>
        <v>Democratic</v>
      </c>
      <c r="J9" s="2">
        <f t="shared" si="1"/>
        <v>48074</v>
      </c>
      <c r="K9" t="str">
        <f t="shared" si="2"/>
        <v>20.41%</v>
      </c>
      <c r="L9" t="str">
        <f t="shared" si="3"/>
        <v>No</v>
      </c>
    </row>
    <row r="10" spans="1:12" ht="18">
      <c r="A10" s="7" t="s">
        <v>71</v>
      </c>
      <c r="B10" s="9">
        <v>163421</v>
      </c>
      <c r="C10" s="9">
        <v>35226</v>
      </c>
      <c r="D10" s="7">
        <v>21.6</v>
      </c>
      <c r="E10" s="9">
        <v>127627</v>
      </c>
      <c r="F10" s="7">
        <v>78.099999999999994</v>
      </c>
      <c r="I10" t="str">
        <f t="shared" si="0"/>
        <v>Republican</v>
      </c>
      <c r="J10" s="2">
        <f t="shared" si="1"/>
        <v>92401</v>
      </c>
      <c r="K10" t="str">
        <f t="shared" si="2"/>
        <v>56.54%</v>
      </c>
      <c r="L10" t="str">
        <f t="shared" si="3"/>
        <v>No</v>
      </c>
    </row>
    <row r="11" spans="1:12" ht="18">
      <c r="A11" s="7" t="s">
        <v>21</v>
      </c>
      <c r="B11" s="9">
        <v>2583283</v>
      </c>
      <c r="C11" s="9">
        <v>1857759</v>
      </c>
      <c r="D11" s="7">
        <v>71.900000000000006</v>
      </c>
      <c r="E11" s="9">
        <v>718117</v>
      </c>
      <c r="F11" s="7">
        <v>27.8</v>
      </c>
      <c r="I11" t="str">
        <f t="shared" si="0"/>
        <v>Democratic</v>
      </c>
      <c r="J11" s="2">
        <f t="shared" si="1"/>
        <v>1139642</v>
      </c>
      <c r="K11" t="str">
        <f t="shared" si="2"/>
        <v>44.12%</v>
      </c>
      <c r="L11" t="str">
        <f t="shared" si="3"/>
        <v>No</v>
      </c>
    </row>
    <row r="12" spans="1:12" ht="18">
      <c r="A12" s="7" t="s">
        <v>22</v>
      </c>
      <c r="B12" s="9">
        <v>1174772</v>
      </c>
      <c r="C12" s="9">
        <v>881496</v>
      </c>
      <c r="D12" s="7">
        <v>75</v>
      </c>
      <c r="E12" s="9">
        <v>289529</v>
      </c>
      <c r="F12" s="7">
        <v>24.6</v>
      </c>
      <c r="I12" t="str">
        <f t="shared" si="0"/>
        <v>Democratic</v>
      </c>
      <c r="J12" s="2">
        <f t="shared" si="1"/>
        <v>591967</v>
      </c>
      <c r="K12" t="str">
        <f t="shared" si="2"/>
        <v>50.39%</v>
      </c>
      <c r="L12" t="str">
        <f t="shared" si="3"/>
        <v>No</v>
      </c>
    </row>
    <row r="13" spans="1:12" ht="18">
      <c r="A13" s="7" t="s">
        <v>23</v>
      </c>
      <c r="B13" s="9">
        <v>270274</v>
      </c>
      <c r="C13" s="9">
        <v>168865</v>
      </c>
      <c r="D13" s="7">
        <v>62.5</v>
      </c>
      <c r="E13" s="9">
        <v>101409</v>
      </c>
      <c r="F13" s="7">
        <v>37.5</v>
      </c>
      <c r="I13" t="str">
        <f t="shared" si="0"/>
        <v>Democratic</v>
      </c>
      <c r="J13" s="2">
        <f t="shared" si="1"/>
        <v>67456</v>
      </c>
      <c r="K13" t="str">
        <f t="shared" si="2"/>
        <v>24.96%</v>
      </c>
      <c r="L13" t="str">
        <f t="shared" si="3"/>
        <v>No</v>
      </c>
    </row>
    <row r="14" spans="1:12" ht="18">
      <c r="A14" s="7" t="s">
        <v>24</v>
      </c>
      <c r="B14" s="9">
        <v>310379</v>
      </c>
      <c r="C14" s="9">
        <v>199384</v>
      </c>
      <c r="D14" s="7">
        <v>64.2</v>
      </c>
      <c r="E14" s="9">
        <v>80826</v>
      </c>
      <c r="F14" s="7">
        <v>26</v>
      </c>
      <c r="I14" t="str">
        <f t="shared" si="0"/>
        <v>Democratic</v>
      </c>
      <c r="J14" s="2">
        <f t="shared" si="1"/>
        <v>118558</v>
      </c>
      <c r="K14" t="str">
        <f t="shared" si="2"/>
        <v>38.2%</v>
      </c>
      <c r="L14" t="str">
        <f t="shared" si="3"/>
        <v>No</v>
      </c>
    </row>
    <row r="15" spans="1:12" ht="18">
      <c r="A15" s="7" t="s">
        <v>25</v>
      </c>
      <c r="B15" s="9">
        <v>4723236</v>
      </c>
      <c r="C15" s="9">
        <v>2788179</v>
      </c>
      <c r="D15" s="7">
        <v>59</v>
      </c>
      <c r="E15" s="9">
        <v>1913472</v>
      </c>
      <c r="F15" s="7">
        <v>40.5</v>
      </c>
      <c r="I15" t="str">
        <f t="shared" si="0"/>
        <v>Democratic</v>
      </c>
      <c r="J15" s="2">
        <f t="shared" si="1"/>
        <v>874707</v>
      </c>
      <c r="K15" t="str">
        <f t="shared" si="2"/>
        <v>18.52%</v>
      </c>
      <c r="L15" t="str">
        <f t="shared" si="3"/>
        <v>No</v>
      </c>
    </row>
    <row r="16" spans="1:12" ht="18">
      <c r="A16" s="7" t="s">
        <v>26</v>
      </c>
      <c r="B16" s="9">
        <v>2125529</v>
      </c>
      <c r="C16" s="9">
        <v>1405154</v>
      </c>
      <c r="D16" s="7">
        <v>66.099999999999994</v>
      </c>
      <c r="E16" s="9">
        <v>708568</v>
      </c>
      <c r="F16" s="7">
        <v>33.299999999999997</v>
      </c>
      <c r="I16" t="str">
        <f t="shared" si="0"/>
        <v>Democratic</v>
      </c>
      <c r="J16" s="2">
        <f t="shared" si="1"/>
        <v>696586</v>
      </c>
      <c r="K16" t="str">
        <f t="shared" si="2"/>
        <v>32.77%</v>
      </c>
      <c r="L16" t="str">
        <f t="shared" si="3"/>
        <v>No</v>
      </c>
    </row>
    <row r="17" spans="1:12" ht="18">
      <c r="A17" s="7" t="s">
        <v>27</v>
      </c>
      <c r="B17" s="9">
        <v>1225944</v>
      </c>
      <c r="C17" s="9">
        <v>706207</v>
      </c>
      <c r="D17" s="7">
        <v>57.6</v>
      </c>
      <c r="E17" s="9">
        <v>496206</v>
      </c>
      <c r="F17" s="7">
        <v>40.5</v>
      </c>
      <c r="I17" t="str">
        <f t="shared" si="0"/>
        <v>Democratic</v>
      </c>
      <c r="J17" s="2">
        <f t="shared" si="1"/>
        <v>210001</v>
      </c>
      <c r="K17" t="str">
        <f t="shared" si="2"/>
        <v>17.13%</v>
      </c>
      <c r="L17" t="str">
        <f t="shared" si="3"/>
        <v>No</v>
      </c>
    </row>
    <row r="18" spans="1:12" ht="18">
      <c r="A18" s="7" t="s">
        <v>28</v>
      </c>
      <c r="B18" s="9">
        <v>916095</v>
      </c>
      <c r="C18" s="9">
        <v>619812</v>
      </c>
      <c r="D18" s="7">
        <v>67.7</v>
      </c>
      <c r="E18" s="9">
        <v>270287</v>
      </c>
      <c r="F18" s="7">
        <v>29.5</v>
      </c>
      <c r="I18" t="str">
        <f t="shared" si="0"/>
        <v>Democratic</v>
      </c>
      <c r="J18" s="2">
        <f t="shared" si="1"/>
        <v>349525</v>
      </c>
      <c r="K18" t="str">
        <f t="shared" si="2"/>
        <v>38.15%</v>
      </c>
      <c r="L18" t="str">
        <f t="shared" si="3"/>
        <v>No</v>
      </c>
    </row>
    <row r="19" spans="1:12" ht="18">
      <c r="A19" s="7" t="s">
        <v>29</v>
      </c>
      <c r="B19" s="9">
        <v>1067499</v>
      </c>
      <c r="C19" s="9">
        <v>676446</v>
      </c>
      <c r="D19" s="7">
        <v>63.4</v>
      </c>
      <c r="E19" s="9">
        <v>371159</v>
      </c>
      <c r="F19" s="7">
        <v>34.799999999999997</v>
      </c>
      <c r="I19" t="str">
        <f t="shared" si="0"/>
        <v>Democratic</v>
      </c>
      <c r="J19" s="2">
        <f t="shared" si="1"/>
        <v>305287</v>
      </c>
      <c r="K19" t="str">
        <f t="shared" si="2"/>
        <v>28.6%</v>
      </c>
      <c r="L19" t="str">
        <f t="shared" si="3"/>
        <v>No</v>
      </c>
    </row>
    <row r="20" spans="1:12" ht="18">
      <c r="A20" s="7" t="s">
        <v>30</v>
      </c>
      <c r="B20" s="9">
        <v>1051491</v>
      </c>
      <c r="C20" s="9">
        <v>686852</v>
      </c>
      <c r="D20" s="7">
        <v>65.3</v>
      </c>
      <c r="E20" s="9">
        <v>298142</v>
      </c>
      <c r="F20" s="7">
        <v>28.4</v>
      </c>
      <c r="I20" t="str">
        <f t="shared" si="0"/>
        <v>Democratic</v>
      </c>
      <c r="J20" s="2">
        <f t="shared" si="1"/>
        <v>388710</v>
      </c>
      <c r="K20" t="str">
        <f t="shared" si="2"/>
        <v>36.97%</v>
      </c>
      <c r="L20" t="str">
        <f t="shared" si="3"/>
        <v>No</v>
      </c>
    </row>
    <row r="21" spans="1:12" ht="18">
      <c r="A21" s="7" t="s">
        <v>31</v>
      </c>
      <c r="B21" s="9">
        <v>417042</v>
      </c>
      <c r="C21" s="9">
        <v>256458</v>
      </c>
      <c r="D21" s="7">
        <v>61.5</v>
      </c>
      <c r="E21" s="9">
        <v>160584</v>
      </c>
      <c r="F21" s="7">
        <v>38.5</v>
      </c>
      <c r="I21" t="str">
        <f t="shared" si="0"/>
        <v>Democratic</v>
      </c>
      <c r="J21" s="2">
        <f t="shared" si="1"/>
        <v>95874</v>
      </c>
      <c r="K21" t="str">
        <f t="shared" si="2"/>
        <v>22.99%</v>
      </c>
      <c r="L21" t="str">
        <f t="shared" si="3"/>
        <v>No</v>
      </c>
    </row>
    <row r="22" spans="1:12" ht="18">
      <c r="A22" s="7" t="s">
        <v>32</v>
      </c>
      <c r="B22" s="9">
        <v>1353812</v>
      </c>
      <c r="C22" s="9">
        <v>829305</v>
      </c>
      <c r="D22" s="7">
        <v>61.3</v>
      </c>
      <c r="E22" s="9">
        <v>505781</v>
      </c>
      <c r="F22" s="7">
        <v>37.4</v>
      </c>
      <c r="I22" t="str">
        <f t="shared" si="0"/>
        <v>Democratic</v>
      </c>
      <c r="J22" s="2">
        <f t="shared" si="1"/>
        <v>323524</v>
      </c>
      <c r="K22" t="str">
        <f t="shared" si="2"/>
        <v>23.9%</v>
      </c>
      <c r="L22" t="str">
        <f t="shared" si="3"/>
        <v>No</v>
      </c>
    </row>
    <row r="23" spans="1:12" ht="18">
      <c r="A23" s="7" t="s">
        <v>33</v>
      </c>
      <c r="B23" s="9">
        <v>2458756</v>
      </c>
      <c r="C23" s="9">
        <v>1112078</v>
      </c>
      <c r="D23" s="7">
        <v>45.2</v>
      </c>
      <c r="E23" s="9">
        <v>1332540</v>
      </c>
      <c r="F23" s="7">
        <v>54.2</v>
      </c>
      <c r="I23" t="str">
        <f t="shared" si="0"/>
        <v>Republican</v>
      </c>
      <c r="J23" s="2">
        <f t="shared" si="1"/>
        <v>220462</v>
      </c>
      <c r="K23" t="str">
        <f t="shared" si="2"/>
        <v>8.97%</v>
      </c>
      <c r="L23" t="str">
        <f t="shared" si="3"/>
        <v>No</v>
      </c>
    </row>
    <row r="24" spans="1:12" ht="18">
      <c r="A24" s="7" t="s">
        <v>34</v>
      </c>
      <c r="B24" s="9">
        <v>3489727</v>
      </c>
      <c r="C24" s="9">
        <v>1961721</v>
      </c>
      <c r="D24" s="7">
        <v>56.2</v>
      </c>
      <c r="E24" s="9">
        <v>1459435</v>
      </c>
      <c r="F24" s="7">
        <v>41.8</v>
      </c>
      <c r="I24" t="str">
        <f t="shared" si="0"/>
        <v>Democratic</v>
      </c>
      <c r="J24" s="2">
        <f t="shared" si="1"/>
        <v>502286</v>
      </c>
      <c r="K24" t="str">
        <f t="shared" si="2"/>
        <v>14.39%</v>
      </c>
      <c r="L24" t="str">
        <f t="shared" si="3"/>
        <v>No</v>
      </c>
    </row>
    <row r="25" spans="1:12" ht="18">
      <c r="A25" s="7" t="s">
        <v>35</v>
      </c>
      <c r="B25" s="9">
        <v>1741652</v>
      </c>
      <c r="C25" s="9">
        <v>898269</v>
      </c>
      <c r="D25" s="7">
        <v>51.6</v>
      </c>
      <c r="E25" s="9">
        <v>802346</v>
      </c>
      <c r="F25" s="7">
        <v>46.1</v>
      </c>
      <c r="I25" t="str">
        <f t="shared" si="0"/>
        <v>Democratic</v>
      </c>
      <c r="J25" s="2">
        <f t="shared" si="1"/>
        <v>95923</v>
      </c>
      <c r="K25" t="str">
        <f t="shared" si="2"/>
        <v>5.51%</v>
      </c>
      <c r="L25" t="str">
        <f t="shared" si="3"/>
        <v>No</v>
      </c>
    </row>
    <row r="26" spans="1:12" ht="18">
      <c r="A26" s="7" t="s">
        <v>36</v>
      </c>
      <c r="B26" s="9">
        <v>645963</v>
      </c>
      <c r="C26" s="9">
        <v>505125</v>
      </c>
      <c r="D26" s="7">
        <v>78.2</v>
      </c>
      <c r="E26" s="9">
        <v>126782</v>
      </c>
      <c r="F26" s="7">
        <v>19.600000000000001</v>
      </c>
      <c r="I26" t="str">
        <f t="shared" si="0"/>
        <v>Democratic</v>
      </c>
      <c r="J26" s="2">
        <f t="shared" si="1"/>
        <v>378343</v>
      </c>
      <c r="K26" t="str">
        <f t="shared" si="2"/>
        <v>58.57%</v>
      </c>
      <c r="L26" t="str">
        <f t="shared" si="3"/>
        <v>No</v>
      </c>
    </row>
    <row r="27" spans="1:12" ht="18">
      <c r="A27" s="7" t="s">
        <v>37</v>
      </c>
      <c r="B27" s="9">
        <v>1855803</v>
      </c>
      <c r="C27" s="9">
        <v>1153852</v>
      </c>
      <c r="D27" s="7">
        <v>62.2</v>
      </c>
      <c r="E27" s="9">
        <v>697147</v>
      </c>
      <c r="F27" s="7">
        <v>37.6</v>
      </c>
      <c r="I27" t="str">
        <f t="shared" si="0"/>
        <v>Democratic</v>
      </c>
      <c r="J27" s="2">
        <f t="shared" si="1"/>
        <v>456705</v>
      </c>
      <c r="K27" t="str">
        <f t="shared" si="2"/>
        <v>24.61%</v>
      </c>
      <c r="L27" t="str">
        <f t="shared" si="3"/>
        <v>No</v>
      </c>
    </row>
    <row r="28" spans="1:12" ht="18">
      <c r="A28" s="7" t="s">
        <v>38</v>
      </c>
      <c r="B28" s="9">
        <v>317603</v>
      </c>
      <c r="C28" s="9">
        <v>183976</v>
      </c>
      <c r="D28" s="7">
        <v>57.9</v>
      </c>
      <c r="E28" s="9">
        <v>120197</v>
      </c>
      <c r="F28" s="7">
        <v>37.799999999999997</v>
      </c>
      <c r="I28" t="str">
        <f t="shared" si="0"/>
        <v>Democratic</v>
      </c>
      <c r="J28" s="2">
        <f t="shared" si="1"/>
        <v>63779</v>
      </c>
      <c r="K28" t="str">
        <f t="shared" si="2"/>
        <v>20.08%</v>
      </c>
      <c r="L28" t="str">
        <f t="shared" si="3"/>
        <v>No</v>
      </c>
    </row>
    <row r="29" spans="1:12" ht="18">
      <c r="A29" s="7" t="s">
        <v>39</v>
      </c>
      <c r="B29" s="9">
        <v>576289</v>
      </c>
      <c r="C29" s="9">
        <v>406298</v>
      </c>
      <c r="D29" s="7">
        <v>70.5</v>
      </c>
      <c r="E29" s="9">
        <v>169991</v>
      </c>
      <c r="F29" s="7">
        <v>29.5</v>
      </c>
      <c r="I29" t="str">
        <f t="shared" si="0"/>
        <v>Democratic</v>
      </c>
      <c r="J29" s="2">
        <f t="shared" si="1"/>
        <v>236307</v>
      </c>
      <c r="K29" t="str">
        <f t="shared" si="2"/>
        <v>41%</v>
      </c>
      <c r="L29" t="str">
        <f t="shared" si="3"/>
        <v>No</v>
      </c>
    </row>
    <row r="30" spans="1:12" ht="18">
      <c r="A30" s="7" t="s">
        <v>40</v>
      </c>
      <c r="B30" s="9">
        <v>181766</v>
      </c>
      <c r="C30" s="9">
        <v>115750</v>
      </c>
      <c r="D30" s="7">
        <v>63.7</v>
      </c>
      <c r="E30" s="9">
        <v>66016</v>
      </c>
      <c r="F30" s="7">
        <v>36.299999999999997</v>
      </c>
      <c r="I30" t="str">
        <f t="shared" si="0"/>
        <v>Democratic</v>
      </c>
      <c r="J30" s="2">
        <f t="shared" si="1"/>
        <v>49734</v>
      </c>
      <c r="K30" t="str">
        <f t="shared" si="2"/>
        <v>27.36%</v>
      </c>
      <c r="L30" t="str">
        <f t="shared" si="3"/>
        <v>No</v>
      </c>
    </row>
    <row r="31" spans="1:12" ht="18">
      <c r="A31" s="7" t="s">
        <v>41</v>
      </c>
      <c r="B31" s="9">
        <v>334055</v>
      </c>
      <c r="C31" s="9">
        <v>213724</v>
      </c>
      <c r="D31" s="7">
        <v>64</v>
      </c>
      <c r="E31" s="9">
        <v>116435</v>
      </c>
      <c r="F31" s="7">
        <v>34.9</v>
      </c>
      <c r="I31" t="str">
        <f t="shared" si="0"/>
        <v>Democratic</v>
      </c>
      <c r="J31" s="2">
        <f t="shared" si="1"/>
        <v>97289</v>
      </c>
      <c r="K31" t="str">
        <f t="shared" si="2"/>
        <v>29.12%</v>
      </c>
      <c r="L31" t="str">
        <f t="shared" si="3"/>
        <v>No</v>
      </c>
    </row>
    <row r="32" spans="1:12" ht="18">
      <c r="A32" s="7" t="s">
        <v>42</v>
      </c>
      <c r="B32" s="9">
        <v>2997229</v>
      </c>
      <c r="C32" s="9">
        <v>1845502</v>
      </c>
      <c r="D32" s="7">
        <v>61.6</v>
      </c>
      <c r="E32" s="9">
        <v>1102211</v>
      </c>
      <c r="F32" s="7">
        <v>36.799999999999997</v>
      </c>
      <c r="I32" t="str">
        <f t="shared" si="0"/>
        <v>Democratic</v>
      </c>
      <c r="J32" s="2">
        <f t="shared" si="1"/>
        <v>743291</v>
      </c>
      <c r="K32" t="str">
        <f t="shared" si="2"/>
        <v>24.8%</v>
      </c>
      <c r="L32" t="str">
        <f>IF(VALUE(LEFT(K32, LEN(K32)-1)) &lt; 5, "Yes", "No")</f>
        <v>No</v>
      </c>
    </row>
    <row r="33" spans="1:12" ht="18">
      <c r="A33" s="7" t="s">
        <v>43</v>
      </c>
      <c r="B33" s="9">
        <v>386241</v>
      </c>
      <c r="C33" s="9">
        <v>235606</v>
      </c>
      <c r="D33" s="7">
        <v>61</v>
      </c>
      <c r="E33" s="9">
        <v>141084</v>
      </c>
      <c r="F33" s="7">
        <v>36.5</v>
      </c>
      <c r="I33" t="str">
        <f t="shared" si="0"/>
        <v>Democratic</v>
      </c>
      <c r="J33" s="2">
        <f t="shared" si="1"/>
        <v>94522</v>
      </c>
      <c r="K33" t="str">
        <f t="shared" si="2"/>
        <v>24.47%</v>
      </c>
      <c r="L33" t="str">
        <f t="shared" si="3"/>
        <v>No</v>
      </c>
    </row>
    <row r="34" spans="1:12" ht="18">
      <c r="A34" s="7" t="s">
        <v>44</v>
      </c>
      <c r="B34" s="9">
        <v>7165919</v>
      </c>
      <c r="C34" s="9">
        <v>4192778</v>
      </c>
      <c r="D34" s="7">
        <v>58.5</v>
      </c>
      <c r="E34" s="9">
        <v>2951084</v>
      </c>
      <c r="F34" s="7">
        <v>41.2</v>
      </c>
      <c r="I34" t="str">
        <f t="shared" si="0"/>
        <v>Democratic</v>
      </c>
      <c r="J34" s="2">
        <f t="shared" si="1"/>
        <v>1241694</v>
      </c>
      <c r="K34" t="str">
        <f t="shared" si="2"/>
        <v>17.33%</v>
      </c>
      <c r="L34" t="str">
        <f t="shared" si="3"/>
        <v>No</v>
      </c>
    </row>
    <row r="35" spans="1:12" ht="18">
      <c r="A35" s="7" t="s">
        <v>45</v>
      </c>
      <c r="B35" s="9">
        <v>1518612</v>
      </c>
      <c r="C35" s="9">
        <v>1054889</v>
      </c>
      <c r="D35" s="7">
        <v>69.5</v>
      </c>
      <c r="E35" s="9">
        <v>438705</v>
      </c>
      <c r="F35" s="7">
        <v>28.9</v>
      </c>
      <c r="I35" t="str">
        <f t="shared" si="0"/>
        <v>Democratic</v>
      </c>
      <c r="J35" s="2">
        <f t="shared" si="1"/>
        <v>616184</v>
      </c>
      <c r="K35" t="str">
        <f t="shared" si="2"/>
        <v>40.58%</v>
      </c>
      <c r="L35" t="str">
        <f t="shared" si="3"/>
        <v>No</v>
      </c>
    </row>
    <row r="36" spans="1:12" ht="18">
      <c r="A36" s="7" t="s">
        <v>46</v>
      </c>
      <c r="B36" s="9">
        <v>280514</v>
      </c>
      <c r="C36" s="9">
        <v>174109</v>
      </c>
      <c r="D36" s="7">
        <v>62.1</v>
      </c>
      <c r="E36" s="9">
        <v>100384</v>
      </c>
      <c r="F36" s="7">
        <v>35.799999999999997</v>
      </c>
      <c r="I36" t="str">
        <f t="shared" si="0"/>
        <v>Democratic</v>
      </c>
      <c r="J36" s="2">
        <f t="shared" si="1"/>
        <v>73725</v>
      </c>
      <c r="K36" t="str">
        <f t="shared" si="2"/>
        <v>26.28%</v>
      </c>
      <c r="L36" t="str">
        <f t="shared" si="3"/>
        <v>No</v>
      </c>
    </row>
    <row r="37" spans="1:12" ht="18">
      <c r="A37" s="7" t="s">
        <v>47</v>
      </c>
      <c r="B37" s="9">
        <v>4094787</v>
      </c>
      <c r="C37" s="9">
        <v>2441827</v>
      </c>
      <c r="D37" s="7">
        <v>59.6</v>
      </c>
      <c r="E37" s="9">
        <v>1558889</v>
      </c>
      <c r="F37" s="7">
        <v>38.1</v>
      </c>
      <c r="I37" t="str">
        <f t="shared" si="0"/>
        <v>Democratic</v>
      </c>
      <c r="J37" s="2">
        <f t="shared" si="1"/>
        <v>882938</v>
      </c>
      <c r="K37" t="str">
        <f t="shared" si="2"/>
        <v>21.56%</v>
      </c>
      <c r="L37" t="str">
        <f t="shared" si="3"/>
        <v>No</v>
      </c>
    </row>
    <row r="38" spans="1:12" ht="18">
      <c r="A38" s="7" t="s">
        <v>48</v>
      </c>
      <c r="B38" s="9">
        <v>1029900</v>
      </c>
      <c r="C38" s="9">
        <v>759025</v>
      </c>
      <c r="D38" s="7">
        <v>73.7</v>
      </c>
      <c r="E38" s="9">
        <v>247147</v>
      </c>
      <c r="F38" s="7">
        <v>24</v>
      </c>
      <c r="I38" t="str">
        <f t="shared" si="0"/>
        <v>Democratic</v>
      </c>
      <c r="J38" s="2">
        <f t="shared" si="1"/>
        <v>511878</v>
      </c>
      <c r="K38" t="str">
        <f t="shared" si="2"/>
        <v>49.7%</v>
      </c>
      <c r="L38" t="str">
        <f t="shared" si="3"/>
        <v>No</v>
      </c>
    </row>
    <row r="39" spans="1:12" ht="18">
      <c r="A39" s="7" t="s">
        <v>49</v>
      </c>
      <c r="B39" s="9">
        <v>927946</v>
      </c>
      <c r="C39" s="9">
        <v>486686</v>
      </c>
      <c r="D39" s="7">
        <v>52.4</v>
      </c>
      <c r="E39" s="9">
        <v>392760</v>
      </c>
      <c r="F39" s="7">
        <v>42.3</v>
      </c>
      <c r="I39" t="str">
        <f t="shared" si="0"/>
        <v>Democratic</v>
      </c>
      <c r="J39" s="2">
        <f t="shared" si="1"/>
        <v>93926</v>
      </c>
      <c r="K39" t="str">
        <f t="shared" si="2"/>
        <v>10.12%</v>
      </c>
      <c r="L39" t="str">
        <f t="shared" si="3"/>
        <v>No</v>
      </c>
    </row>
    <row r="40" spans="1:12" ht="18">
      <c r="A40" s="7" t="s">
        <v>50</v>
      </c>
      <c r="B40" s="9">
        <v>4592106</v>
      </c>
      <c r="C40" s="9">
        <v>2714521</v>
      </c>
      <c r="D40" s="7">
        <v>59.1</v>
      </c>
      <c r="E40" s="9">
        <v>1796951</v>
      </c>
      <c r="F40" s="7">
        <v>39.1</v>
      </c>
      <c r="I40" t="str">
        <f t="shared" si="0"/>
        <v>Democratic</v>
      </c>
      <c r="J40" s="2">
        <f t="shared" si="1"/>
        <v>917570</v>
      </c>
      <c r="K40" t="str">
        <f t="shared" si="2"/>
        <v>19.98%</v>
      </c>
      <c r="L40" t="str">
        <f t="shared" si="3"/>
        <v>No</v>
      </c>
    </row>
    <row r="41" spans="1:12" ht="18">
      <c r="A41" s="7" t="s">
        <v>51</v>
      </c>
      <c r="B41" s="9">
        <v>415808</v>
      </c>
      <c r="C41" s="9">
        <v>220383</v>
      </c>
      <c r="D41" s="7">
        <v>53</v>
      </c>
      <c r="E41" s="9">
        <v>194645</v>
      </c>
      <c r="F41" s="7">
        <v>46.8</v>
      </c>
      <c r="I41" t="str">
        <f t="shared" si="0"/>
        <v>Democratic</v>
      </c>
      <c r="J41" s="2">
        <f t="shared" si="1"/>
        <v>25738</v>
      </c>
      <c r="K41" t="str">
        <f t="shared" si="2"/>
        <v>6.19%</v>
      </c>
      <c r="L41" t="str">
        <f t="shared" si="3"/>
        <v>No</v>
      </c>
    </row>
    <row r="42" spans="1:12" ht="18">
      <c r="A42" s="7" t="s">
        <v>52</v>
      </c>
      <c r="B42" s="9">
        <v>673960</v>
      </c>
      <c r="C42" s="9">
        <v>477044</v>
      </c>
      <c r="D42" s="7">
        <v>70.8</v>
      </c>
      <c r="E42" s="9">
        <v>186824</v>
      </c>
      <c r="F42" s="7">
        <v>27.7</v>
      </c>
      <c r="I42" t="str">
        <f t="shared" si="0"/>
        <v>Democratic</v>
      </c>
      <c r="J42" s="2">
        <f t="shared" si="1"/>
        <v>290220</v>
      </c>
      <c r="K42" t="str">
        <f t="shared" si="2"/>
        <v>43.06%</v>
      </c>
      <c r="L42" t="str">
        <f t="shared" si="3"/>
        <v>No</v>
      </c>
    </row>
    <row r="43" spans="1:12" ht="18">
      <c r="A43" s="7" t="s">
        <v>53</v>
      </c>
      <c r="B43" s="9">
        <v>307415</v>
      </c>
      <c r="C43" s="9">
        <v>166476</v>
      </c>
      <c r="D43" s="7">
        <v>54.2</v>
      </c>
      <c r="E43" s="9">
        <v>139945</v>
      </c>
      <c r="F43" s="7">
        <v>45.5</v>
      </c>
      <c r="I43" t="str">
        <f t="shared" si="0"/>
        <v>Democratic</v>
      </c>
      <c r="J43" s="2">
        <f t="shared" si="1"/>
        <v>26531</v>
      </c>
      <c r="K43" t="str">
        <f t="shared" si="2"/>
        <v>8.63%</v>
      </c>
      <c r="L43" t="str">
        <f t="shared" si="3"/>
        <v>No</v>
      </c>
    </row>
    <row r="44" spans="1:12" ht="18">
      <c r="A44" s="7" t="s">
        <v>54</v>
      </c>
      <c r="B44" s="9">
        <v>1201182</v>
      </c>
      <c r="C44" s="9">
        <v>813147</v>
      </c>
      <c r="D44" s="7">
        <v>67.7</v>
      </c>
      <c r="E44" s="9">
        <v>357293</v>
      </c>
      <c r="F44" s="7">
        <v>29.7</v>
      </c>
      <c r="I44" t="str">
        <f t="shared" si="0"/>
        <v>Democratic</v>
      </c>
      <c r="J44" s="2">
        <f t="shared" si="1"/>
        <v>455854</v>
      </c>
      <c r="K44" t="str">
        <f t="shared" si="2"/>
        <v>37.95%</v>
      </c>
      <c r="L44" t="str">
        <f t="shared" si="3"/>
        <v>No</v>
      </c>
    </row>
    <row r="45" spans="1:12" ht="18">
      <c r="A45" s="7" t="s">
        <v>55</v>
      </c>
      <c r="B45" s="9">
        <v>3471281</v>
      </c>
      <c r="C45" s="9">
        <v>2298896</v>
      </c>
      <c r="D45" s="7">
        <v>66.2</v>
      </c>
      <c r="E45" s="9">
        <v>1154289</v>
      </c>
      <c r="F45" s="7">
        <v>33.299999999999997</v>
      </c>
      <c r="I45" t="str">
        <f t="shared" si="0"/>
        <v>Democratic</v>
      </c>
      <c r="J45" s="2">
        <f t="shared" si="1"/>
        <v>1144607</v>
      </c>
      <c r="K45" t="str">
        <f t="shared" si="2"/>
        <v>32.97%</v>
      </c>
      <c r="L45" t="str">
        <f t="shared" si="3"/>
        <v>No</v>
      </c>
    </row>
    <row r="46" spans="1:12" ht="18">
      <c r="A46" s="7" t="s">
        <v>56</v>
      </c>
      <c r="B46" s="9">
        <v>478476</v>
      </c>
      <c r="C46" s="9">
        <v>323643</v>
      </c>
      <c r="D46" s="7">
        <v>67.599999999999994</v>
      </c>
      <c r="E46" s="9">
        <v>126284</v>
      </c>
      <c r="F46" s="7">
        <v>26.4</v>
      </c>
      <c r="I46" t="str">
        <f t="shared" si="0"/>
        <v>Democratic</v>
      </c>
      <c r="J46" s="2">
        <f t="shared" si="1"/>
        <v>197359</v>
      </c>
      <c r="K46" t="str">
        <f t="shared" si="2"/>
        <v>41.25%</v>
      </c>
      <c r="L46" t="str">
        <f t="shared" si="3"/>
        <v>No</v>
      </c>
    </row>
    <row r="47" spans="1:12" ht="18">
      <c r="A47" s="7" t="s">
        <v>57</v>
      </c>
      <c r="B47" s="9">
        <v>186947</v>
      </c>
      <c r="C47" s="9">
        <v>117149</v>
      </c>
      <c r="D47" s="7">
        <v>62.7</v>
      </c>
      <c r="E47" s="9">
        <v>68174</v>
      </c>
      <c r="F47" s="7">
        <v>36.5</v>
      </c>
      <c r="I47" t="str">
        <f t="shared" si="0"/>
        <v>Democratic</v>
      </c>
      <c r="J47" s="2">
        <f t="shared" si="1"/>
        <v>48975</v>
      </c>
      <c r="K47" t="str">
        <f t="shared" si="2"/>
        <v>26.2%</v>
      </c>
      <c r="L47" t="str">
        <f t="shared" si="3"/>
        <v>No</v>
      </c>
    </row>
    <row r="48" spans="1:12" ht="18">
      <c r="A48" s="7" t="s">
        <v>105</v>
      </c>
      <c r="B48" s="9">
        <v>1457019</v>
      </c>
      <c r="C48" s="9">
        <v>988493</v>
      </c>
      <c r="D48" s="7">
        <v>67.8</v>
      </c>
      <c r="E48" s="9">
        <v>438887</v>
      </c>
      <c r="F48" s="7">
        <v>30.1</v>
      </c>
      <c r="I48" t="str">
        <f t="shared" si="0"/>
        <v>Democratic</v>
      </c>
      <c r="J48" s="2">
        <f t="shared" si="1"/>
        <v>549606</v>
      </c>
      <c r="K48" t="str">
        <f t="shared" si="2"/>
        <v>37.72%</v>
      </c>
      <c r="L48" t="str">
        <f t="shared" si="3"/>
        <v>No</v>
      </c>
    </row>
    <row r="49" spans="1:12" ht="18">
      <c r="A49" s="7" t="s">
        <v>59</v>
      </c>
      <c r="B49" s="9">
        <v>1470847</v>
      </c>
      <c r="C49" s="9">
        <v>837135</v>
      </c>
      <c r="D49" s="7">
        <v>56.9</v>
      </c>
      <c r="E49" s="9">
        <v>568334</v>
      </c>
      <c r="F49" s="7">
        <v>38.6</v>
      </c>
      <c r="I49" t="str">
        <f t="shared" si="0"/>
        <v>Democratic</v>
      </c>
      <c r="J49" s="2">
        <f t="shared" si="1"/>
        <v>268801</v>
      </c>
      <c r="K49" t="str">
        <f t="shared" si="2"/>
        <v>18.28%</v>
      </c>
      <c r="L49" t="str">
        <f t="shared" si="3"/>
        <v>No</v>
      </c>
    </row>
    <row r="50" spans="1:12" ht="18">
      <c r="A50" s="7" t="s">
        <v>60</v>
      </c>
      <c r="B50" s="9">
        <v>762399</v>
      </c>
      <c r="C50" s="9">
        <v>484964</v>
      </c>
      <c r="D50" s="7">
        <v>63.6</v>
      </c>
      <c r="E50" s="9">
        <v>277435</v>
      </c>
      <c r="F50" s="7">
        <v>36.4</v>
      </c>
      <c r="I50" t="str">
        <f t="shared" si="0"/>
        <v>Democratic</v>
      </c>
      <c r="J50" s="2">
        <f t="shared" si="1"/>
        <v>207529</v>
      </c>
      <c r="K50" t="str">
        <f t="shared" si="2"/>
        <v>27.22%</v>
      </c>
      <c r="L50" t="str">
        <f t="shared" si="3"/>
        <v>No</v>
      </c>
    </row>
    <row r="51" spans="1:12" ht="18">
      <c r="A51" s="7" t="s">
        <v>61</v>
      </c>
      <c r="B51" s="9">
        <v>1852890</v>
      </c>
      <c r="C51" s="9">
        <v>989430</v>
      </c>
      <c r="D51" s="7">
        <v>53.4</v>
      </c>
      <c r="E51" s="9">
        <v>810174</v>
      </c>
      <c r="F51" s="7">
        <v>43.7</v>
      </c>
      <c r="I51" t="str">
        <f t="shared" si="0"/>
        <v>Democratic</v>
      </c>
      <c r="J51" s="2">
        <f t="shared" si="1"/>
        <v>179256</v>
      </c>
      <c r="K51" t="str">
        <f t="shared" si="2"/>
        <v>9.67%</v>
      </c>
      <c r="L51" t="str">
        <f t="shared" si="3"/>
        <v>No</v>
      </c>
    </row>
    <row r="52" spans="1:12" ht="18">
      <c r="A52" s="7" t="s">
        <v>62</v>
      </c>
      <c r="B52" s="9">
        <v>145570</v>
      </c>
      <c r="C52" s="9">
        <v>100464</v>
      </c>
      <c r="D52" s="7">
        <v>69</v>
      </c>
      <c r="E52" s="9">
        <v>44358</v>
      </c>
      <c r="F52" s="7">
        <v>30.5</v>
      </c>
      <c r="I52" t="str">
        <f t="shared" si="0"/>
        <v>Democratic</v>
      </c>
      <c r="J52" s="2">
        <f t="shared" si="1"/>
        <v>56106</v>
      </c>
      <c r="K52" t="str">
        <f t="shared" si="2"/>
        <v>38.54%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E654-3DC6-9B43-9B53-EA1BB273AE27}">
  <dimension ref="A1:L53"/>
  <sheetViews>
    <sheetView topLeftCell="A36" workbookViewId="0">
      <selection activeCell="A53" sqref="A53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1049922</v>
      </c>
      <c r="C2" s="9">
        <v>146923</v>
      </c>
      <c r="D2" s="7">
        <v>14</v>
      </c>
      <c r="E2" s="9">
        <v>196579</v>
      </c>
      <c r="F2" s="7">
        <v>18.7</v>
      </c>
      <c r="G2" s="9">
        <v>691425</v>
      </c>
      <c r="H2" s="7">
        <v>65.900000000000006</v>
      </c>
      <c r="I2" t="str">
        <f>IF(C2 &gt; E2, "Democratic", "Republican")</f>
        <v>Republican</v>
      </c>
      <c r="J2" s="2">
        <f>ABS(C2 - E2)</f>
        <v>49656</v>
      </c>
      <c r="K2" t="str">
        <f>ROUND(J2/(B2*0.01), 2) &amp; "%"</f>
        <v>4.73%</v>
      </c>
      <c r="L2" t="str">
        <f>IF(VALUE(LEFT(K2, LEN(K2)-1)) &lt; 5, "Yes", "No")</f>
        <v>Yes</v>
      </c>
    </row>
    <row r="3" spans="1:12" ht="18">
      <c r="A3" s="7" t="s">
        <v>13</v>
      </c>
      <c r="B3" s="9">
        <v>83035</v>
      </c>
      <c r="C3" s="9">
        <v>37600</v>
      </c>
      <c r="D3" s="7">
        <v>45.3</v>
      </c>
      <c r="E3" s="9">
        <v>35411</v>
      </c>
      <c r="F3" s="7">
        <v>42.6</v>
      </c>
      <c r="G3" s="9">
        <v>10024</v>
      </c>
      <c r="H3" s="7">
        <v>12.1</v>
      </c>
      <c r="I3" t="str">
        <f t="shared" ref="I3:I52" si="0">IF(C3 &gt; E3, "Democratic", "Republican")</f>
        <v>Democratic</v>
      </c>
      <c r="J3" s="2">
        <f t="shared" ref="J3:J52" si="1">ABS(C3 - E3)</f>
        <v>2189</v>
      </c>
      <c r="K3" t="str">
        <f t="shared" ref="K3:K52" si="2">ROUND(J3/(B3*0.01), 2) &amp; "%"</f>
        <v>2.64%</v>
      </c>
      <c r="L3" t="str">
        <f t="shared" ref="L3:L52" si="3">IF(VALUE(LEFT(K3, LEN(K3)-1)) &lt; 5, "Yes", "No")</f>
        <v>Yes</v>
      </c>
    </row>
    <row r="4" spans="1:12" ht="18">
      <c r="A4" s="7" t="s">
        <v>14</v>
      </c>
      <c r="B4" s="9">
        <v>486936</v>
      </c>
      <c r="C4" s="9">
        <v>266721</v>
      </c>
      <c r="D4" s="7">
        <v>54.8</v>
      </c>
      <c r="E4" s="9">
        <v>170514</v>
      </c>
      <c r="F4" s="7">
        <v>35</v>
      </c>
      <c r="G4" s="9">
        <v>46573</v>
      </c>
      <c r="H4" s="7">
        <v>9.6</v>
      </c>
      <c r="I4" t="str">
        <f t="shared" si="0"/>
        <v>Democratic</v>
      </c>
      <c r="J4" s="2">
        <f t="shared" si="1"/>
        <v>96207</v>
      </c>
      <c r="K4" t="str">
        <f t="shared" si="2"/>
        <v>19.76%</v>
      </c>
      <c r="L4" t="str">
        <f t="shared" si="3"/>
        <v>No</v>
      </c>
    </row>
    <row r="5" spans="1:12" ht="18">
      <c r="A5" s="7" t="s">
        <v>15</v>
      </c>
      <c r="B5" s="9">
        <v>619969</v>
      </c>
      <c r="C5" s="9">
        <v>190759</v>
      </c>
      <c r="D5" s="7">
        <v>30.8</v>
      </c>
      <c r="E5" s="9">
        <v>188228</v>
      </c>
      <c r="F5" s="7">
        <v>30.4</v>
      </c>
      <c r="G5" s="9">
        <v>240982</v>
      </c>
      <c r="H5" s="7">
        <v>38.9</v>
      </c>
      <c r="I5" t="str">
        <f t="shared" si="0"/>
        <v>Democratic</v>
      </c>
      <c r="J5" s="2">
        <f t="shared" si="1"/>
        <v>2531</v>
      </c>
      <c r="K5" t="str">
        <f t="shared" si="2"/>
        <v>0.41%</v>
      </c>
      <c r="L5" t="str">
        <f t="shared" si="3"/>
        <v>Yes</v>
      </c>
    </row>
    <row r="6" spans="1:12" ht="18">
      <c r="A6" s="7" t="s">
        <v>16</v>
      </c>
      <c r="B6" s="9">
        <v>7251587</v>
      </c>
      <c r="C6" s="9">
        <v>3467664</v>
      </c>
      <c r="D6" s="7">
        <v>47.8</v>
      </c>
      <c r="E6" s="9">
        <v>3244318</v>
      </c>
      <c r="F6" s="7">
        <v>44.7</v>
      </c>
      <c r="G6" s="9">
        <v>487270</v>
      </c>
      <c r="H6" s="7">
        <v>6.7</v>
      </c>
      <c r="I6" t="str">
        <f t="shared" si="0"/>
        <v>Democratic</v>
      </c>
      <c r="J6" s="2">
        <f t="shared" si="1"/>
        <v>223346</v>
      </c>
      <c r="K6" t="str">
        <f t="shared" si="2"/>
        <v>3.08%</v>
      </c>
      <c r="L6" t="str">
        <f t="shared" si="3"/>
        <v>Yes</v>
      </c>
    </row>
    <row r="7" spans="1:12" ht="18">
      <c r="A7" s="7" t="s">
        <v>17</v>
      </c>
      <c r="B7" s="9">
        <v>811199</v>
      </c>
      <c r="C7" s="9">
        <v>409345</v>
      </c>
      <c r="D7" s="7">
        <v>50.5</v>
      </c>
      <c r="E7" s="9">
        <v>335174</v>
      </c>
      <c r="F7" s="7">
        <v>41.3</v>
      </c>
      <c r="G7" s="9">
        <v>60813</v>
      </c>
      <c r="H7" s="7">
        <v>7.5</v>
      </c>
      <c r="I7" t="str">
        <f t="shared" si="0"/>
        <v>Democratic</v>
      </c>
      <c r="J7" s="2">
        <f t="shared" si="1"/>
        <v>74171</v>
      </c>
      <c r="K7" t="str">
        <f t="shared" si="2"/>
        <v>9.14%</v>
      </c>
      <c r="L7" t="str">
        <f t="shared" si="3"/>
        <v>No</v>
      </c>
    </row>
    <row r="8" spans="1:12" ht="18">
      <c r="A8" s="7" t="s">
        <v>18</v>
      </c>
      <c r="B8" s="9">
        <v>1256232</v>
      </c>
      <c r="C8" s="9">
        <v>556721</v>
      </c>
      <c r="D8" s="7">
        <v>44.3</v>
      </c>
      <c r="E8" s="9">
        <v>621561</v>
      </c>
      <c r="F8" s="7">
        <v>49.5</v>
      </c>
      <c r="G8" s="9">
        <v>76650</v>
      </c>
      <c r="H8" s="7">
        <v>6.1</v>
      </c>
      <c r="I8" t="str">
        <f t="shared" si="0"/>
        <v>Republican</v>
      </c>
      <c r="J8" s="2">
        <f t="shared" si="1"/>
        <v>64840</v>
      </c>
      <c r="K8" t="str">
        <f t="shared" si="2"/>
        <v>5.16%</v>
      </c>
      <c r="L8" t="str">
        <f t="shared" si="3"/>
        <v>No</v>
      </c>
    </row>
    <row r="9" spans="1:12" ht="18">
      <c r="A9" s="7" t="s">
        <v>19</v>
      </c>
      <c r="B9" s="9">
        <v>214367</v>
      </c>
      <c r="C9" s="9">
        <v>96714</v>
      </c>
      <c r="D9" s="7">
        <v>45.1</v>
      </c>
      <c r="E9" s="9">
        <v>89194</v>
      </c>
      <c r="F9" s="7">
        <v>41.6</v>
      </c>
      <c r="G9" s="9">
        <v>28459</v>
      </c>
      <c r="H9" s="7">
        <v>13.3</v>
      </c>
      <c r="I9" t="str">
        <f t="shared" si="0"/>
        <v>Democratic</v>
      </c>
      <c r="J9" s="2">
        <f t="shared" si="1"/>
        <v>7520</v>
      </c>
      <c r="K9" t="str">
        <f t="shared" si="2"/>
        <v>3.51%</v>
      </c>
      <c r="L9" t="str">
        <f t="shared" si="3"/>
        <v>Yes</v>
      </c>
    </row>
    <row r="10" spans="1:12" ht="18">
      <c r="A10" s="7" t="s">
        <v>71</v>
      </c>
      <c r="B10" s="9">
        <v>170578</v>
      </c>
      <c r="C10" s="9">
        <v>31012</v>
      </c>
      <c r="D10" s="7">
        <v>18.2</v>
      </c>
      <c r="E10" s="9">
        <v>139566</v>
      </c>
      <c r="F10" s="7">
        <v>81.8</v>
      </c>
      <c r="G10" s="7" t="s">
        <v>102</v>
      </c>
      <c r="H10" s="7">
        <v>0</v>
      </c>
      <c r="I10" t="str">
        <f t="shared" si="0"/>
        <v>Republican</v>
      </c>
      <c r="J10" s="2">
        <f t="shared" si="1"/>
        <v>108554</v>
      </c>
      <c r="K10" t="str">
        <f t="shared" si="2"/>
        <v>63.64%</v>
      </c>
      <c r="L10" t="str">
        <f t="shared" si="3"/>
        <v>No</v>
      </c>
    </row>
    <row r="11" spans="1:12" ht="18">
      <c r="A11" s="7" t="s">
        <v>21</v>
      </c>
      <c r="B11" s="9">
        <v>2187805</v>
      </c>
      <c r="C11" s="9">
        <v>886804</v>
      </c>
      <c r="D11" s="7">
        <v>40.5</v>
      </c>
      <c r="E11" s="9">
        <v>676794</v>
      </c>
      <c r="F11" s="7">
        <v>30.9</v>
      </c>
      <c r="G11" s="9">
        <v>624207</v>
      </c>
      <c r="H11" s="7">
        <v>28.5</v>
      </c>
      <c r="I11" t="str">
        <f t="shared" si="0"/>
        <v>Democratic</v>
      </c>
      <c r="J11" s="2">
        <f t="shared" si="1"/>
        <v>210010</v>
      </c>
      <c r="K11" t="str">
        <f t="shared" si="2"/>
        <v>9.6%</v>
      </c>
      <c r="L11" t="str">
        <f t="shared" si="3"/>
        <v>No</v>
      </c>
    </row>
    <row r="12" spans="1:12" ht="18">
      <c r="A12" s="7" t="s">
        <v>22</v>
      </c>
      <c r="B12" s="9">
        <v>1250266</v>
      </c>
      <c r="C12" s="9">
        <v>380111</v>
      </c>
      <c r="D12" s="7">
        <v>30.4</v>
      </c>
      <c r="E12" s="9">
        <v>334440</v>
      </c>
      <c r="F12" s="7">
        <v>26.7</v>
      </c>
      <c r="G12" s="9">
        <v>535550</v>
      </c>
      <c r="H12" s="7">
        <v>42.8</v>
      </c>
      <c r="I12" t="str">
        <f t="shared" si="0"/>
        <v>Democratic</v>
      </c>
      <c r="J12" s="2">
        <f t="shared" si="1"/>
        <v>45671</v>
      </c>
      <c r="K12" t="str">
        <f t="shared" si="2"/>
        <v>3.65%</v>
      </c>
      <c r="L12" t="str">
        <f t="shared" si="3"/>
        <v>Yes</v>
      </c>
    </row>
    <row r="13" spans="1:12" ht="18">
      <c r="A13" s="7" t="s">
        <v>23</v>
      </c>
      <c r="B13" s="9">
        <v>236218</v>
      </c>
      <c r="C13" s="9">
        <v>91425</v>
      </c>
      <c r="D13" s="7">
        <v>38.700000000000003</v>
      </c>
      <c r="E13" s="9">
        <v>141324</v>
      </c>
      <c r="F13" s="7">
        <v>59.8</v>
      </c>
      <c r="G13" s="9">
        <v>3469</v>
      </c>
      <c r="H13" s="7">
        <v>1.5</v>
      </c>
      <c r="I13" t="str">
        <f t="shared" si="0"/>
        <v>Republican</v>
      </c>
      <c r="J13" s="2">
        <f t="shared" si="1"/>
        <v>49899</v>
      </c>
      <c r="K13" t="str">
        <f t="shared" si="2"/>
        <v>21.12%</v>
      </c>
      <c r="L13" t="str">
        <f t="shared" si="3"/>
        <v>No</v>
      </c>
    </row>
    <row r="14" spans="1:12" ht="18">
      <c r="A14" s="7" t="s">
        <v>24</v>
      </c>
      <c r="B14" s="9">
        <v>291183</v>
      </c>
      <c r="C14" s="9">
        <v>165369</v>
      </c>
      <c r="D14" s="7">
        <v>56.8</v>
      </c>
      <c r="E14" s="9">
        <v>89273</v>
      </c>
      <c r="F14" s="7">
        <v>30.7</v>
      </c>
      <c r="G14" s="9">
        <v>36541</v>
      </c>
      <c r="H14" s="7">
        <v>12.5</v>
      </c>
      <c r="I14" t="str">
        <f t="shared" si="0"/>
        <v>Democratic</v>
      </c>
      <c r="J14" s="2">
        <f t="shared" si="1"/>
        <v>76096</v>
      </c>
      <c r="K14" t="str">
        <f t="shared" si="2"/>
        <v>26.13%</v>
      </c>
      <c r="L14" t="str">
        <f t="shared" si="3"/>
        <v>No</v>
      </c>
    </row>
    <row r="15" spans="1:12" ht="18">
      <c r="A15" s="7" t="s">
        <v>25</v>
      </c>
      <c r="B15" s="9">
        <v>4619749</v>
      </c>
      <c r="C15" s="9">
        <v>2174774</v>
      </c>
      <c r="D15" s="7">
        <v>47.1</v>
      </c>
      <c r="E15" s="9">
        <v>2039814</v>
      </c>
      <c r="F15" s="7">
        <v>44.2</v>
      </c>
      <c r="G15" s="9">
        <v>390958</v>
      </c>
      <c r="H15" s="7">
        <v>8.5</v>
      </c>
      <c r="I15" t="str">
        <f t="shared" si="0"/>
        <v>Democratic</v>
      </c>
      <c r="J15" s="2">
        <f t="shared" si="1"/>
        <v>134960</v>
      </c>
      <c r="K15" t="str">
        <f t="shared" si="2"/>
        <v>2.92%</v>
      </c>
      <c r="L15" t="str">
        <f t="shared" si="3"/>
        <v>Yes</v>
      </c>
    </row>
    <row r="16" spans="1:12" ht="18">
      <c r="A16" s="7" t="s">
        <v>26</v>
      </c>
      <c r="B16" s="9">
        <v>2123597</v>
      </c>
      <c r="C16" s="9">
        <v>1067885</v>
      </c>
      <c r="D16" s="7">
        <v>50.3</v>
      </c>
      <c r="E16" s="9">
        <v>806659</v>
      </c>
      <c r="F16" s="7">
        <v>38</v>
      </c>
      <c r="G16" s="9">
        <v>243108</v>
      </c>
      <c r="H16" s="7">
        <v>11.4</v>
      </c>
      <c r="I16" t="str">
        <f t="shared" si="0"/>
        <v>Democratic</v>
      </c>
      <c r="J16" s="2">
        <f t="shared" si="1"/>
        <v>261226</v>
      </c>
      <c r="K16" t="str">
        <f t="shared" si="2"/>
        <v>12.3%</v>
      </c>
      <c r="L16" t="str">
        <f t="shared" si="3"/>
        <v>No</v>
      </c>
    </row>
    <row r="17" spans="1:12" ht="18">
      <c r="A17" s="7" t="s">
        <v>27</v>
      </c>
      <c r="B17" s="9">
        <v>1167931</v>
      </c>
      <c r="C17" s="9">
        <v>619106</v>
      </c>
      <c r="D17" s="7">
        <v>53</v>
      </c>
      <c r="E17" s="9">
        <v>476699</v>
      </c>
      <c r="F17" s="7">
        <v>40.799999999999997</v>
      </c>
      <c r="G17" s="9">
        <v>66422</v>
      </c>
      <c r="H17" s="7">
        <v>5.7</v>
      </c>
      <c r="I17" t="str">
        <f t="shared" si="0"/>
        <v>Democratic</v>
      </c>
      <c r="J17" s="2">
        <f t="shared" si="1"/>
        <v>142407</v>
      </c>
      <c r="K17" t="str">
        <f t="shared" si="2"/>
        <v>12.19%</v>
      </c>
      <c r="L17" t="str">
        <f t="shared" si="3"/>
        <v>No</v>
      </c>
    </row>
    <row r="18" spans="1:12" ht="18">
      <c r="A18" s="7" t="s">
        <v>28</v>
      </c>
      <c r="B18" s="9">
        <v>872783</v>
      </c>
      <c r="C18" s="9">
        <v>478674</v>
      </c>
      <c r="D18" s="7">
        <v>54.8</v>
      </c>
      <c r="E18" s="9">
        <v>302996</v>
      </c>
      <c r="F18" s="7">
        <v>34.700000000000003</v>
      </c>
      <c r="G18" s="9">
        <v>88921</v>
      </c>
      <c r="H18" s="7">
        <v>10.199999999999999</v>
      </c>
      <c r="I18" t="str">
        <f t="shared" si="0"/>
        <v>Democratic</v>
      </c>
      <c r="J18" s="2">
        <f t="shared" si="1"/>
        <v>175678</v>
      </c>
      <c r="K18" t="str">
        <f t="shared" si="2"/>
        <v>20.13%</v>
      </c>
      <c r="L18" t="str">
        <f t="shared" si="3"/>
        <v>No</v>
      </c>
    </row>
    <row r="19" spans="1:12" ht="18">
      <c r="A19" s="7" t="s">
        <v>29</v>
      </c>
      <c r="B19" s="9">
        <v>1055893</v>
      </c>
      <c r="C19" s="9">
        <v>462411</v>
      </c>
      <c r="D19" s="7">
        <v>43.8</v>
      </c>
      <c r="E19" s="9">
        <v>397541</v>
      </c>
      <c r="F19" s="7">
        <v>37.6</v>
      </c>
      <c r="G19" s="9">
        <v>193098</v>
      </c>
      <c r="H19" s="7">
        <v>18.3</v>
      </c>
      <c r="I19" t="str">
        <f t="shared" si="0"/>
        <v>Democratic</v>
      </c>
      <c r="J19" s="2">
        <f t="shared" si="1"/>
        <v>64870</v>
      </c>
      <c r="K19" t="str">
        <f t="shared" si="2"/>
        <v>6.14%</v>
      </c>
      <c r="L19" t="str">
        <f t="shared" si="3"/>
        <v>No</v>
      </c>
    </row>
    <row r="20" spans="1:12" ht="18">
      <c r="A20" s="7" t="s">
        <v>30</v>
      </c>
      <c r="B20" s="9">
        <v>1097450</v>
      </c>
      <c r="C20" s="9">
        <v>257535</v>
      </c>
      <c r="D20" s="7">
        <v>23.5</v>
      </c>
      <c r="E20" s="9">
        <v>309615</v>
      </c>
      <c r="F20" s="7">
        <v>28.2</v>
      </c>
      <c r="G20" s="9">
        <v>530300</v>
      </c>
      <c r="H20" s="7">
        <v>48.3</v>
      </c>
      <c r="I20" t="str">
        <f t="shared" si="0"/>
        <v>Republican</v>
      </c>
      <c r="J20" s="2">
        <f t="shared" si="1"/>
        <v>52080</v>
      </c>
      <c r="K20" t="str">
        <f t="shared" si="2"/>
        <v>4.75%</v>
      </c>
      <c r="L20" t="str">
        <f t="shared" si="3"/>
        <v>Yes</v>
      </c>
    </row>
    <row r="21" spans="1:12" ht="18">
      <c r="A21" s="7" t="s">
        <v>31</v>
      </c>
      <c r="B21" s="9">
        <v>392936</v>
      </c>
      <c r="C21" s="9">
        <v>169254</v>
      </c>
      <c r="D21" s="7">
        <v>43.1</v>
      </c>
      <c r="E21" s="9">
        <v>217312</v>
      </c>
      <c r="F21" s="7">
        <v>55.3</v>
      </c>
      <c r="G21" s="9">
        <v>6370</v>
      </c>
      <c r="H21" s="7">
        <v>1.6</v>
      </c>
      <c r="I21" t="str">
        <f t="shared" si="0"/>
        <v>Republican</v>
      </c>
      <c r="J21" s="2">
        <f t="shared" si="1"/>
        <v>48058</v>
      </c>
      <c r="K21" t="str">
        <f t="shared" si="2"/>
        <v>12.23%</v>
      </c>
      <c r="L21" t="str">
        <f t="shared" si="3"/>
        <v>No</v>
      </c>
    </row>
    <row r="22" spans="1:12" ht="18">
      <c r="A22" s="7" t="s">
        <v>32</v>
      </c>
      <c r="B22" s="9">
        <v>1235039</v>
      </c>
      <c r="C22" s="9">
        <v>517995</v>
      </c>
      <c r="D22" s="7">
        <v>41.9</v>
      </c>
      <c r="E22" s="9">
        <v>538310</v>
      </c>
      <c r="F22" s="7">
        <v>43.6</v>
      </c>
      <c r="G22" s="9">
        <v>178734</v>
      </c>
      <c r="H22" s="7">
        <v>14.5</v>
      </c>
      <c r="I22" t="str">
        <f t="shared" si="0"/>
        <v>Republican</v>
      </c>
      <c r="J22" s="2">
        <f t="shared" si="1"/>
        <v>20315</v>
      </c>
      <c r="K22" t="str">
        <f t="shared" si="2"/>
        <v>1.64%</v>
      </c>
      <c r="L22" t="str">
        <f t="shared" si="3"/>
        <v>Yes</v>
      </c>
    </row>
    <row r="23" spans="1:12" ht="18">
      <c r="A23" s="7" t="s">
        <v>33</v>
      </c>
      <c r="B23" s="9">
        <v>2331752</v>
      </c>
      <c r="C23" s="9">
        <v>766844</v>
      </c>
      <c r="D23" s="7">
        <v>32.9</v>
      </c>
      <c r="E23" s="9">
        <v>1469218</v>
      </c>
      <c r="F23" s="7">
        <v>63</v>
      </c>
      <c r="G23" s="9">
        <v>87088</v>
      </c>
      <c r="H23" s="7">
        <v>3.7</v>
      </c>
      <c r="I23" t="str">
        <f t="shared" si="0"/>
        <v>Republican</v>
      </c>
      <c r="J23" s="2">
        <f t="shared" si="1"/>
        <v>702374</v>
      </c>
      <c r="K23" t="str">
        <f t="shared" si="2"/>
        <v>30.12%</v>
      </c>
      <c r="L23" t="str">
        <f t="shared" si="3"/>
        <v>No</v>
      </c>
    </row>
    <row r="24" spans="1:12" ht="18">
      <c r="A24" s="7" t="s">
        <v>34</v>
      </c>
      <c r="B24" s="9">
        <v>3306250</v>
      </c>
      <c r="C24" s="9">
        <v>1370665</v>
      </c>
      <c r="D24" s="7">
        <v>41.5</v>
      </c>
      <c r="E24" s="9">
        <v>1593082</v>
      </c>
      <c r="F24" s="7">
        <v>48.2</v>
      </c>
      <c r="G24" s="9">
        <v>331968</v>
      </c>
      <c r="H24" s="7">
        <v>10</v>
      </c>
      <c r="I24" t="str">
        <f t="shared" si="0"/>
        <v>Republican</v>
      </c>
      <c r="J24" s="2">
        <f t="shared" si="1"/>
        <v>222417</v>
      </c>
      <c r="K24" t="str">
        <f t="shared" si="2"/>
        <v>6.73%</v>
      </c>
      <c r="L24" t="str">
        <f t="shared" si="3"/>
        <v>No</v>
      </c>
    </row>
    <row r="25" spans="1:12" ht="18">
      <c r="A25" s="7" t="s">
        <v>35</v>
      </c>
      <c r="B25" s="9">
        <v>1588506</v>
      </c>
      <c r="C25" s="9">
        <v>658643</v>
      </c>
      <c r="D25" s="7">
        <v>41.5</v>
      </c>
      <c r="E25" s="9">
        <v>857738</v>
      </c>
      <c r="F25" s="7">
        <v>54</v>
      </c>
      <c r="G25" s="9">
        <v>68931</v>
      </c>
      <c r="H25" s="7">
        <v>4.3</v>
      </c>
      <c r="I25" t="str">
        <f t="shared" si="0"/>
        <v>Republican</v>
      </c>
      <c r="J25" s="2">
        <f t="shared" si="1"/>
        <v>199095</v>
      </c>
      <c r="K25" t="str">
        <f t="shared" si="2"/>
        <v>12.53%</v>
      </c>
      <c r="L25" t="str">
        <f t="shared" si="3"/>
        <v>No</v>
      </c>
    </row>
    <row r="26" spans="1:12" ht="18">
      <c r="A26" s="7" t="s">
        <v>36</v>
      </c>
      <c r="B26" s="9">
        <v>654509</v>
      </c>
      <c r="C26" s="9">
        <v>88516</v>
      </c>
      <c r="D26" s="7">
        <v>13.5</v>
      </c>
      <c r="E26" s="9">
        <v>150644</v>
      </c>
      <c r="F26" s="7">
        <v>23</v>
      </c>
      <c r="G26" s="9">
        <v>415349</v>
      </c>
      <c r="H26" s="7">
        <v>63.5</v>
      </c>
      <c r="I26" t="str">
        <f t="shared" si="0"/>
        <v>Republican</v>
      </c>
      <c r="J26" s="2">
        <f t="shared" si="1"/>
        <v>62128</v>
      </c>
      <c r="K26" t="str">
        <f t="shared" si="2"/>
        <v>9.49%</v>
      </c>
      <c r="L26" t="str">
        <f t="shared" si="3"/>
        <v>No</v>
      </c>
    </row>
    <row r="27" spans="1:12" ht="18">
      <c r="A27" s="7" t="s">
        <v>37</v>
      </c>
      <c r="B27" s="9">
        <v>1809502</v>
      </c>
      <c r="C27" s="9">
        <v>811932</v>
      </c>
      <c r="D27" s="7">
        <v>44.9</v>
      </c>
      <c r="E27" s="9">
        <v>791444</v>
      </c>
      <c r="F27" s="7">
        <v>43.7</v>
      </c>
      <c r="G27" s="9">
        <v>206126</v>
      </c>
      <c r="H27" s="7">
        <v>11.4</v>
      </c>
      <c r="I27" t="str">
        <f t="shared" si="0"/>
        <v>Democratic</v>
      </c>
      <c r="J27" s="2">
        <f t="shared" si="1"/>
        <v>20488</v>
      </c>
      <c r="K27" t="str">
        <f t="shared" si="2"/>
        <v>1.13%</v>
      </c>
      <c r="L27" t="str">
        <f t="shared" si="3"/>
        <v>Yes</v>
      </c>
    </row>
    <row r="28" spans="1:12" ht="18">
      <c r="A28" s="7" t="s">
        <v>38</v>
      </c>
      <c r="B28" s="9">
        <v>274404</v>
      </c>
      <c r="C28" s="9">
        <v>138835</v>
      </c>
      <c r="D28" s="7">
        <v>50.6</v>
      </c>
      <c r="E28" s="9">
        <v>114117</v>
      </c>
      <c r="F28" s="7">
        <v>41.6</v>
      </c>
      <c r="G28" s="9">
        <v>20015</v>
      </c>
      <c r="H28" s="7">
        <v>7.3</v>
      </c>
      <c r="I28" t="str">
        <f t="shared" si="0"/>
        <v>Democratic</v>
      </c>
      <c r="J28" s="2">
        <f t="shared" si="1"/>
        <v>24718</v>
      </c>
      <c r="K28" t="str">
        <f t="shared" si="2"/>
        <v>9.01%</v>
      </c>
      <c r="L28" t="str">
        <f t="shared" si="3"/>
        <v>No</v>
      </c>
    </row>
    <row r="29" spans="1:12" ht="18">
      <c r="A29" s="7" t="s">
        <v>39</v>
      </c>
      <c r="B29" s="9">
        <v>536851</v>
      </c>
      <c r="C29" s="9">
        <v>321163</v>
      </c>
      <c r="D29" s="7">
        <v>59.8</v>
      </c>
      <c r="E29" s="9">
        <v>170784</v>
      </c>
      <c r="F29" s="7">
        <v>31.8</v>
      </c>
      <c r="G29" s="9">
        <v>44904</v>
      </c>
      <c r="H29" s="7">
        <v>8.4</v>
      </c>
      <c r="I29" t="str">
        <f t="shared" si="0"/>
        <v>Democratic</v>
      </c>
      <c r="J29" s="2">
        <f t="shared" si="1"/>
        <v>150379</v>
      </c>
      <c r="K29" t="str">
        <f t="shared" si="2"/>
        <v>28.01%</v>
      </c>
      <c r="L29" t="str">
        <f t="shared" si="3"/>
        <v>No</v>
      </c>
    </row>
    <row r="30" spans="1:12" ht="18">
      <c r="A30" s="7" t="s">
        <v>40</v>
      </c>
      <c r="B30" s="9">
        <v>154218</v>
      </c>
      <c r="C30" s="9">
        <v>73188</v>
      </c>
      <c r="D30" s="7">
        <v>47.5</v>
      </c>
      <c r="E30" s="9">
        <v>60598</v>
      </c>
      <c r="F30" s="7">
        <v>39.299999999999997</v>
      </c>
      <c r="G30" s="9">
        <v>20432</v>
      </c>
      <c r="H30" s="7">
        <v>13.2</v>
      </c>
      <c r="I30" t="str">
        <f t="shared" si="0"/>
        <v>Democratic</v>
      </c>
      <c r="J30" s="2">
        <f t="shared" si="1"/>
        <v>12590</v>
      </c>
      <c r="K30" t="str">
        <f t="shared" si="2"/>
        <v>8.16%</v>
      </c>
      <c r="L30" t="str">
        <f t="shared" si="3"/>
        <v>No</v>
      </c>
    </row>
    <row r="31" spans="1:12" ht="18">
      <c r="A31" s="7" t="s">
        <v>41</v>
      </c>
      <c r="B31" s="9">
        <v>297298</v>
      </c>
      <c r="C31" s="9">
        <v>154903</v>
      </c>
      <c r="D31" s="7">
        <v>52.1</v>
      </c>
      <c r="E31" s="9">
        <v>130589</v>
      </c>
      <c r="F31" s="7">
        <v>43.9</v>
      </c>
      <c r="G31" s="9">
        <v>11173</v>
      </c>
      <c r="H31" s="7">
        <v>3.8</v>
      </c>
      <c r="I31" t="str">
        <f t="shared" si="0"/>
        <v>Democratic</v>
      </c>
      <c r="J31" s="2">
        <f t="shared" si="1"/>
        <v>24314</v>
      </c>
      <c r="K31" t="str">
        <f t="shared" si="2"/>
        <v>8.18%</v>
      </c>
      <c r="L31" t="str">
        <f t="shared" si="3"/>
        <v>No</v>
      </c>
    </row>
    <row r="32" spans="1:12" ht="18">
      <c r="A32" s="7" t="s">
        <v>42</v>
      </c>
      <c r="B32" s="9">
        <v>2875395</v>
      </c>
      <c r="C32" s="9">
        <v>1325467</v>
      </c>
      <c r="D32" s="7">
        <v>46.1</v>
      </c>
      <c r="E32" s="9">
        <v>1264206</v>
      </c>
      <c r="F32" s="7">
        <v>44</v>
      </c>
      <c r="G32" s="9">
        <v>262187</v>
      </c>
      <c r="H32" s="7">
        <v>9.1</v>
      </c>
      <c r="I32" t="str">
        <f t="shared" si="0"/>
        <v>Democratic</v>
      </c>
      <c r="J32" s="2">
        <f t="shared" si="1"/>
        <v>61261</v>
      </c>
      <c r="K32" t="str">
        <f t="shared" si="2"/>
        <v>2.13%</v>
      </c>
      <c r="L32" t="str">
        <f>IF(VALUE(LEFT(K32, LEN(K32)-1)) &lt; 5, "Yes", "No")</f>
        <v>Yes</v>
      </c>
    </row>
    <row r="33" spans="1:12" ht="18">
      <c r="A33" s="7" t="s">
        <v>43</v>
      </c>
      <c r="B33" s="9">
        <v>327350</v>
      </c>
      <c r="C33" s="9">
        <v>169692</v>
      </c>
      <c r="D33" s="7">
        <v>51.8</v>
      </c>
      <c r="E33" s="9">
        <v>130081</v>
      </c>
      <c r="F33" s="7">
        <v>39.700000000000003</v>
      </c>
      <c r="G33" s="9">
        <v>25737</v>
      </c>
      <c r="H33" s="7">
        <v>7.9</v>
      </c>
      <c r="I33" t="str">
        <f t="shared" si="0"/>
        <v>Democratic</v>
      </c>
      <c r="J33" s="2">
        <f t="shared" si="1"/>
        <v>39611</v>
      </c>
      <c r="K33" t="str">
        <f t="shared" si="2"/>
        <v>12.1%</v>
      </c>
      <c r="L33" t="str">
        <f t="shared" si="3"/>
        <v>No</v>
      </c>
    </row>
    <row r="34" spans="1:12" ht="18">
      <c r="A34" s="7" t="s">
        <v>44</v>
      </c>
      <c r="B34" s="9">
        <v>6791688</v>
      </c>
      <c r="C34" s="9">
        <v>3007932</v>
      </c>
      <c r="D34" s="7">
        <v>44.3</v>
      </c>
      <c r="E34" s="9">
        <v>3378470</v>
      </c>
      <c r="F34" s="7">
        <v>49.7</v>
      </c>
      <c r="G34" s="9">
        <v>358864</v>
      </c>
      <c r="H34" s="7">
        <v>5.3</v>
      </c>
      <c r="I34" t="str">
        <f t="shared" si="0"/>
        <v>Republican</v>
      </c>
      <c r="J34" s="2">
        <f t="shared" si="1"/>
        <v>370538</v>
      </c>
      <c r="K34" t="str">
        <f t="shared" si="2"/>
        <v>5.46%</v>
      </c>
      <c r="L34" t="str">
        <f t="shared" si="3"/>
        <v>No</v>
      </c>
    </row>
    <row r="35" spans="1:12" ht="18">
      <c r="A35" s="7" t="s">
        <v>45</v>
      </c>
      <c r="B35" s="9">
        <v>1587493</v>
      </c>
      <c r="C35" s="9">
        <v>627192</v>
      </c>
      <c r="D35" s="7">
        <v>39.5</v>
      </c>
      <c r="E35" s="9">
        <v>464113</v>
      </c>
      <c r="F35" s="7">
        <v>29.2</v>
      </c>
      <c r="G35" s="9">
        <v>496188</v>
      </c>
      <c r="H35" s="7">
        <v>31.3</v>
      </c>
      <c r="I35" t="str">
        <f t="shared" si="0"/>
        <v>Democratic</v>
      </c>
      <c r="J35" s="2">
        <f t="shared" si="1"/>
        <v>163079</v>
      </c>
      <c r="K35" t="str">
        <f t="shared" si="2"/>
        <v>10.27%</v>
      </c>
      <c r="L35" t="str">
        <f t="shared" si="3"/>
        <v>No</v>
      </c>
    </row>
    <row r="36" spans="1:12" ht="18">
      <c r="A36" s="7" t="s">
        <v>46</v>
      </c>
      <c r="B36" s="9">
        <v>247882</v>
      </c>
      <c r="C36" s="9">
        <v>138669</v>
      </c>
      <c r="D36" s="7">
        <v>55.9</v>
      </c>
      <c r="E36" s="9">
        <v>94769</v>
      </c>
      <c r="F36" s="7">
        <v>38.200000000000003</v>
      </c>
      <c r="G36" s="9">
        <v>14244</v>
      </c>
      <c r="H36" s="7">
        <v>5.7</v>
      </c>
      <c r="I36" t="str">
        <f t="shared" si="0"/>
        <v>Democratic</v>
      </c>
      <c r="J36" s="2">
        <f t="shared" si="1"/>
        <v>43900</v>
      </c>
      <c r="K36" t="str">
        <f t="shared" si="2"/>
        <v>17.71%</v>
      </c>
      <c r="L36" t="str">
        <f t="shared" si="3"/>
        <v>No</v>
      </c>
    </row>
    <row r="37" spans="1:12" ht="18">
      <c r="A37" s="7" t="s">
        <v>47</v>
      </c>
      <c r="B37" s="9">
        <v>3959698</v>
      </c>
      <c r="C37" s="9">
        <v>1791014</v>
      </c>
      <c r="D37" s="7">
        <v>45.2</v>
      </c>
      <c r="E37" s="9">
        <v>1700586</v>
      </c>
      <c r="F37" s="7">
        <v>42.9</v>
      </c>
      <c r="G37" s="9">
        <v>467495</v>
      </c>
      <c r="H37" s="7">
        <v>11.8</v>
      </c>
      <c r="I37" t="str">
        <f t="shared" si="0"/>
        <v>Democratic</v>
      </c>
      <c r="J37" s="2">
        <f t="shared" si="1"/>
        <v>90428</v>
      </c>
      <c r="K37" t="str">
        <f t="shared" si="2"/>
        <v>2.28%</v>
      </c>
      <c r="L37" t="str">
        <f t="shared" si="3"/>
        <v>Yes</v>
      </c>
    </row>
    <row r="38" spans="1:12" ht="18">
      <c r="A38" s="7" t="s">
        <v>48</v>
      </c>
      <c r="B38" s="9">
        <v>943086</v>
      </c>
      <c r="C38" s="9">
        <v>449697</v>
      </c>
      <c r="D38" s="7">
        <v>47.7</v>
      </c>
      <c r="E38" s="9">
        <v>301658</v>
      </c>
      <c r="F38" s="7">
        <v>32</v>
      </c>
      <c r="G38" s="9">
        <v>191731</v>
      </c>
      <c r="H38" s="7">
        <v>20.3</v>
      </c>
      <c r="I38" t="str">
        <f t="shared" si="0"/>
        <v>Democratic</v>
      </c>
      <c r="J38" s="2">
        <f t="shared" si="1"/>
        <v>148039</v>
      </c>
      <c r="K38" t="str">
        <f t="shared" si="2"/>
        <v>15.7%</v>
      </c>
      <c r="L38" t="str">
        <f t="shared" si="3"/>
        <v>No</v>
      </c>
    </row>
    <row r="39" spans="1:12" ht="18">
      <c r="A39" s="7" t="s">
        <v>49</v>
      </c>
      <c r="B39" s="9">
        <v>819622</v>
      </c>
      <c r="C39" s="9">
        <v>408433</v>
      </c>
      <c r="D39" s="7">
        <v>49.8</v>
      </c>
      <c r="E39" s="9">
        <v>358866</v>
      </c>
      <c r="F39" s="7">
        <v>43.8</v>
      </c>
      <c r="G39" s="9">
        <v>49683</v>
      </c>
      <c r="H39" s="7">
        <v>6.1</v>
      </c>
      <c r="I39" t="str">
        <f t="shared" si="0"/>
        <v>Democratic</v>
      </c>
      <c r="J39" s="2">
        <f t="shared" si="1"/>
        <v>49567</v>
      </c>
      <c r="K39" t="str">
        <f t="shared" si="2"/>
        <v>6.05%</v>
      </c>
      <c r="L39" t="str">
        <f t="shared" si="3"/>
        <v>No</v>
      </c>
    </row>
    <row r="40" spans="1:12" ht="18">
      <c r="A40" s="7" t="s">
        <v>50</v>
      </c>
      <c r="B40" s="9">
        <v>4747928</v>
      </c>
      <c r="C40" s="9">
        <v>2090017</v>
      </c>
      <c r="D40" s="7">
        <v>44</v>
      </c>
      <c r="E40" s="9">
        <v>2259405</v>
      </c>
      <c r="F40" s="7">
        <v>47.6</v>
      </c>
      <c r="G40" s="9">
        <v>378582</v>
      </c>
      <c r="H40" s="7">
        <v>8</v>
      </c>
      <c r="I40" t="str">
        <f t="shared" si="0"/>
        <v>Republican</v>
      </c>
      <c r="J40" s="2">
        <f t="shared" si="1"/>
        <v>169388</v>
      </c>
      <c r="K40" t="str">
        <f t="shared" si="2"/>
        <v>3.57%</v>
      </c>
      <c r="L40" t="str">
        <f t="shared" si="3"/>
        <v>Yes</v>
      </c>
    </row>
    <row r="41" spans="1:12" ht="18">
      <c r="A41" s="7" t="s">
        <v>51</v>
      </c>
      <c r="B41" s="9">
        <v>385000</v>
      </c>
      <c r="C41" s="9">
        <v>122359</v>
      </c>
      <c r="D41" s="7">
        <v>31.8</v>
      </c>
      <c r="E41" s="9">
        <v>246518</v>
      </c>
      <c r="F41" s="7">
        <v>64</v>
      </c>
      <c r="G41" s="9">
        <v>15678</v>
      </c>
      <c r="H41" s="7">
        <v>4.0999999999999996</v>
      </c>
      <c r="I41" t="str">
        <f t="shared" si="0"/>
        <v>Republican</v>
      </c>
      <c r="J41" s="2">
        <f t="shared" si="1"/>
        <v>124159</v>
      </c>
      <c r="K41" t="str">
        <f t="shared" si="2"/>
        <v>32.25%</v>
      </c>
      <c r="L41" t="str">
        <f t="shared" si="3"/>
        <v>No</v>
      </c>
    </row>
    <row r="42" spans="1:12" ht="18">
      <c r="A42" s="7" t="s">
        <v>52</v>
      </c>
      <c r="B42" s="9">
        <v>666978</v>
      </c>
      <c r="C42" s="9">
        <v>254062</v>
      </c>
      <c r="D42" s="7">
        <v>38.1</v>
      </c>
      <c r="E42" s="9">
        <v>197486</v>
      </c>
      <c r="F42" s="7">
        <v>29.6</v>
      </c>
      <c r="G42" s="9">
        <v>215430</v>
      </c>
      <c r="H42" s="7">
        <v>32.299999999999997</v>
      </c>
      <c r="I42" t="str">
        <f t="shared" si="0"/>
        <v>Democratic</v>
      </c>
      <c r="J42" s="2">
        <f t="shared" si="1"/>
        <v>56576</v>
      </c>
      <c r="K42" t="str">
        <f t="shared" si="2"/>
        <v>8.48%</v>
      </c>
      <c r="L42" t="str">
        <f t="shared" si="3"/>
        <v>No</v>
      </c>
    </row>
    <row r="43" spans="1:12" ht="18">
      <c r="A43" s="7" t="s">
        <v>53</v>
      </c>
      <c r="B43" s="9">
        <v>281264</v>
      </c>
      <c r="C43" s="9">
        <v>149841</v>
      </c>
      <c r="D43" s="7">
        <v>53.3</v>
      </c>
      <c r="E43" s="9">
        <v>118023</v>
      </c>
      <c r="F43" s="7">
        <v>42</v>
      </c>
      <c r="G43" s="9">
        <v>13400</v>
      </c>
      <c r="H43" s="7">
        <v>4.8</v>
      </c>
      <c r="I43" t="str">
        <f t="shared" si="0"/>
        <v>Democratic</v>
      </c>
      <c r="J43" s="2">
        <f t="shared" si="1"/>
        <v>31818</v>
      </c>
      <c r="K43" t="str">
        <f t="shared" si="2"/>
        <v>11.31%</v>
      </c>
      <c r="L43" t="str">
        <f t="shared" si="3"/>
        <v>No</v>
      </c>
    </row>
    <row r="44" spans="1:12" ht="18">
      <c r="A44" s="7" t="s">
        <v>54</v>
      </c>
      <c r="B44" s="9">
        <v>1248617</v>
      </c>
      <c r="C44" s="9">
        <v>472592</v>
      </c>
      <c r="D44" s="7">
        <v>37.799999999999997</v>
      </c>
      <c r="E44" s="9">
        <v>351233</v>
      </c>
      <c r="F44" s="7">
        <v>28.1</v>
      </c>
      <c r="G44" s="9">
        <v>424792</v>
      </c>
      <c r="H44" s="7">
        <v>34</v>
      </c>
      <c r="I44" t="str">
        <f t="shared" si="0"/>
        <v>Democratic</v>
      </c>
      <c r="J44" s="2">
        <f t="shared" si="1"/>
        <v>121359</v>
      </c>
      <c r="K44" t="str">
        <f t="shared" si="2"/>
        <v>9.72%</v>
      </c>
      <c r="L44" t="str">
        <f t="shared" si="3"/>
        <v>No</v>
      </c>
    </row>
    <row r="45" spans="1:12" ht="18">
      <c r="A45" s="7" t="s">
        <v>55</v>
      </c>
      <c r="B45" s="9">
        <v>3079216</v>
      </c>
      <c r="C45" s="9">
        <v>1227844</v>
      </c>
      <c r="D45" s="7">
        <v>39.9</v>
      </c>
      <c r="E45" s="9">
        <v>1266804</v>
      </c>
      <c r="F45" s="7">
        <v>41.1</v>
      </c>
      <c r="G45" s="9">
        <v>584269</v>
      </c>
      <c r="H45" s="7">
        <v>19</v>
      </c>
      <c r="I45" t="str">
        <f t="shared" si="0"/>
        <v>Republican</v>
      </c>
      <c r="J45" s="2">
        <f t="shared" si="1"/>
        <v>38960</v>
      </c>
      <c r="K45" t="str">
        <f t="shared" si="2"/>
        <v>1.27%</v>
      </c>
      <c r="L45" t="str">
        <f t="shared" si="3"/>
        <v>Yes</v>
      </c>
    </row>
    <row r="46" spans="1:12" ht="18">
      <c r="A46" s="7" t="s">
        <v>56</v>
      </c>
      <c r="B46" s="9">
        <v>422568</v>
      </c>
      <c r="C46" s="9">
        <v>238728</v>
      </c>
      <c r="D46" s="7">
        <v>56.5</v>
      </c>
      <c r="E46" s="9">
        <v>156665</v>
      </c>
      <c r="F46" s="7">
        <v>31.1</v>
      </c>
      <c r="G46" s="9">
        <v>26906</v>
      </c>
      <c r="H46" s="7">
        <v>6.4</v>
      </c>
      <c r="I46" t="str">
        <f t="shared" si="0"/>
        <v>Democratic</v>
      </c>
      <c r="J46" s="2">
        <f t="shared" si="1"/>
        <v>82063</v>
      </c>
      <c r="K46" t="str">
        <f t="shared" si="2"/>
        <v>19.42%</v>
      </c>
      <c r="L46" t="str">
        <f t="shared" si="3"/>
        <v>No</v>
      </c>
    </row>
    <row r="47" spans="1:12" ht="18">
      <c r="A47" s="7" t="s">
        <v>57</v>
      </c>
      <c r="B47" s="9">
        <v>161404</v>
      </c>
      <c r="C47" s="9">
        <v>85142</v>
      </c>
      <c r="D47" s="7">
        <v>52.8</v>
      </c>
      <c r="E47" s="9">
        <v>70255</v>
      </c>
      <c r="F47" s="7">
        <v>43.5</v>
      </c>
      <c r="G47" s="9">
        <v>5104</v>
      </c>
      <c r="H47" s="7">
        <v>3.2</v>
      </c>
      <c r="I47" t="str">
        <f t="shared" si="0"/>
        <v>Democratic</v>
      </c>
      <c r="J47" s="2">
        <f t="shared" si="1"/>
        <v>14887</v>
      </c>
      <c r="K47" t="str">
        <f t="shared" si="2"/>
        <v>9.22%</v>
      </c>
      <c r="L47" t="str">
        <f t="shared" si="3"/>
        <v>No</v>
      </c>
    </row>
    <row r="48" spans="1:12" ht="18">
      <c r="A48" s="7" t="s">
        <v>58</v>
      </c>
      <c r="B48" s="9">
        <v>1361491</v>
      </c>
      <c r="C48" s="9">
        <v>590319</v>
      </c>
      <c r="D48" s="7">
        <v>43.4</v>
      </c>
      <c r="E48" s="9">
        <v>442387</v>
      </c>
      <c r="F48" s="7">
        <v>32.5</v>
      </c>
      <c r="G48" s="9">
        <v>321833</v>
      </c>
      <c r="H48" s="7">
        <v>23.6</v>
      </c>
      <c r="I48" t="str">
        <f t="shared" si="0"/>
        <v>Democratic</v>
      </c>
      <c r="J48" s="2">
        <f t="shared" si="1"/>
        <v>147932</v>
      </c>
      <c r="K48" t="str">
        <f t="shared" si="2"/>
        <v>10.87%</v>
      </c>
      <c r="L48" t="str">
        <f t="shared" si="3"/>
        <v>No</v>
      </c>
    </row>
    <row r="49" spans="1:12" ht="18">
      <c r="A49" s="7" t="s">
        <v>59</v>
      </c>
      <c r="B49" s="9">
        <v>1304281</v>
      </c>
      <c r="C49" s="9">
        <v>588510</v>
      </c>
      <c r="D49" s="7">
        <v>45.1</v>
      </c>
      <c r="E49" s="9">
        <v>616037</v>
      </c>
      <c r="F49" s="7">
        <v>47.2</v>
      </c>
      <c r="G49" s="9">
        <v>96990</v>
      </c>
      <c r="H49" s="7">
        <v>7.4</v>
      </c>
      <c r="I49" t="str">
        <f t="shared" si="0"/>
        <v>Republican</v>
      </c>
      <c r="J49" s="2">
        <f t="shared" si="1"/>
        <v>27527</v>
      </c>
      <c r="K49" t="str">
        <f t="shared" si="2"/>
        <v>2.11%</v>
      </c>
      <c r="L49" t="str">
        <f t="shared" si="3"/>
        <v>Yes</v>
      </c>
    </row>
    <row r="50" spans="1:12" ht="18">
      <c r="A50" s="7" t="s">
        <v>60</v>
      </c>
      <c r="B50" s="9">
        <v>754206</v>
      </c>
      <c r="C50" s="9">
        <v>307555</v>
      </c>
      <c r="D50" s="7">
        <v>40.799999999999997</v>
      </c>
      <c r="E50" s="9">
        <v>374091</v>
      </c>
      <c r="F50" s="7">
        <v>49.6</v>
      </c>
      <c r="G50" s="9">
        <v>72560</v>
      </c>
      <c r="H50" s="7">
        <v>9.6</v>
      </c>
      <c r="I50" t="str">
        <f t="shared" si="0"/>
        <v>Republican</v>
      </c>
      <c r="J50" s="2">
        <f t="shared" si="1"/>
        <v>66536</v>
      </c>
      <c r="K50" t="str">
        <f t="shared" si="2"/>
        <v>8.82%</v>
      </c>
      <c r="L50" t="str">
        <f t="shared" si="3"/>
        <v>No</v>
      </c>
    </row>
    <row r="51" spans="1:12" ht="18">
      <c r="A51" s="7" t="s">
        <v>61</v>
      </c>
      <c r="B51" s="9">
        <v>1691538</v>
      </c>
      <c r="C51" s="9">
        <v>809997</v>
      </c>
      <c r="D51" s="7">
        <v>47.9</v>
      </c>
      <c r="E51" s="9">
        <v>748804</v>
      </c>
      <c r="F51" s="7">
        <v>44.3</v>
      </c>
      <c r="G51" s="9">
        <v>127835</v>
      </c>
      <c r="H51" s="7">
        <v>7.6</v>
      </c>
      <c r="I51" t="str">
        <f t="shared" si="0"/>
        <v>Democratic</v>
      </c>
      <c r="J51" s="2">
        <f t="shared" si="1"/>
        <v>61193</v>
      </c>
      <c r="K51" t="str">
        <f t="shared" si="2"/>
        <v>3.62%</v>
      </c>
      <c r="L51" t="str">
        <f t="shared" si="3"/>
        <v>Yes</v>
      </c>
    </row>
    <row r="52" spans="1:12" ht="18">
      <c r="A52" s="7" t="s">
        <v>62</v>
      </c>
      <c r="B52" s="9">
        <v>127205</v>
      </c>
      <c r="C52" s="9">
        <v>70927</v>
      </c>
      <c r="D52" s="7">
        <v>55.8</v>
      </c>
      <c r="E52" s="9">
        <v>45173</v>
      </c>
      <c r="F52" s="7">
        <v>35.5</v>
      </c>
      <c r="G52" s="9">
        <v>11105</v>
      </c>
      <c r="H52" s="7">
        <v>8.6999999999999993</v>
      </c>
      <c r="I52" t="str">
        <f t="shared" si="0"/>
        <v>Democratic</v>
      </c>
      <c r="J52" s="2">
        <f t="shared" si="1"/>
        <v>25754</v>
      </c>
      <c r="K52" t="str">
        <f t="shared" si="2"/>
        <v>20.25%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9B9B-2A3E-ED4E-9977-8DD72D8E57C6}">
  <dimension ref="A1:L53"/>
  <sheetViews>
    <sheetView topLeftCell="A41" workbookViewId="0">
      <selection activeCell="A53" sqref="A53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689818</v>
      </c>
      <c r="C2" s="7">
        <v>0</v>
      </c>
      <c r="D2" s="7">
        <v>0</v>
      </c>
      <c r="E2" s="9">
        <v>479085</v>
      </c>
      <c r="F2" s="7">
        <v>69.5</v>
      </c>
      <c r="I2" t="str">
        <f>IF(C2 &gt; E2, "Democratic", "Republican")</f>
        <v>Republican</v>
      </c>
      <c r="J2" s="2">
        <f>ABS(C2 - E2)</f>
        <v>479085</v>
      </c>
      <c r="K2" t="str">
        <f>ROUND(J2/(B2*0.01), 2) &amp; "%"</f>
        <v>69.45%</v>
      </c>
      <c r="L2" t="str">
        <f>IF(VALUE(LEFT(K2, LEN(K2)-1)) &lt; 5, "Yes", "No")</f>
        <v>No</v>
      </c>
    </row>
    <row r="3" spans="1:12" ht="18">
      <c r="A3" s="7" t="s">
        <v>13</v>
      </c>
      <c r="B3" s="9">
        <v>67259</v>
      </c>
      <c r="C3" s="9">
        <v>44329</v>
      </c>
      <c r="D3" s="7">
        <v>65.900000000000006</v>
      </c>
      <c r="E3" s="9">
        <v>22930</v>
      </c>
      <c r="F3" s="7">
        <v>34.1</v>
      </c>
      <c r="I3" t="str">
        <f t="shared" ref="I3:I52" si="0">IF(C3 &gt; E3, "Democratic", "Republican")</f>
        <v>Democratic</v>
      </c>
      <c r="J3" s="2">
        <f t="shared" ref="J3:J52" si="1">ABS(C3 - E3)</f>
        <v>21399</v>
      </c>
      <c r="K3" t="str">
        <f t="shared" ref="K3:K52" si="2">ROUND(J3/(B3*0.01), 2) &amp; "%"</f>
        <v>31.82%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480770</v>
      </c>
      <c r="C4" s="9">
        <v>237753</v>
      </c>
      <c r="D4" s="7">
        <v>49.5</v>
      </c>
      <c r="E4" s="9">
        <v>242535</v>
      </c>
      <c r="F4" s="7">
        <v>50.4</v>
      </c>
      <c r="I4" t="str">
        <f t="shared" si="0"/>
        <v>Republican</v>
      </c>
      <c r="J4" s="2">
        <f t="shared" si="1"/>
        <v>4782</v>
      </c>
      <c r="K4" t="str">
        <f t="shared" si="2"/>
        <v>0.99%</v>
      </c>
      <c r="L4" t="str">
        <f t="shared" si="3"/>
        <v>Yes</v>
      </c>
    </row>
    <row r="5" spans="1:12" ht="18">
      <c r="A5" s="7" t="s">
        <v>15</v>
      </c>
      <c r="B5" s="9">
        <v>560426</v>
      </c>
      <c r="C5" s="9">
        <v>314197</v>
      </c>
      <c r="D5" s="7">
        <v>56.1</v>
      </c>
      <c r="E5" s="9">
        <v>243264</v>
      </c>
      <c r="F5" s="7">
        <v>43.4</v>
      </c>
      <c r="I5" t="str">
        <f t="shared" si="0"/>
        <v>Democratic</v>
      </c>
      <c r="J5" s="2">
        <f t="shared" si="1"/>
        <v>70933</v>
      </c>
      <c r="K5" t="str">
        <f t="shared" si="2"/>
        <v>12.66%</v>
      </c>
      <c r="L5" t="str">
        <f t="shared" si="3"/>
        <v>No</v>
      </c>
    </row>
    <row r="6" spans="1:12" ht="18">
      <c r="A6" s="7" t="s">
        <v>16</v>
      </c>
      <c r="B6" s="9">
        <v>7057586</v>
      </c>
      <c r="C6" s="9">
        <v>4171877</v>
      </c>
      <c r="D6" s="7">
        <v>59.1</v>
      </c>
      <c r="E6" s="9">
        <v>2879108</v>
      </c>
      <c r="F6" s="7">
        <v>40.799999999999997</v>
      </c>
      <c r="I6" t="str">
        <f t="shared" si="0"/>
        <v>Democratic</v>
      </c>
      <c r="J6" s="2">
        <f t="shared" si="1"/>
        <v>1292769</v>
      </c>
      <c r="K6" t="str">
        <f t="shared" si="2"/>
        <v>18.32%</v>
      </c>
      <c r="L6" t="str">
        <f t="shared" si="3"/>
        <v>No</v>
      </c>
    </row>
    <row r="7" spans="1:12" ht="18">
      <c r="A7" s="7" t="s">
        <v>17</v>
      </c>
      <c r="B7" s="9">
        <v>776986</v>
      </c>
      <c r="C7" s="9">
        <v>476024</v>
      </c>
      <c r="D7" s="7">
        <v>61.3</v>
      </c>
      <c r="E7" s="9">
        <v>296767</v>
      </c>
      <c r="F7" s="7">
        <v>38.200000000000003</v>
      </c>
      <c r="I7" t="str">
        <f t="shared" si="0"/>
        <v>Democratic</v>
      </c>
      <c r="J7" s="2">
        <f t="shared" si="1"/>
        <v>179257</v>
      </c>
      <c r="K7" t="str">
        <f t="shared" si="2"/>
        <v>23.07%</v>
      </c>
      <c r="L7" t="str">
        <f t="shared" si="3"/>
        <v>No</v>
      </c>
    </row>
    <row r="8" spans="1:12" ht="18">
      <c r="A8" s="7" t="s">
        <v>18</v>
      </c>
      <c r="B8" s="9">
        <v>1218578</v>
      </c>
      <c r="C8" s="9">
        <v>826269</v>
      </c>
      <c r="D8" s="7">
        <v>67.8</v>
      </c>
      <c r="E8" s="9">
        <v>390996</v>
      </c>
      <c r="F8" s="7">
        <v>32.1</v>
      </c>
      <c r="I8" t="str">
        <f t="shared" si="0"/>
        <v>Democratic</v>
      </c>
      <c r="J8" s="2">
        <f t="shared" si="1"/>
        <v>435273</v>
      </c>
      <c r="K8" t="str">
        <f t="shared" si="2"/>
        <v>35.72%</v>
      </c>
      <c r="L8" t="str">
        <f t="shared" si="3"/>
        <v>No</v>
      </c>
    </row>
    <row r="9" spans="1:12" ht="18">
      <c r="A9" s="7" t="s">
        <v>19</v>
      </c>
      <c r="B9" s="9">
        <v>201320</v>
      </c>
      <c r="C9" s="9">
        <v>122704</v>
      </c>
      <c r="D9" s="7">
        <v>60.9</v>
      </c>
      <c r="E9" s="9">
        <v>78078</v>
      </c>
      <c r="F9" s="7">
        <v>38.799999999999997</v>
      </c>
      <c r="I9" t="str">
        <f t="shared" si="0"/>
        <v>Democratic</v>
      </c>
      <c r="J9" s="2">
        <f t="shared" si="1"/>
        <v>44626</v>
      </c>
      <c r="K9" t="str">
        <f t="shared" si="2"/>
        <v>22.17%</v>
      </c>
      <c r="L9" t="str">
        <f t="shared" si="3"/>
        <v>No</v>
      </c>
    </row>
    <row r="10" spans="1:12" ht="18">
      <c r="A10" s="7" t="s">
        <v>71</v>
      </c>
      <c r="B10" s="9">
        <v>198597</v>
      </c>
      <c r="C10" s="9">
        <v>169796</v>
      </c>
      <c r="D10" s="7">
        <v>85.5</v>
      </c>
      <c r="E10" s="9">
        <v>28801</v>
      </c>
      <c r="F10" s="7">
        <v>14.5</v>
      </c>
      <c r="I10" t="str">
        <f t="shared" si="0"/>
        <v>Democratic</v>
      </c>
      <c r="J10" s="2">
        <f t="shared" si="1"/>
        <v>140995</v>
      </c>
      <c r="K10" t="str">
        <f t="shared" si="2"/>
        <v>71%</v>
      </c>
      <c r="L10" t="str">
        <f t="shared" si="3"/>
        <v>No</v>
      </c>
    </row>
    <row r="11" spans="1:12" ht="18">
      <c r="A11" s="7" t="s">
        <v>21</v>
      </c>
      <c r="B11" s="9">
        <v>1854481</v>
      </c>
      <c r="C11" s="9">
        <v>948540</v>
      </c>
      <c r="D11" s="7">
        <v>51.1</v>
      </c>
      <c r="E11" s="9">
        <v>905941</v>
      </c>
      <c r="F11" s="7">
        <v>48.9</v>
      </c>
      <c r="I11" t="str">
        <f t="shared" si="0"/>
        <v>Democratic</v>
      </c>
      <c r="J11" s="2">
        <f t="shared" si="1"/>
        <v>42599</v>
      </c>
      <c r="K11" t="str">
        <f t="shared" si="2"/>
        <v>2.3%</v>
      </c>
      <c r="L11" t="str">
        <f t="shared" si="3"/>
        <v>Yes</v>
      </c>
    </row>
    <row r="12" spans="1:12" ht="18">
      <c r="A12" s="7" t="s">
        <v>22</v>
      </c>
      <c r="B12" s="9">
        <v>1139335</v>
      </c>
      <c r="C12" s="9">
        <v>522556</v>
      </c>
      <c r="D12" s="7">
        <v>45.9</v>
      </c>
      <c r="E12" s="9">
        <v>616584</v>
      </c>
      <c r="F12" s="7">
        <v>54.1</v>
      </c>
      <c r="I12" t="str">
        <f t="shared" si="0"/>
        <v>Republican</v>
      </c>
      <c r="J12" s="2">
        <f t="shared" si="1"/>
        <v>94028</v>
      </c>
      <c r="K12" t="str">
        <f t="shared" si="2"/>
        <v>8.25%</v>
      </c>
      <c r="L12" t="str">
        <f t="shared" si="3"/>
        <v>No</v>
      </c>
    </row>
    <row r="13" spans="1:12" ht="18">
      <c r="A13" s="7" t="s">
        <v>23</v>
      </c>
      <c r="B13" s="9">
        <v>207271</v>
      </c>
      <c r="C13" s="9">
        <v>163249</v>
      </c>
      <c r="D13" s="7">
        <v>78.8</v>
      </c>
      <c r="E13" s="9">
        <v>44022</v>
      </c>
      <c r="F13" s="7">
        <v>21.2</v>
      </c>
      <c r="I13" t="str">
        <f t="shared" si="0"/>
        <v>Democratic</v>
      </c>
      <c r="J13" s="2">
        <f t="shared" si="1"/>
        <v>119227</v>
      </c>
      <c r="K13" t="str">
        <f t="shared" si="2"/>
        <v>57.52%</v>
      </c>
      <c r="L13" t="str">
        <f t="shared" si="3"/>
        <v>No</v>
      </c>
    </row>
    <row r="14" spans="1:12" ht="18">
      <c r="A14" s="7" t="s">
        <v>24</v>
      </c>
      <c r="B14" s="9">
        <v>292477</v>
      </c>
      <c r="C14" s="9">
        <v>148920</v>
      </c>
      <c r="D14" s="7">
        <v>50.9</v>
      </c>
      <c r="E14" s="9">
        <v>143557</v>
      </c>
      <c r="F14" s="7">
        <v>49.1</v>
      </c>
      <c r="I14" t="str">
        <f t="shared" si="0"/>
        <v>Democratic</v>
      </c>
      <c r="J14" s="2">
        <f t="shared" si="1"/>
        <v>5363</v>
      </c>
      <c r="K14" t="str">
        <f t="shared" si="2"/>
        <v>1.83%</v>
      </c>
      <c r="L14" t="str">
        <f t="shared" si="3"/>
        <v>Yes</v>
      </c>
    </row>
    <row r="15" spans="1:12" ht="18">
      <c r="A15" s="7" t="s">
        <v>25</v>
      </c>
      <c r="B15" s="9">
        <v>4702841</v>
      </c>
      <c r="C15" s="9">
        <v>2796833</v>
      </c>
      <c r="D15" s="7">
        <v>59.5</v>
      </c>
      <c r="E15" s="9">
        <v>1905946</v>
      </c>
      <c r="F15" s="7">
        <v>40.5</v>
      </c>
      <c r="I15" t="str">
        <f t="shared" si="0"/>
        <v>Democratic</v>
      </c>
      <c r="J15" s="2">
        <f t="shared" si="1"/>
        <v>890887</v>
      </c>
      <c r="K15" t="str">
        <f t="shared" si="2"/>
        <v>18.94%</v>
      </c>
      <c r="L15" t="str">
        <f t="shared" si="3"/>
        <v>No</v>
      </c>
    </row>
    <row r="16" spans="1:12" ht="18">
      <c r="A16" s="7" t="s">
        <v>26</v>
      </c>
      <c r="B16" s="9">
        <v>2091606</v>
      </c>
      <c r="C16" s="9">
        <v>1170848</v>
      </c>
      <c r="D16" s="7">
        <v>56</v>
      </c>
      <c r="E16" s="9">
        <v>911118</v>
      </c>
      <c r="F16" s="7">
        <v>43.6</v>
      </c>
      <c r="I16" t="str">
        <f t="shared" si="0"/>
        <v>Democratic</v>
      </c>
      <c r="J16" s="2">
        <f t="shared" si="1"/>
        <v>259730</v>
      </c>
      <c r="K16" t="str">
        <f t="shared" si="2"/>
        <v>12.42%</v>
      </c>
      <c r="L16" t="str">
        <f t="shared" si="3"/>
        <v>No</v>
      </c>
    </row>
    <row r="17" spans="1:12" ht="18">
      <c r="A17" s="7" t="s">
        <v>27</v>
      </c>
      <c r="B17" s="9">
        <v>1184539</v>
      </c>
      <c r="C17" s="9">
        <v>733030</v>
      </c>
      <c r="D17" s="7">
        <v>61.9</v>
      </c>
      <c r="E17" s="9">
        <v>449148</v>
      </c>
      <c r="F17" s="7">
        <v>37.9</v>
      </c>
      <c r="I17" t="str">
        <f t="shared" si="0"/>
        <v>Democratic</v>
      </c>
      <c r="J17" s="2">
        <f t="shared" si="1"/>
        <v>283882</v>
      </c>
      <c r="K17" t="str">
        <f t="shared" si="2"/>
        <v>23.97%</v>
      </c>
      <c r="L17" t="str">
        <f t="shared" si="3"/>
        <v>No</v>
      </c>
    </row>
    <row r="18" spans="1:12" ht="18">
      <c r="A18" s="7" t="s">
        <v>28</v>
      </c>
      <c r="B18" s="9">
        <v>857901</v>
      </c>
      <c r="C18" s="9">
        <v>464028</v>
      </c>
      <c r="D18" s="7">
        <v>54.1</v>
      </c>
      <c r="E18" s="9">
        <v>386579</v>
      </c>
      <c r="F18" s="7">
        <v>45.1</v>
      </c>
      <c r="I18" t="str">
        <f t="shared" si="0"/>
        <v>Democratic</v>
      </c>
      <c r="J18" s="2">
        <f t="shared" si="1"/>
        <v>77449</v>
      </c>
      <c r="K18" t="str">
        <f t="shared" si="2"/>
        <v>9.03%</v>
      </c>
      <c r="L18" t="str">
        <f t="shared" si="3"/>
        <v>No</v>
      </c>
    </row>
    <row r="19" spans="1:12" ht="18">
      <c r="A19" s="7" t="s">
        <v>29</v>
      </c>
      <c r="B19" s="9">
        <v>1046105</v>
      </c>
      <c r="C19" s="9">
        <v>669659</v>
      </c>
      <c r="D19" s="7">
        <v>64</v>
      </c>
      <c r="E19" s="9">
        <v>372977</v>
      </c>
      <c r="F19" s="7">
        <v>35.700000000000003</v>
      </c>
      <c r="I19" t="str">
        <f t="shared" si="0"/>
        <v>Democratic</v>
      </c>
      <c r="J19" s="2">
        <f t="shared" si="1"/>
        <v>296682</v>
      </c>
      <c r="K19" t="str">
        <f t="shared" si="2"/>
        <v>28.36%</v>
      </c>
      <c r="L19" t="str">
        <f t="shared" si="3"/>
        <v>No</v>
      </c>
    </row>
    <row r="20" spans="1:12" ht="18">
      <c r="A20" s="7" t="s">
        <v>30</v>
      </c>
      <c r="B20" s="9">
        <v>896293</v>
      </c>
      <c r="C20" s="9">
        <v>387068</v>
      </c>
      <c r="D20" s="7">
        <v>43.2</v>
      </c>
      <c r="E20" s="9">
        <v>509225</v>
      </c>
      <c r="F20" s="7">
        <v>56.8</v>
      </c>
      <c r="I20" t="str">
        <f t="shared" si="0"/>
        <v>Republican</v>
      </c>
      <c r="J20" s="2">
        <f t="shared" si="1"/>
        <v>122157</v>
      </c>
      <c r="K20" t="str">
        <f t="shared" si="2"/>
        <v>13.63%</v>
      </c>
      <c r="L20" t="str">
        <f t="shared" si="3"/>
        <v>No</v>
      </c>
    </row>
    <row r="21" spans="1:12" ht="18">
      <c r="A21" s="7" t="s">
        <v>31</v>
      </c>
      <c r="B21" s="9">
        <v>380965</v>
      </c>
      <c r="C21" s="9">
        <v>262264</v>
      </c>
      <c r="D21" s="7">
        <v>68.8</v>
      </c>
      <c r="E21" s="9">
        <v>118701</v>
      </c>
      <c r="F21" s="7">
        <v>31.2</v>
      </c>
      <c r="I21" t="str">
        <f t="shared" si="0"/>
        <v>Democratic</v>
      </c>
      <c r="J21" s="2">
        <f t="shared" si="1"/>
        <v>143563</v>
      </c>
      <c r="K21" t="str">
        <f t="shared" si="2"/>
        <v>37.68%</v>
      </c>
      <c r="L21" t="str">
        <f t="shared" si="3"/>
        <v>No</v>
      </c>
    </row>
    <row r="22" spans="1:12" ht="18">
      <c r="A22" s="7" t="s">
        <v>32</v>
      </c>
      <c r="B22" s="9">
        <v>1116457</v>
      </c>
      <c r="C22" s="9">
        <v>730912</v>
      </c>
      <c r="D22" s="7">
        <v>65.5</v>
      </c>
      <c r="E22" s="9">
        <v>385495</v>
      </c>
      <c r="F22" s="7">
        <v>34.5</v>
      </c>
      <c r="I22" t="str">
        <f t="shared" si="0"/>
        <v>Democratic</v>
      </c>
      <c r="J22" s="2">
        <f t="shared" si="1"/>
        <v>345417</v>
      </c>
      <c r="K22" t="str">
        <f t="shared" si="2"/>
        <v>30.94%</v>
      </c>
      <c r="L22" t="str">
        <f t="shared" si="3"/>
        <v>No</v>
      </c>
    </row>
    <row r="23" spans="1:12" ht="18">
      <c r="A23" s="7" t="s">
        <v>33</v>
      </c>
      <c r="B23" s="9">
        <v>2344798</v>
      </c>
      <c r="C23" s="9">
        <v>1786422</v>
      </c>
      <c r="D23" s="7">
        <v>76.2</v>
      </c>
      <c r="E23" s="9">
        <v>549727</v>
      </c>
      <c r="F23" s="7">
        <v>23.4</v>
      </c>
      <c r="I23" t="str">
        <f t="shared" si="0"/>
        <v>Democratic</v>
      </c>
      <c r="J23" s="2">
        <f t="shared" si="1"/>
        <v>1236695</v>
      </c>
      <c r="K23" t="str">
        <f t="shared" si="2"/>
        <v>52.74%</v>
      </c>
      <c r="L23" t="str">
        <f t="shared" si="3"/>
        <v>No</v>
      </c>
    </row>
    <row r="24" spans="1:12" ht="18">
      <c r="A24" s="7" t="s">
        <v>34</v>
      </c>
      <c r="B24" s="9">
        <v>3203102</v>
      </c>
      <c r="C24" s="9">
        <v>2136615</v>
      </c>
      <c r="D24" s="7">
        <v>66.7</v>
      </c>
      <c r="E24" s="9">
        <v>1060152</v>
      </c>
      <c r="F24" s="7">
        <v>33.1</v>
      </c>
      <c r="I24" t="str">
        <f t="shared" si="0"/>
        <v>Democratic</v>
      </c>
      <c r="J24" s="2">
        <f t="shared" si="1"/>
        <v>1076463</v>
      </c>
      <c r="K24" t="str">
        <f t="shared" si="2"/>
        <v>33.61%</v>
      </c>
      <c r="L24" t="str">
        <f t="shared" si="3"/>
        <v>No</v>
      </c>
    </row>
    <row r="25" spans="1:12" ht="18">
      <c r="A25" s="7" t="s">
        <v>35</v>
      </c>
      <c r="B25" s="9">
        <v>1554462</v>
      </c>
      <c r="C25" s="9">
        <v>991117</v>
      </c>
      <c r="D25" s="7">
        <v>63.8</v>
      </c>
      <c r="E25" s="9">
        <v>559624</v>
      </c>
      <c r="F25" s="7">
        <v>36</v>
      </c>
      <c r="I25" t="str">
        <f t="shared" si="0"/>
        <v>Democratic</v>
      </c>
      <c r="J25" s="2">
        <f t="shared" si="1"/>
        <v>431493</v>
      </c>
      <c r="K25" t="str">
        <f t="shared" si="2"/>
        <v>27.76%</v>
      </c>
      <c r="L25" t="str">
        <f t="shared" si="3"/>
        <v>No</v>
      </c>
    </row>
    <row r="26" spans="1:12" ht="18">
      <c r="A26" s="7" t="s">
        <v>36</v>
      </c>
      <c r="B26" s="9">
        <v>409146</v>
      </c>
      <c r="C26" s="9">
        <v>52618</v>
      </c>
      <c r="D26" s="7">
        <v>12.9</v>
      </c>
      <c r="E26" s="9">
        <v>356528</v>
      </c>
      <c r="F26" s="7">
        <v>87.1</v>
      </c>
      <c r="I26" t="str">
        <f t="shared" si="0"/>
        <v>Republican</v>
      </c>
      <c r="J26" s="2">
        <f t="shared" si="1"/>
        <v>303910</v>
      </c>
      <c r="K26" t="str">
        <f t="shared" si="2"/>
        <v>74.28%</v>
      </c>
      <c r="L26" t="str">
        <f t="shared" si="3"/>
        <v>No</v>
      </c>
    </row>
    <row r="27" spans="1:12" ht="18">
      <c r="A27" s="7" t="s">
        <v>37</v>
      </c>
      <c r="B27" s="9">
        <v>1817879</v>
      </c>
      <c r="C27" s="9">
        <v>1164344</v>
      </c>
      <c r="D27" s="7">
        <v>64</v>
      </c>
      <c r="E27" s="9">
        <v>653535</v>
      </c>
      <c r="F27" s="7">
        <v>36</v>
      </c>
      <c r="I27" t="str">
        <f t="shared" si="0"/>
        <v>Democratic</v>
      </c>
      <c r="J27" s="2">
        <f t="shared" si="1"/>
        <v>510809</v>
      </c>
      <c r="K27" t="str">
        <f t="shared" si="2"/>
        <v>28.1%</v>
      </c>
      <c r="L27" t="str">
        <f t="shared" si="3"/>
        <v>No</v>
      </c>
    </row>
    <row r="28" spans="1:12" ht="18">
      <c r="A28" s="7" t="s">
        <v>38</v>
      </c>
      <c r="B28" s="9">
        <v>278628</v>
      </c>
      <c r="C28" s="9">
        <v>164246</v>
      </c>
      <c r="D28" s="7">
        <v>58.9</v>
      </c>
      <c r="E28" s="9">
        <v>113032</v>
      </c>
      <c r="F28" s="7">
        <v>40.6</v>
      </c>
      <c r="I28" t="str">
        <f t="shared" si="0"/>
        <v>Democratic</v>
      </c>
      <c r="J28" s="2">
        <f t="shared" si="1"/>
        <v>51214</v>
      </c>
      <c r="K28" t="str">
        <f t="shared" si="2"/>
        <v>18.38%</v>
      </c>
      <c r="L28" t="str">
        <f t="shared" si="3"/>
        <v>No</v>
      </c>
    </row>
    <row r="29" spans="1:12" ht="18">
      <c r="A29" s="7" t="s">
        <v>39</v>
      </c>
      <c r="B29" s="9">
        <v>584154</v>
      </c>
      <c r="C29" s="9">
        <v>307307</v>
      </c>
      <c r="D29" s="7">
        <v>52.6</v>
      </c>
      <c r="E29" s="9">
        <v>276847</v>
      </c>
      <c r="F29" s="7">
        <v>47.4</v>
      </c>
      <c r="I29" t="str">
        <f t="shared" si="0"/>
        <v>Democratic</v>
      </c>
      <c r="J29" s="2">
        <f t="shared" si="1"/>
        <v>30460</v>
      </c>
      <c r="K29" t="str">
        <f t="shared" si="2"/>
        <v>5.21%</v>
      </c>
      <c r="L29" t="str">
        <f t="shared" si="3"/>
        <v>No</v>
      </c>
    </row>
    <row r="30" spans="1:12" ht="18">
      <c r="A30" s="7" t="s">
        <v>40</v>
      </c>
      <c r="B30" s="9">
        <v>135433</v>
      </c>
      <c r="C30" s="9">
        <v>79339</v>
      </c>
      <c r="D30" s="7">
        <v>58.6</v>
      </c>
      <c r="E30" s="9">
        <v>56094</v>
      </c>
      <c r="F30" s="7">
        <v>41.4</v>
      </c>
      <c r="I30" t="str">
        <f t="shared" si="0"/>
        <v>Democratic</v>
      </c>
      <c r="J30" s="2">
        <f t="shared" si="1"/>
        <v>23245</v>
      </c>
      <c r="K30" t="str">
        <f t="shared" si="2"/>
        <v>17.16%</v>
      </c>
      <c r="L30" t="str">
        <f t="shared" si="3"/>
        <v>No</v>
      </c>
    </row>
    <row r="31" spans="1:12" ht="18">
      <c r="A31" s="7" t="s">
        <v>41</v>
      </c>
      <c r="B31" s="9">
        <v>288093</v>
      </c>
      <c r="C31" s="9">
        <v>184064</v>
      </c>
      <c r="D31" s="7">
        <v>63.9</v>
      </c>
      <c r="E31" s="9">
        <v>104029</v>
      </c>
      <c r="F31" s="7">
        <v>36.1</v>
      </c>
      <c r="I31" t="str">
        <f t="shared" si="0"/>
        <v>Democratic</v>
      </c>
      <c r="J31" s="2">
        <f t="shared" si="1"/>
        <v>80035</v>
      </c>
      <c r="K31" t="str">
        <f t="shared" si="2"/>
        <v>27.78%</v>
      </c>
      <c r="L31" t="str">
        <f t="shared" si="3"/>
        <v>No</v>
      </c>
    </row>
    <row r="32" spans="1:12" ht="18">
      <c r="A32" s="7" t="s">
        <v>42</v>
      </c>
      <c r="B32" s="9">
        <v>2847663</v>
      </c>
      <c r="C32" s="9">
        <v>1868231</v>
      </c>
      <c r="D32" s="7">
        <v>65.599999999999994</v>
      </c>
      <c r="E32" s="9">
        <v>964174</v>
      </c>
      <c r="F32" s="7">
        <v>33.9</v>
      </c>
      <c r="I32" t="str">
        <f t="shared" si="0"/>
        <v>Democratic</v>
      </c>
      <c r="J32" s="2">
        <f t="shared" si="1"/>
        <v>904057</v>
      </c>
      <c r="K32" t="str">
        <f t="shared" si="2"/>
        <v>31.75%</v>
      </c>
      <c r="L32" t="str">
        <f>IF(VALUE(LEFT(K32, LEN(K32)-1)) &lt; 5, "Yes", "No")</f>
        <v>No</v>
      </c>
    </row>
    <row r="33" spans="1:12" ht="18">
      <c r="A33" s="7" t="s">
        <v>43</v>
      </c>
      <c r="B33" s="9">
        <v>328645</v>
      </c>
      <c r="C33" s="9">
        <v>194015</v>
      </c>
      <c r="D33" s="7">
        <v>59</v>
      </c>
      <c r="E33" s="9">
        <v>132838</v>
      </c>
      <c r="F33" s="7">
        <v>40.4</v>
      </c>
      <c r="I33" t="str">
        <f t="shared" si="0"/>
        <v>Democratic</v>
      </c>
      <c r="J33" s="2">
        <f t="shared" si="1"/>
        <v>61177</v>
      </c>
      <c r="K33" t="str">
        <f t="shared" si="2"/>
        <v>18.61%</v>
      </c>
      <c r="L33" t="str">
        <f t="shared" si="3"/>
        <v>No</v>
      </c>
    </row>
    <row r="34" spans="1:12" ht="18">
      <c r="A34" s="7" t="s">
        <v>44</v>
      </c>
      <c r="B34" s="9">
        <v>7166275</v>
      </c>
      <c r="C34" s="9">
        <v>4913102</v>
      </c>
      <c r="D34" s="7">
        <v>68.599999999999994</v>
      </c>
      <c r="E34" s="9">
        <v>2243559</v>
      </c>
      <c r="F34" s="7">
        <v>31.3</v>
      </c>
      <c r="I34" t="str">
        <f t="shared" si="0"/>
        <v>Democratic</v>
      </c>
      <c r="J34" s="2">
        <f t="shared" si="1"/>
        <v>2669543</v>
      </c>
      <c r="K34" t="str">
        <f t="shared" si="2"/>
        <v>37.25%</v>
      </c>
      <c r="L34" t="str">
        <f t="shared" si="3"/>
        <v>No</v>
      </c>
    </row>
    <row r="35" spans="1:12" ht="18">
      <c r="A35" s="7" t="s">
        <v>45</v>
      </c>
      <c r="B35" s="9">
        <v>1424983</v>
      </c>
      <c r="C35" s="9">
        <v>800139</v>
      </c>
      <c r="D35" s="7">
        <v>56.2</v>
      </c>
      <c r="E35" s="9">
        <v>624844</v>
      </c>
      <c r="F35" s="7">
        <v>43.8</v>
      </c>
      <c r="I35" t="str">
        <f t="shared" si="0"/>
        <v>Democratic</v>
      </c>
      <c r="J35" s="2">
        <f t="shared" si="1"/>
        <v>175295</v>
      </c>
      <c r="K35" t="str">
        <f t="shared" si="2"/>
        <v>12.3%</v>
      </c>
      <c r="L35" t="str">
        <f t="shared" si="3"/>
        <v>No</v>
      </c>
    </row>
    <row r="36" spans="1:12" ht="18">
      <c r="A36" s="7" t="s">
        <v>46</v>
      </c>
      <c r="B36" s="9">
        <v>258389</v>
      </c>
      <c r="C36" s="9">
        <v>149784</v>
      </c>
      <c r="D36" s="7">
        <v>58</v>
      </c>
      <c r="E36" s="9">
        <v>108207</v>
      </c>
      <c r="F36" s="7">
        <v>41.9</v>
      </c>
      <c r="I36" t="str">
        <f t="shared" si="0"/>
        <v>Democratic</v>
      </c>
      <c r="J36" s="2">
        <f t="shared" si="1"/>
        <v>41577</v>
      </c>
      <c r="K36" t="str">
        <f t="shared" si="2"/>
        <v>16.09%</v>
      </c>
      <c r="L36" t="str">
        <f t="shared" si="3"/>
        <v>No</v>
      </c>
    </row>
    <row r="37" spans="1:12" ht="18">
      <c r="A37" s="7" t="s">
        <v>47</v>
      </c>
      <c r="B37" s="9">
        <v>3969196</v>
      </c>
      <c r="C37" s="9">
        <v>2498331</v>
      </c>
      <c r="D37" s="7">
        <v>62.9</v>
      </c>
      <c r="E37" s="9">
        <v>1470865</v>
      </c>
      <c r="F37" s="7">
        <v>37.1</v>
      </c>
      <c r="I37" t="str">
        <f t="shared" si="0"/>
        <v>Democratic</v>
      </c>
      <c r="J37" s="2">
        <f t="shared" si="1"/>
        <v>1027466</v>
      </c>
      <c r="K37" t="str">
        <f t="shared" si="2"/>
        <v>25.89%</v>
      </c>
      <c r="L37" t="str">
        <f t="shared" si="3"/>
        <v>No</v>
      </c>
    </row>
    <row r="38" spans="1:12" ht="18">
      <c r="A38" s="7" t="s">
        <v>48</v>
      </c>
      <c r="B38" s="9">
        <v>932499</v>
      </c>
      <c r="C38" s="9">
        <v>519834</v>
      </c>
      <c r="D38" s="7">
        <v>55.7</v>
      </c>
      <c r="E38" s="9">
        <v>412665</v>
      </c>
      <c r="F38" s="7">
        <v>44.3</v>
      </c>
      <c r="I38" t="str">
        <f t="shared" si="0"/>
        <v>Democratic</v>
      </c>
      <c r="J38" s="2">
        <f t="shared" si="1"/>
        <v>107169</v>
      </c>
      <c r="K38" t="str">
        <f t="shared" si="2"/>
        <v>11.49%</v>
      </c>
      <c r="L38" t="str">
        <f t="shared" si="3"/>
        <v>No</v>
      </c>
    </row>
    <row r="39" spans="1:12" ht="18">
      <c r="A39" s="7" t="s">
        <v>49</v>
      </c>
      <c r="B39" s="9">
        <v>786305</v>
      </c>
      <c r="C39" s="9">
        <v>501017</v>
      </c>
      <c r="D39" s="7">
        <v>63.7</v>
      </c>
      <c r="E39" s="9">
        <v>282779</v>
      </c>
      <c r="F39" s="7">
        <v>36</v>
      </c>
      <c r="I39" t="str">
        <f t="shared" si="0"/>
        <v>Democratic</v>
      </c>
      <c r="J39" s="2">
        <f t="shared" si="1"/>
        <v>218238</v>
      </c>
      <c r="K39" t="str">
        <f t="shared" si="2"/>
        <v>27.75%</v>
      </c>
      <c r="L39" t="str">
        <f t="shared" si="3"/>
        <v>No</v>
      </c>
    </row>
    <row r="40" spans="1:12" ht="18">
      <c r="A40" s="7" t="s">
        <v>50</v>
      </c>
      <c r="B40" s="9">
        <v>4822690</v>
      </c>
      <c r="C40" s="9">
        <v>3130954</v>
      </c>
      <c r="D40" s="7">
        <v>64.900000000000006</v>
      </c>
      <c r="E40" s="9">
        <v>1673657</v>
      </c>
      <c r="F40" s="7">
        <v>34.700000000000003</v>
      </c>
      <c r="I40" t="str">
        <f t="shared" si="0"/>
        <v>Democratic</v>
      </c>
      <c r="J40" s="2">
        <f t="shared" si="1"/>
        <v>1457297</v>
      </c>
      <c r="K40" t="str">
        <f t="shared" si="2"/>
        <v>30.22%</v>
      </c>
      <c r="L40" t="str">
        <f t="shared" si="3"/>
        <v>No</v>
      </c>
    </row>
    <row r="41" spans="1:12" ht="18">
      <c r="A41" s="7" t="s">
        <v>51</v>
      </c>
      <c r="B41" s="9">
        <v>390091</v>
      </c>
      <c r="C41" s="9">
        <v>315463</v>
      </c>
      <c r="D41" s="7">
        <v>80.900000000000006</v>
      </c>
      <c r="E41" s="9">
        <v>74615</v>
      </c>
      <c r="F41" s="7">
        <v>19.100000000000001</v>
      </c>
      <c r="I41" t="str">
        <f t="shared" si="0"/>
        <v>Democratic</v>
      </c>
      <c r="J41" s="2">
        <f t="shared" si="1"/>
        <v>240848</v>
      </c>
      <c r="K41" t="str">
        <f t="shared" si="2"/>
        <v>61.74%</v>
      </c>
      <c r="L41" t="str">
        <f t="shared" si="3"/>
        <v>No</v>
      </c>
    </row>
    <row r="42" spans="1:12" ht="18">
      <c r="A42" s="7" t="s">
        <v>52</v>
      </c>
      <c r="B42" s="9">
        <v>524779</v>
      </c>
      <c r="C42" s="9">
        <v>215723</v>
      </c>
      <c r="D42" s="7">
        <v>41.1</v>
      </c>
      <c r="E42" s="9">
        <v>309048</v>
      </c>
      <c r="F42" s="7">
        <v>58.9</v>
      </c>
      <c r="I42" t="str">
        <f t="shared" si="0"/>
        <v>Republican</v>
      </c>
      <c r="J42" s="2">
        <f t="shared" si="1"/>
        <v>93325</v>
      </c>
      <c r="K42" t="str">
        <f t="shared" si="2"/>
        <v>17.78%</v>
      </c>
      <c r="L42" t="str">
        <f t="shared" si="3"/>
        <v>No</v>
      </c>
    </row>
    <row r="43" spans="1:12" ht="18">
      <c r="A43" s="7" t="s">
        <v>53</v>
      </c>
      <c r="B43" s="9">
        <v>293118</v>
      </c>
      <c r="C43" s="9">
        <v>163010</v>
      </c>
      <c r="D43" s="7">
        <v>55.6</v>
      </c>
      <c r="E43" s="9">
        <v>130108</v>
      </c>
      <c r="F43" s="7">
        <v>44.4</v>
      </c>
      <c r="I43" t="str">
        <f t="shared" si="0"/>
        <v>Democratic</v>
      </c>
      <c r="J43" s="2">
        <f t="shared" si="1"/>
        <v>32902</v>
      </c>
      <c r="K43" t="str">
        <f t="shared" si="2"/>
        <v>11.22%</v>
      </c>
      <c r="L43" t="str">
        <f t="shared" si="3"/>
        <v>No</v>
      </c>
    </row>
    <row r="44" spans="1:12" ht="18">
      <c r="A44" s="7" t="s">
        <v>54</v>
      </c>
      <c r="B44" s="9">
        <v>1143946</v>
      </c>
      <c r="C44" s="9">
        <v>634947</v>
      </c>
      <c r="D44" s="7">
        <v>55.5</v>
      </c>
      <c r="E44" s="9">
        <v>508965</v>
      </c>
      <c r="F44" s="7">
        <v>44.5</v>
      </c>
      <c r="I44" t="str">
        <f t="shared" si="0"/>
        <v>Democratic</v>
      </c>
      <c r="J44" s="2">
        <f t="shared" si="1"/>
        <v>125982</v>
      </c>
      <c r="K44" t="str">
        <f t="shared" si="2"/>
        <v>11.01%</v>
      </c>
      <c r="L44" t="str">
        <f t="shared" si="3"/>
        <v>No</v>
      </c>
    </row>
    <row r="45" spans="1:12" ht="18">
      <c r="A45" s="7" t="s">
        <v>55</v>
      </c>
      <c r="B45" s="9">
        <v>2626811</v>
      </c>
      <c r="C45" s="9">
        <v>1663185</v>
      </c>
      <c r="D45" s="7">
        <v>63.3</v>
      </c>
      <c r="E45" s="9">
        <v>958566</v>
      </c>
      <c r="F45" s="7">
        <v>36.5</v>
      </c>
      <c r="I45" t="str">
        <f t="shared" si="0"/>
        <v>Democratic</v>
      </c>
      <c r="J45" s="2">
        <f t="shared" si="1"/>
        <v>704619</v>
      </c>
      <c r="K45" t="str">
        <f t="shared" si="2"/>
        <v>26.82%</v>
      </c>
      <c r="L45" t="str">
        <f t="shared" si="3"/>
        <v>No</v>
      </c>
    </row>
    <row r="46" spans="1:12" ht="18">
      <c r="A46" s="7" t="s">
        <v>56</v>
      </c>
      <c r="B46" s="9">
        <v>401413</v>
      </c>
      <c r="C46" s="9">
        <v>219628</v>
      </c>
      <c r="D46" s="7">
        <v>54.7</v>
      </c>
      <c r="E46" s="9">
        <v>181785</v>
      </c>
      <c r="F46" s="7">
        <v>45.3</v>
      </c>
      <c r="I46" t="str">
        <f t="shared" si="0"/>
        <v>Democratic</v>
      </c>
      <c r="J46" s="2">
        <f t="shared" si="1"/>
        <v>37843</v>
      </c>
      <c r="K46" t="str">
        <f t="shared" si="2"/>
        <v>9.43%</v>
      </c>
      <c r="L46" t="str">
        <f t="shared" si="3"/>
        <v>No</v>
      </c>
    </row>
    <row r="47" spans="1:12" ht="18">
      <c r="A47" s="7" t="s">
        <v>57</v>
      </c>
      <c r="B47" s="9">
        <v>163089</v>
      </c>
      <c r="C47" s="9">
        <v>108127</v>
      </c>
      <c r="D47" s="7">
        <v>66.3</v>
      </c>
      <c r="E47" s="9">
        <v>54942</v>
      </c>
      <c r="F47" s="7">
        <v>33.700000000000003</v>
      </c>
      <c r="I47" t="str">
        <f t="shared" si="0"/>
        <v>Democratic</v>
      </c>
      <c r="J47" s="2">
        <f t="shared" si="1"/>
        <v>53185</v>
      </c>
      <c r="K47" t="str">
        <f t="shared" si="2"/>
        <v>32.61%</v>
      </c>
      <c r="L47" t="str">
        <f t="shared" si="3"/>
        <v>No</v>
      </c>
    </row>
    <row r="48" spans="1:12" ht="18">
      <c r="A48" s="7" t="s">
        <v>58</v>
      </c>
      <c r="B48" s="9">
        <v>1042267</v>
      </c>
      <c r="C48" s="9">
        <v>558038</v>
      </c>
      <c r="D48" s="7">
        <v>53.5</v>
      </c>
      <c r="E48" s="9">
        <v>481334</v>
      </c>
      <c r="F48" s="7">
        <v>46.2</v>
      </c>
      <c r="I48" t="str">
        <f t="shared" si="0"/>
        <v>Democratic</v>
      </c>
      <c r="J48" s="2">
        <f t="shared" si="1"/>
        <v>76704</v>
      </c>
      <c r="K48" t="str">
        <f t="shared" si="2"/>
        <v>7.36%</v>
      </c>
      <c r="L48" t="str">
        <f t="shared" si="3"/>
        <v>No</v>
      </c>
    </row>
    <row r="49" spans="1:12" ht="18">
      <c r="A49" s="7" t="s">
        <v>59</v>
      </c>
      <c r="B49" s="9">
        <v>1258556</v>
      </c>
      <c r="C49" s="9">
        <v>779881</v>
      </c>
      <c r="D49" s="7">
        <v>62</v>
      </c>
      <c r="E49" s="9">
        <v>470366</v>
      </c>
      <c r="F49" s="7">
        <v>37.4</v>
      </c>
      <c r="I49" t="str">
        <f t="shared" si="0"/>
        <v>Democratic</v>
      </c>
      <c r="J49" s="2">
        <f t="shared" si="1"/>
        <v>309515</v>
      </c>
      <c r="K49" t="str">
        <f t="shared" si="2"/>
        <v>24.59%</v>
      </c>
      <c r="L49" t="str">
        <f t="shared" si="3"/>
        <v>No</v>
      </c>
    </row>
    <row r="50" spans="1:12" ht="18">
      <c r="A50" s="7" t="s">
        <v>60</v>
      </c>
      <c r="B50" s="9">
        <v>792040</v>
      </c>
      <c r="C50" s="9">
        <v>538087</v>
      </c>
      <c r="D50" s="7">
        <v>67.900000000000006</v>
      </c>
      <c r="E50" s="9">
        <v>253953</v>
      </c>
      <c r="F50" s="7">
        <v>32.1</v>
      </c>
      <c r="I50" t="str">
        <f t="shared" si="0"/>
        <v>Democratic</v>
      </c>
      <c r="J50" s="2">
        <f t="shared" si="1"/>
        <v>284134</v>
      </c>
      <c r="K50" t="str">
        <f t="shared" si="2"/>
        <v>35.87%</v>
      </c>
      <c r="L50" t="str">
        <f t="shared" si="3"/>
        <v>No</v>
      </c>
    </row>
    <row r="51" spans="1:12" ht="18">
      <c r="A51" s="7" t="s">
        <v>61</v>
      </c>
      <c r="B51" s="9">
        <v>1691815</v>
      </c>
      <c r="C51" s="9">
        <v>1050424</v>
      </c>
      <c r="D51" s="7">
        <v>62.1</v>
      </c>
      <c r="E51" s="9">
        <v>638495</v>
      </c>
      <c r="F51" s="7">
        <v>37.700000000000003</v>
      </c>
      <c r="I51" t="str">
        <f t="shared" si="0"/>
        <v>Democratic</v>
      </c>
      <c r="J51" s="2">
        <f t="shared" si="1"/>
        <v>411929</v>
      </c>
      <c r="K51" t="str">
        <f t="shared" si="2"/>
        <v>24.35%</v>
      </c>
      <c r="L51" t="str">
        <f t="shared" si="3"/>
        <v>No</v>
      </c>
    </row>
    <row r="52" spans="1:12" ht="18">
      <c r="A52" s="7" t="s">
        <v>62</v>
      </c>
      <c r="B52" s="9">
        <v>142716</v>
      </c>
      <c r="C52" s="9">
        <v>80718</v>
      </c>
      <c r="D52" s="7">
        <v>56.6</v>
      </c>
      <c r="E52" s="9">
        <v>61998</v>
      </c>
      <c r="F52" s="7">
        <v>43.4</v>
      </c>
      <c r="I52" t="str">
        <f t="shared" si="0"/>
        <v>Democratic</v>
      </c>
      <c r="J52" s="2">
        <f t="shared" si="1"/>
        <v>18720</v>
      </c>
      <c r="K52" t="str">
        <f t="shared" si="2"/>
        <v>13.12%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2AAA-82E5-5B4F-8E02-3BD92B627684}">
  <dimension ref="A1:L53"/>
  <sheetViews>
    <sheetView topLeftCell="A34" workbookViewId="0">
      <selection activeCell="E68" sqref="E68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106</v>
      </c>
      <c r="B2" s="9">
        <v>570225</v>
      </c>
      <c r="C2" s="9">
        <v>324050</v>
      </c>
      <c r="D2" s="7">
        <v>56.8</v>
      </c>
      <c r="E2" s="9">
        <v>237981</v>
      </c>
      <c r="F2" s="7">
        <v>41.7</v>
      </c>
      <c r="I2" t="str">
        <f>IF(C2 &gt; E2, "Democratic", "Republican")</f>
        <v>Democratic</v>
      </c>
      <c r="J2" s="2">
        <f>ABS(C2 - E2)</f>
        <v>86069</v>
      </c>
      <c r="K2" t="str">
        <f>ROUND(J2/(B2*0.01), 2) &amp; "%"</f>
        <v>15.09%</v>
      </c>
      <c r="L2" t="str">
        <f>IF(VALUE(LEFT(K2, LEN(K2)-1)) &lt; 5, "Yes", "No")</f>
        <v>No</v>
      </c>
    </row>
    <row r="3" spans="1:12" ht="18">
      <c r="A3" s="7" t="s">
        <v>13</v>
      </c>
      <c r="B3" s="9">
        <v>60762</v>
      </c>
      <c r="C3" s="9">
        <v>29809</v>
      </c>
      <c r="D3" s="7">
        <v>49.1</v>
      </c>
      <c r="E3" s="9">
        <v>30953</v>
      </c>
      <c r="F3" s="7">
        <v>50.9</v>
      </c>
      <c r="I3" t="str">
        <f t="shared" ref="I3:I51" si="0">IF(C3 &gt; E3, "Democratic", "Republican")</f>
        <v>Republican</v>
      </c>
      <c r="J3" s="2">
        <f t="shared" ref="J3:J51" si="1">ABS(C3 - E3)</f>
        <v>1144</v>
      </c>
      <c r="K3" t="str">
        <f t="shared" ref="K3:K51" si="2">ROUND(J3/(B3*0.01), 2) &amp; "%"</f>
        <v>1.88%</v>
      </c>
      <c r="L3" t="str">
        <f t="shared" ref="L3:L51" si="3">IF(VALUE(LEFT(K3, LEN(K3)-1)) &lt; 5, "Yes", "No")</f>
        <v>Yes</v>
      </c>
    </row>
    <row r="4" spans="1:12" ht="18">
      <c r="A4" s="7" t="s">
        <v>14</v>
      </c>
      <c r="B4" s="9">
        <v>398491</v>
      </c>
      <c r="C4" s="9">
        <v>176781</v>
      </c>
      <c r="D4" s="7">
        <v>44.4</v>
      </c>
      <c r="E4" s="9">
        <v>221241</v>
      </c>
      <c r="F4" s="7">
        <v>55.5</v>
      </c>
      <c r="I4" t="str">
        <f t="shared" si="0"/>
        <v>Republican</v>
      </c>
      <c r="J4" s="2">
        <f t="shared" si="1"/>
        <v>44460</v>
      </c>
      <c r="K4" t="str">
        <f t="shared" si="2"/>
        <v>11.16%</v>
      </c>
      <c r="L4" t="str">
        <f t="shared" si="3"/>
        <v>No</v>
      </c>
    </row>
    <row r="5" spans="1:12" ht="18">
      <c r="A5" s="7" t="s">
        <v>15</v>
      </c>
      <c r="B5" s="9">
        <v>428509</v>
      </c>
      <c r="C5" s="9">
        <v>215049</v>
      </c>
      <c r="D5" s="7">
        <v>50.2</v>
      </c>
      <c r="E5" s="9">
        <v>184508</v>
      </c>
      <c r="F5" s="7">
        <v>43.1</v>
      </c>
      <c r="I5" t="str">
        <f t="shared" si="0"/>
        <v>Democratic</v>
      </c>
      <c r="J5" s="2">
        <f t="shared" si="1"/>
        <v>30541</v>
      </c>
      <c r="K5" t="str">
        <f t="shared" si="2"/>
        <v>7.13%</v>
      </c>
      <c r="L5" t="str">
        <f t="shared" si="3"/>
        <v>No</v>
      </c>
    </row>
    <row r="6" spans="1:12" ht="18">
      <c r="A6" s="7" t="s">
        <v>16</v>
      </c>
      <c r="B6" s="9">
        <v>6506578</v>
      </c>
      <c r="C6" s="9">
        <v>3224099</v>
      </c>
      <c r="D6" s="7">
        <v>49.6</v>
      </c>
      <c r="E6" s="9">
        <v>3259722</v>
      </c>
      <c r="F6" s="7">
        <v>50.1</v>
      </c>
      <c r="I6" t="str">
        <f t="shared" si="0"/>
        <v>Republican</v>
      </c>
      <c r="J6" s="2">
        <f t="shared" si="1"/>
        <v>35623</v>
      </c>
      <c r="K6" t="str">
        <f t="shared" si="2"/>
        <v>0.55%</v>
      </c>
      <c r="L6" t="str">
        <f t="shared" si="3"/>
        <v>Yes</v>
      </c>
    </row>
    <row r="7" spans="1:12" ht="18">
      <c r="A7" s="7" t="s">
        <v>17</v>
      </c>
      <c r="B7" s="9">
        <v>736236</v>
      </c>
      <c r="C7" s="9">
        <v>330629</v>
      </c>
      <c r="D7" s="7">
        <v>44.9</v>
      </c>
      <c r="E7" s="9">
        <v>402242</v>
      </c>
      <c r="F7" s="7">
        <v>54.6</v>
      </c>
      <c r="I7" t="str">
        <f t="shared" si="0"/>
        <v>Republican</v>
      </c>
      <c r="J7" s="2">
        <f t="shared" si="1"/>
        <v>71613</v>
      </c>
      <c r="K7" t="str">
        <f t="shared" si="2"/>
        <v>9.73%</v>
      </c>
      <c r="L7" t="str">
        <f t="shared" si="3"/>
        <v>No</v>
      </c>
    </row>
    <row r="8" spans="1:12" ht="18">
      <c r="A8" s="7" t="s">
        <v>18</v>
      </c>
      <c r="B8" s="9">
        <v>1222883</v>
      </c>
      <c r="C8" s="9">
        <v>657055</v>
      </c>
      <c r="D8" s="7">
        <v>53.7</v>
      </c>
      <c r="E8" s="9">
        <v>565813</v>
      </c>
      <c r="F8" s="7">
        <v>46.3</v>
      </c>
      <c r="I8" t="str">
        <f t="shared" si="0"/>
        <v>Democratic</v>
      </c>
      <c r="J8" s="2">
        <f t="shared" si="1"/>
        <v>91242</v>
      </c>
      <c r="K8" t="str">
        <f t="shared" si="2"/>
        <v>7.46%</v>
      </c>
      <c r="L8" t="str">
        <f t="shared" si="3"/>
        <v>No</v>
      </c>
    </row>
    <row r="9" spans="1:12" ht="18">
      <c r="A9" s="7" t="s">
        <v>19</v>
      </c>
      <c r="B9" s="9">
        <v>196683</v>
      </c>
      <c r="C9" s="9">
        <v>99590</v>
      </c>
      <c r="D9" s="7">
        <v>50.6</v>
      </c>
      <c r="E9" s="9">
        <v>96373</v>
      </c>
      <c r="F9" s="7">
        <v>49</v>
      </c>
      <c r="I9" t="str">
        <f t="shared" si="0"/>
        <v>Democratic</v>
      </c>
      <c r="J9" s="2">
        <f t="shared" si="1"/>
        <v>3217</v>
      </c>
      <c r="K9" t="str">
        <f t="shared" si="2"/>
        <v>1.64%</v>
      </c>
      <c r="L9" t="str">
        <f t="shared" si="3"/>
        <v>Yes</v>
      </c>
    </row>
    <row r="10" spans="1:12" ht="18">
      <c r="A10" s="7" t="s">
        <v>21</v>
      </c>
      <c r="B10" s="9">
        <v>1544176</v>
      </c>
      <c r="C10" s="9">
        <v>748700</v>
      </c>
      <c r="D10" s="7">
        <v>48.5</v>
      </c>
      <c r="E10" s="9">
        <v>795476</v>
      </c>
      <c r="F10" s="7">
        <v>51.5</v>
      </c>
      <c r="I10" t="str">
        <f t="shared" si="0"/>
        <v>Republican</v>
      </c>
      <c r="J10" s="2">
        <f t="shared" si="1"/>
        <v>46776</v>
      </c>
      <c r="K10" t="str">
        <f t="shared" si="2"/>
        <v>3.03%</v>
      </c>
      <c r="L10" t="str">
        <f t="shared" si="3"/>
        <v>Yes</v>
      </c>
    </row>
    <row r="11" spans="1:12" ht="18">
      <c r="A11" s="7" t="s">
        <v>22</v>
      </c>
      <c r="B11" s="9">
        <v>733349</v>
      </c>
      <c r="C11" s="9">
        <v>458638</v>
      </c>
      <c r="D11" s="7">
        <v>62.5</v>
      </c>
      <c r="E11" s="9">
        <v>274472</v>
      </c>
      <c r="F11" s="7">
        <v>37.4</v>
      </c>
      <c r="I11" t="str">
        <f t="shared" si="0"/>
        <v>Democratic</v>
      </c>
      <c r="J11" s="2">
        <f t="shared" si="1"/>
        <v>184166</v>
      </c>
      <c r="K11" t="str">
        <f t="shared" si="2"/>
        <v>25.11%</v>
      </c>
      <c r="L11" t="str">
        <f t="shared" si="3"/>
        <v>No</v>
      </c>
    </row>
    <row r="12" spans="1:12" ht="18">
      <c r="A12" s="7" t="s">
        <v>23</v>
      </c>
      <c r="B12" s="9">
        <v>184705</v>
      </c>
      <c r="C12" s="9">
        <v>92410</v>
      </c>
      <c r="D12" s="7">
        <v>50</v>
      </c>
      <c r="E12" s="9">
        <v>92295</v>
      </c>
      <c r="F12" s="7">
        <v>50</v>
      </c>
      <c r="I12" t="str">
        <f t="shared" si="0"/>
        <v>Democratic</v>
      </c>
      <c r="J12" s="2">
        <f t="shared" si="1"/>
        <v>115</v>
      </c>
      <c r="K12" t="str">
        <f t="shared" si="2"/>
        <v>0.06%</v>
      </c>
      <c r="L12" t="str">
        <f t="shared" si="3"/>
        <v>Yes</v>
      </c>
    </row>
    <row r="13" spans="1:12" ht="18">
      <c r="A13" s="7" t="s">
        <v>24</v>
      </c>
      <c r="B13" s="9">
        <v>300450</v>
      </c>
      <c r="C13" s="9">
        <v>138853</v>
      </c>
      <c r="D13" s="7">
        <v>46.2</v>
      </c>
      <c r="E13" s="9">
        <v>161597</v>
      </c>
      <c r="F13" s="7">
        <v>53.8</v>
      </c>
      <c r="I13" t="str">
        <f t="shared" si="0"/>
        <v>Republican</v>
      </c>
      <c r="J13" s="2">
        <f t="shared" si="1"/>
        <v>22744</v>
      </c>
      <c r="K13" t="str">
        <f t="shared" si="2"/>
        <v>7.57%</v>
      </c>
      <c r="L13" t="str">
        <f t="shared" si="3"/>
        <v>No</v>
      </c>
    </row>
    <row r="14" spans="1:12" ht="18">
      <c r="A14" s="7" t="s">
        <v>25</v>
      </c>
      <c r="B14" s="9">
        <v>4757409</v>
      </c>
      <c r="C14" s="9">
        <v>2377846</v>
      </c>
      <c r="D14" s="7">
        <v>50</v>
      </c>
      <c r="E14" s="9">
        <v>2368988</v>
      </c>
      <c r="F14" s="7">
        <v>49.8</v>
      </c>
      <c r="I14" t="str">
        <f t="shared" si="0"/>
        <v>Democratic</v>
      </c>
      <c r="J14" s="2">
        <f t="shared" si="1"/>
        <v>8858</v>
      </c>
      <c r="K14" t="str">
        <f t="shared" si="2"/>
        <v>0.19%</v>
      </c>
      <c r="L14" t="str">
        <f t="shared" si="3"/>
        <v>Yes</v>
      </c>
    </row>
    <row r="15" spans="1:12" ht="18">
      <c r="A15" s="7" t="s">
        <v>26</v>
      </c>
      <c r="B15" s="9">
        <v>2135360</v>
      </c>
      <c r="C15" s="9">
        <v>952358</v>
      </c>
      <c r="D15" s="7">
        <v>44.6</v>
      </c>
      <c r="E15" s="9">
        <v>1175120</v>
      </c>
      <c r="F15" s="7">
        <v>55</v>
      </c>
      <c r="I15" t="str">
        <f t="shared" si="0"/>
        <v>Republican</v>
      </c>
      <c r="J15" s="2">
        <f t="shared" si="1"/>
        <v>222762</v>
      </c>
      <c r="K15" t="str">
        <f t="shared" si="2"/>
        <v>10.43%</v>
      </c>
      <c r="L15" t="str">
        <f t="shared" si="3"/>
        <v>No</v>
      </c>
    </row>
    <row r="16" spans="1:12" ht="18">
      <c r="A16" s="7" t="s">
        <v>27</v>
      </c>
      <c r="B16" s="9">
        <v>1273810</v>
      </c>
      <c r="C16" s="9">
        <v>550565</v>
      </c>
      <c r="D16" s="7">
        <v>43.2</v>
      </c>
      <c r="E16" s="9">
        <v>722381</v>
      </c>
      <c r="F16" s="7">
        <v>56.7</v>
      </c>
      <c r="I16" t="str">
        <f t="shared" si="0"/>
        <v>Republican</v>
      </c>
      <c r="J16" s="2">
        <f t="shared" si="1"/>
        <v>171816</v>
      </c>
      <c r="K16" t="str">
        <f t="shared" si="2"/>
        <v>13.49%</v>
      </c>
      <c r="L16" t="str">
        <f t="shared" si="3"/>
        <v>No</v>
      </c>
    </row>
    <row r="17" spans="1:12" ht="18">
      <c r="A17" s="7" t="s">
        <v>28</v>
      </c>
      <c r="B17" s="9">
        <v>928825</v>
      </c>
      <c r="C17" s="9">
        <v>363213</v>
      </c>
      <c r="D17" s="7">
        <v>39.1</v>
      </c>
      <c r="E17" s="9">
        <v>561474</v>
      </c>
      <c r="F17" s="7">
        <v>60.4</v>
      </c>
      <c r="I17" t="str">
        <f t="shared" si="0"/>
        <v>Republican</v>
      </c>
      <c r="J17" s="2">
        <f t="shared" si="1"/>
        <v>198261</v>
      </c>
      <c r="K17" t="str">
        <f t="shared" si="2"/>
        <v>21.35%</v>
      </c>
      <c r="L17" t="str">
        <f t="shared" si="3"/>
        <v>No</v>
      </c>
    </row>
    <row r="18" spans="1:12" ht="18">
      <c r="A18" s="7" t="s">
        <v>29</v>
      </c>
      <c r="B18" s="9">
        <v>1124462</v>
      </c>
      <c r="C18" s="9">
        <v>521855</v>
      </c>
      <c r="D18" s="7">
        <v>46.4</v>
      </c>
      <c r="E18" s="9">
        <v>602607</v>
      </c>
      <c r="F18" s="7">
        <v>53.6</v>
      </c>
      <c r="I18" t="str">
        <f t="shared" si="0"/>
        <v>Republican</v>
      </c>
      <c r="J18" s="2">
        <f t="shared" si="1"/>
        <v>80752</v>
      </c>
      <c r="K18" t="str">
        <f t="shared" si="2"/>
        <v>7.18%</v>
      </c>
      <c r="L18" t="str">
        <f t="shared" si="3"/>
        <v>No</v>
      </c>
    </row>
    <row r="19" spans="1:12" ht="18">
      <c r="A19" s="7" t="s">
        <v>30</v>
      </c>
      <c r="B19" s="9">
        <v>807891</v>
      </c>
      <c r="C19" s="9">
        <v>407339</v>
      </c>
      <c r="D19" s="7">
        <v>50.4</v>
      </c>
      <c r="E19" s="9">
        <v>230980</v>
      </c>
      <c r="F19" s="7">
        <v>28.6</v>
      </c>
      <c r="I19" t="str">
        <f t="shared" si="0"/>
        <v>Democratic</v>
      </c>
      <c r="J19" s="2">
        <f t="shared" si="1"/>
        <v>176359</v>
      </c>
      <c r="K19" t="str">
        <f t="shared" si="2"/>
        <v>21.83%</v>
      </c>
      <c r="L19" t="str">
        <f t="shared" si="3"/>
        <v>No</v>
      </c>
    </row>
    <row r="20" spans="1:12" ht="18">
      <c r="A20" s="7" t="s">
        <v>31</v>
      </c>
      <c r="B20" s="9">
        <v>421767</v>
      </c>
      <c r="C20" s="9">
        <v>181159</v>
      </c>
      <c r="D20" s="7">
        <v>43</v>
      </c>
      <c r="E20" s="9">
        <v>240608</v>
      </c>
      <c r="F20" s="7">
        <v>57</v>
      </c>
      <c r="I20" t="str">
        <f t="shared" si="0"/>
        <v>Republican</v>
      </c>
      <c r="J20" s="2">
        <f t="shared" si="1"/>
        <v>59449</v>
      </c>
      <c r="K20" t="str">
        <f t="shared" si="2"/>
        <v>14.1%</v>
      </c>
      <c r="L20" t="str">
        <f t="shared" si="3"/>
        <v>No</v>
      </c>
    </row>
    <row r="21" spans="1:12" ht="18">
      <c r="A21" s="7" t="s">
        <v>32</v>
      </c>
      <c r="B21" s="9">
        <v>1055349</v>
      </c>
      <c r="C21" s="9">
        <v>565808</v>
      </c>
      <c r="D21" s="7">
        <v>53.6</v>
      </c>
      <c r="E21" s="9">
        <v>489538</v>
      </c>
      <c r="F21" s="7">
        <v>46.4</v>
      </c>
      <c r="I21" t="str">
        <f t="shared" si="0"/>
        <v>Democratic</v>
      </c>
      <c r="J21" s="2">
        <f t="shared" si="1"/>
        <v>76270</v>
      </c>
      <c r="K21" t="str">
        <f t="shared" si="2"/>
        <v>7.23%</v>
      </c>
      <c r="L21" t="str">
        <f t="shared" si="3"/>
        <v>No</v>
      </c>
    </row>
    <row r="22" spans="1:12" ht="18">
      <c r="A22" s="7" t="s">
        <v>33</v>
      </c>
      <c r="B22" s="9">
        <v>2469480</v>
      </c>
      <c r="C22" s="9">
        <v>1487174</v>
      </c>
      <c r="D22" s="7">
        <v>60.2</v>
      </c>
      <c r="E22" s="9">
        <v>976750</v>
      </c>
      <c r="F22" s="7">
        <v>39.6</v>
      </c>
      <c r="I22" t="str">
        <f t="shared" si="0"/>
        <v>Democratic</v>
      </c>
      <c r="J22" s="2">
        <f t="shared" si="1"/>
        <v>510424</v>
      </c>
      <c r="K22" t="str">
        <f t="shared" si="2"/>
        <v>20.67%</v>
      </c>
      <c r="L22" t="str">
        <f t="shared" si="3"/>
        <v>No</v>
      </c>
    </row>
    <row r="23" spans="1:12" ht="18">
      <c r="A23" s="7" t="s">
        <v>34</v>
      </c>
      <c r="B23" s="9">
        <v>3318097</v>
      </c>
      <c r="C23" s="9">
        <v>1687269</v>
      </c>
      <c r="D23" s="7">
        <v>50.9</v>
      </c>
      <c r="E23" s="9">
        <v>1620428</v>
      </c>
      <c r="F23" s="7">
        <v>48.8</v>
      </c>
      <c r="I23" t="str">
        <f t="shared" si="0"/>
        <v>Democratic</v>
      </c>
      <c r="J23" s="2">
        <f t="shared" si="1"/>
        <v>66841</v>
      </c>
      <c r="K23" t="str">
        <f t="shared" si="2"/>
        <v>2.01%</v>
      </c>
      <c r="L23" t="str">
        <f t="shared" si="3"/>
        <v>Yes</v>
      </c>
    </row>
    <row r="24" spans="1:12" ht="18">
      <c r="A24" s="7" t="s">
        <v>35</v>
      </c>
      <c r="B24" s="9">
        <v>1541887</v>
      </c>
      <c r="C24" s="9">
        <v>779933</v>
      </c>
      <c r="D24" s="7">
        <v>50.6</v>
      </c>
      <c r="E24" s="9">
        <v>757915</v>
      </c>
      <c r="F24" s="7">
        <v>49.2</v>
      </c>
      <c r="I24" t="str">
        <f t="shared" si="0"/>
        <v>Democratic</v>
      </c>
      <c r="J24" s="2">
        <f t="shared" si="1"/>
        <v>22018</v>
      </c>
      <c r="K24" t="str">
        <f t="shared" si="2"/>
        <v>1.43%</v>
      </c>
      <c r="L24" t="str">
        <f t="shared" si="3"/>
        <v>Yes</v>
      </c>
    </row>
    <row r="25" spans="1:12" ht="18">
      <c r="A25" s="7" t="s">
        <v>107</v>
      </c>
      <c r="B25" s="9">
        <v>298171</v>
      </c>
      <c r="C25" s="9">
        <v>108362</v>
      </c>
      <c r="D25" s="7">
        <v>36.299999999999997</v>
      </c>
      <c r="E25" s="9">
        <v>73561</v>
      </c>
      <c r="F25" s="7">
        <v>24.7</v>
      </c>
      <c r="I25" t="str">
        <f t="shared" si="0"/>
        <v>Democratic</v>
      </c>
      <c r="J25" s="2">
        <f t="shared" si="1"/>
        <v>34801</v>
      </c>
      <c r="K25" t="str">
        <f t="shared" si="2"/>
        <v>11.67%</v>
      </c>
      <c r="L25" t="str">
        <f t="shared" si="3"/>
        <v>No</v>
      </c>
    </row>
    <row r="26" spans="1:12" ht="18">
      <c r="A26" s="7" t="s">
        <v>37</v>
      </c>
      <c r="B26" s="9">
        <v>1934422</v>
      </c>
      <c r="C26" s="9">
        <v>972201</v>
      </c>
      <c r="D26" s="7">
        <v>50.3</v>
      </c>
      <c r="E26" s="9">
        <v>962221</v>
      </c>
      <c r="F26" s="7">
        <v>49.7</v>
      </c>
      <c r="I26" t="str">
        <f t="shared" si="0"/>
        <v>Democratic</v>
      </c>
      <c r="J26" s="2">
        <f t="shared" si="1"/>
        <v>9980</v>
      </c>
      <c r="K26" t="str">
        <f t="shared" si="2"/>
        <v>0.52%</v>
      </c>
      <c r="L26" t="str">
        <f t="shared" si="3"/>
        <v>Yes</v>
      </c>
    </row>
    <row r="27" spans="1:12" ht="18">
      <c r="A27" s="7" t="s">
        <v>38</v>
      </c>
      <c r="B27" s="9">
        <v>277579</v>
      </c>
      <c r="C27" s="9">
        <v>134891</v>
      </c>
      <c r="D27" s="7">
        <v>48.6</v>
      </c>
      <c r="E27" s="9">
        <v>141841</v>
      </c>
      <c r="F27" s="7">
        <v>51.1</v>
      </c>
      <c r="I27" t="str">
        <f t="shared" si="0"/>
        <v>Republican</v>
      </c>
      <c r="J27" s="2">
        <f t="shared" si="1"/>
        <v>6950</v>
      </c>
      <c r="K27" t="str">
        <f t="shared" si="2"/>
        <v>2.5%</v>
      </c>
      <c r="L27" t="str">
        <f t="shared" si="3"/>
        <v>Yes</v>
      </c>
    </row>
    <row r="28" spans="1:12" ht="18">
      <c r="A28" s="7" t="s">
        <v>39</v>
      </c>
      <c r="B28" s="9">
        <v>613095</v>
      </c>
      <c r="C28" s="9">
        <v>232542</v>
      </c>
      <c r="D28" s="7">
        <v>37.9</v>
      </c>
      <c r="E28" s="9">
        <v>380553</v>
      </c>
      <c r="F28" s="7">
        <v>62.1</v>
      </c>
      <c r="I28" t="str">
        <f t="shared" si="0"/>
        <v>Republican</v>
      </c>
      <c r="J28" s="2">
        <f t="shared" si="1"/>
        <v>148011</v>
      </c>
      <c r="K28" t="str">
        <f t="shared" si="2"/>
        <v>24.14%</v>
      </c>
      <c r="L28" t="str">
        <f t="shared" si="3"/>
        <v>No</v>
      </c>
    </row>
    <row r="29" spans="1:12" ht="18">
      <c r="A29" s="7" t="s">
        <v>40</v>
      </c>
      <c r="B29" s="9">
        <v>107267</v>
      </c>
      <c r="C29" s="9">
        <v>54880</v>
      </c>
      <c r="D29" s="7">
        <v>51.2</v>
      </c>
      <c r="E29" s="9">
        <v>52387</v>
      </c>
      <c r="F29" s="7">
        <v>48.8</v>
      </c>
      <c r="I29" t="str">
        <f t="shared" si="0"/>
        <v>Democratic</v>
      </c>
      <c r="J29" s="2">
        <f t="shared" si="1"/>
        <v>2493</v>
      </c>
      <c r="K29" t="str">
        <f t="shared" si="2"/>
        <v>2.32%</v>
      </c>
      <c r="L29" t="str">
        <f t="shared" si="3"/>
        <v>Yes</v>
      </c>
    </row>
    <row r="30" spans="1:12" ht="18">
      <c r="A30" s="7" t="s">
        <v>41</v>
      </c>
      <c r="B30" s="9">
        <v>295761</v>
      </c>
      <c r="C30" s="9">
        <v>137772</v>
      </c>
      <c r="D30" s="7">
        <v>46.6</v>
      </c>
      <c r="E30" s="9">
        <v>157989</v>
      </c>
      <c r="F30" s="7">
        <v>53.4</v>
      </c>
      <c r="I30" t="str">
        <f t="shared" si="0"/>
        <v>Republican</v>
      </c>
      <c r="J30" s="2">
        <f t="shared" si="1"/>
        <v>20217</v>
      </c>
      <c r="K30" t="str">
        <f t="shared" si="2"/>
        <v>6.84%</v>
      </c>
      <c r="L30" t="str">
        <f t="shared" si="3"/>
        <v>No</v>
      </c>
    </row>
    <row r="31" spans="1:12" ht="18">
      <c r="A31" s="7" t="s">
        <v>42</v>
      </c>
      <c r="B31" s="9">
        <v>2773111</v>
      </c>
      <c r="C31" s="9">
        <v>1385415</v>
      </c>
      <c r="D31" s="7">
        <v>50</v>
      </c>
      <c r="E31" s="9">
        <v>1363324</v>
      </c>
      <c r="F31" s="7">
        <v>49.2</v>
      </c>
      <c r="I31" t="str">
        <f t="shared" si="0"/>
        <v>Democratic</v>
      </c>
      <c r="J31" s="2">
        <f t="shared" si="1"/>
        <v>22091</v>
      </c>
      <c r="K31" t="str">
        <f t="shared" si="2"/>
        <v>0.8%</v>
      </c>
      <c r="L31" t="str">
        <f t="shared" si="3"/>
        <v>Yes</v>
      </c>
    </row>
    <row r="32" spans="1:12" ht="18">
      <c r="A32" s="7" t="s">
        <v>43</v>
      </c>
      <c r="B32" s="9">
        <v>311107</v>
      </c>
      <c r="C32" s="9">
        <v>156027</v>
      </c>
      <c r="D32" s="7">
        <v>50.2</v>
      </c>
      <c r="E32" s="9">
        <v>153733</v>
      </c>
      <c r="F32" s="7">
        <v>49.4</v>
      </c>
      <c r="I32" t="str">
        <f t="shared" si="0"/>
        <v>Democratic</v>
      </c>
      <c r="J32" s="2">
        <f t="shared" si="1"/>
        <v>2294</v>
      </c>
      <c r="K32" t="str">
        <f t="shared" si="2"/>
        <v>0.74%</v>
      </c>
      <c r="L32" t="str">
        <f>IF(VALUE(LEFT(K32, LEN(K32)-1)) &lt; 5, "Yes", "No")</f>
        <v>Yes</v>
      </c>
    </row>
    <row r="33" spans="1:12" ht="18">
      <c r="A33" s="7" t="s">
        <v>44</v>
      </c>
      <c r="B33" s="9">
        <v>7291079</v>
      </c>
      <c r="C33" s="9">
        <v>3830085</v>
      </c>
      <c r="D33" s="7">
        <v>52.5</v>
      </c>
      <c r="E33" s="9">
        <v>3446419</v>
      </c>
      <c r="F33" s="7">
        <v>47.3</v>
      </c>
      <c r="I33" t="str">
        <f t="shared" si="0"/>
        <v>Democratic</v>
      </c>
      <c r="J33" s="2">
        <f t="shared" si="1"/>
        <v>383666</v>
      </c>
      <c r="K33" t="str">
        <f t="shared" si="2"/>
        <v>5.26%</v>
      </c>
      <c r="L33" t="str">
        <f t="shared" si="3"/>
        <v>No</v>
      </c>
    </row>
    <row r="34" spans="1:12" ht="18">
      <c r="A34" s="7" t="s">
        <v>45</v>
      </c>
      <c r="B34" s="9">
        <v>1368556</v>
      </c>
      <c r="C34" s="9">
        <v>713136</v>
      </c>
      <c r="D34" s="7">
        <v>52.1</v>
      </c>
      <c r="E34" s="9">
        <v>655420</v>
      </c>
      <c r="F34" s="7">
        <v>47.9</v>
      </c>
      <c r="I34" t="str">
        <f t="shared" si="0"/>
        <v>Democratic</v>
      </c>
      <c r="J34" s="2">
        <f t="shared" si="1"/>
        <v>57716</v>
      </c>
      <c r="K34" t="str">
        <f t="shared" si="2"/>
        <v>4.22%</v>
      </c>
      <c r="L34" t="str">
        <f t="shared" si="3"/>
        <v>Yes</v>
      </c>
    </row>
    <row r="35" spans="1:12" ht="18">
      <c r="A35" s="7" t="s">
        <v>46</v>
      </c>
      <c r="B35" s="9">
        <v>278431</v>
      </c>
      <c r="C35" s="9">
        <v>123963</v>
      </c>
      <c r="D35" s="7">
        <v>44.5</v>
      </c>
      <c r="E35" s="9">
        <v>154310</v>
      </c>
      <c r="F35" s="7">
        <v>55.4</v>
      </c>
      <c r="I35" t="str">
        <f t="shared" si="0"/>
        <v>Republican</v>
      </c>
      <c r="J35" s="2">
        <f t="shared" si="1"/>
        <v>30347</v>
      </c>
      <c r="K35" t="str">
        <f t="shared" si="2"/>
        <v>10.9%</v>
      </c>
      <c r="L35" t="str">
        <f t="shared" si="3"/>
        <v>No</v>
      </c>
    </row>
    <row r="36" spans="1:12" ht="18">
      <c r="A36" s="7" t="s">
        <v>47</v>
      </c>
      <c r="B36" s="9">
        <v>4161859</v>
      </c>
      <c r="C36" s="9">
        <v>1944248</v>
      </c>
      <c r="D36" s="7">
        <v>46.7</v>
      </c>
      <c r="E36" s="9">
        <v>2217611</v>
      </c>
      <c r="F36" s="7">
        <v>53.3</v>
      </c>
      <c r="I36" t="str">
        <f t="shared" si="0"/>
        <v>Republican</v>
      </c>
      <c r="J36" s="2">
        <f t="shared" si="1"/>
        <v>273363</v>
      </c>
      <c r="K36" t="str">
        <f t="shared" si="2"/>
        <v>6.57%</v>
      </c>
      <c r="L36" t="str">
        <f t="shared" si="3"/>
        <v>No</v>
      </c>
    </row>
    <row r="37" spans="1:12" ht="18">
      <c r="A37" s="7" t="s">
        <v>108</v>
      </c>
      <c r="B37" s="9">
        <v>903150</v>
      </c>
      <c r="C37" s="9">
        <v>370111</v>
      </c>
      <c r="D37" s="7">
        <v>41</v>
      </c>
      <c r="E37" s="9">
        <v>533039</v>
      </c>
      <c r="F37" s="7">
        <v>59</v>
      </c>
      <c r="I37" t="str">
        <f t="shared" si="0"/>
        <v>Republican</v>
      </c>
      <c r="J37" s="2">
        <f t="shared" si="1"/>
        <v>162928</v>
      </c>
      <c r="K37" t="str">
        <f t="shared" si="2"/>
        <v>18.04%</v>
      </c>
      <c r="L37" t="str">
        <f t="shared" si="3"/>
        <v>No</v>
      </c>
    </row>
    <row r="38" spans="1:12" ht="18">
      <c r="A38" s="7" t="s">
        <v>49</v>
      </c>
      <c r="B38" s="9">
        <v>776421</v>
      </c>
      <c r="C38" s="9">
        <v>367402</v>
      </c>
      <c r="D38" s="7">
        <v>47.3</v>
      </c>
      <c r="E38" s="9">
        <v>408060</v>
      </c>
      <c r="F38" s="7">
        <v>52.6</v>
      </c>
      <c r="I38" t="str">
        <f t="shared" si="0"/>
        <v>Republican</v>
      </c>
      <c r="J38" s="2">
        <f t="shared" si="1"/>
        <v>40658</v>
      </c>
      <c r="K38" t="str">
        <f t="shared" si="2"/>
        <v>5.24%</v>
      </c>
      <c r="L38" t="str">
        <f t="shared" si="3"/>
        <v>No</v>
      </c>
    </row>
    <row r="39" spans="1:12" ht="18">
      <c r="A39" s="7" t="s">
        <v>50</v>
      </c>
      <c r="B39" s="9">
        <v>5006541</v>
      </c>
      <c r="C39" s="9">
        <v>2556282</v>
      </c>
      <c r="D39" s="7">
        <v>51.1</v>
      </c>
      <c r="E39" s="9">
        <v>2439956</v>
      </c>
      <c r="F39" s="7">
        <v>48.7</v>
      </c>
      <c r="I39" t="str">
        <f t="shared" si="0"/>
        <v>Democratic</v>
      </c>
      <c r="J39" s="2">
        <f t="shared" si="1"/>
        <v>116326</v>
      </c>
      <c r="K39" t="str">
        <f t="shared" si="2"/>
        <v>2.32%</v>
      </c>
      <c r="L39" t="str">
        <f t="shared" si="3"/>
        <v>Yes</v>
      </c>
    </row>
    <row r="40" spans="1:12" ht="18">
      <c r="A40" s="7" t="s">
        <v>51</v>
      </c>
      <c r="B40" s="9">
        <v>405535</v>
      </c>
      <c r="C40" s="9">
        <v>258032</v>
      </c>
      <c r="D40" s="7">
        <v>63.6</v>
      </c>
      <c r="E40" s="9">
        <v>147502</v>
      </c>
      <c r="F40" s="7">
        <v>36.4</v>
      </c>
      <c r="I40" t="str">
        <f t="shared" si="0"/>
        <v>Democratic</v>
      </c>
      <c r="J40" s="2">
        <f t="shared" si="1"/>
        <v>110530</v>
      </c>
      <c r="K40" t="str">
        <f t="shared" si="2"/>
        <v>27.26%</v>
      </c>
      <c r="L40" t="str">
        <f t="shared" si="3"/>
        <v>No</v>
      </c>
    </row>
    <row r="41" spans="1:12" ht="18">
      <c r="A41" s="7" t="s">
        <v>52</v>
      </c>
      <c r="B41" s="9">
        <v>386688</v>
      </c>
      <c r="C41" s="9">
        <v>198129</v>
      </c>
      <c r="D41" s="7">
        <v>51.2</v>
      </c>
      <c r="E41" s="9">
        <v>188558</v>
      </c>
      <c r="F41" s="7">
        <v>48.8</v>
      </c>
      <c r="I41" t="str">
        <f t="shared" si="0"/>
        <v>Democratic</v>
      </c>
      <c r="J41" s="2">
        <f t="shared" si="1"/>
        <v>9571</v>
      </c>
      <c r="K41" t="str">
        <f t="shared" si="2"/>
        <v>2.48%</v>
      </c>
      <c r="L41" t="str">
        <f t="shared" si="3"/>
        <v>Yes</v>
      </c>
    </row>
    <row r="42" spans="1:12" ht="18">
      <c r="A42" s="7" t="s">
        <v>53</v>
      </c>
      <c r="B42" s="9">
        <v>306487</v>
      </c>
      <c r="C42" s="9">
        <v>128070</v>
      </c>
      <c r="D42" s="7">
        <v>41.8</v>
      </c>
      <c r="E42" s="9">
        <v>178417</v>
      </c>
      <c r="F42" s="7">
        <v>58.2</v>
      </c>
      <c r="I42" t="str">
        <f t="shared" si="0"/>
        <v>Republican</v>
      </c>
      <c r="J42" s="2">
        <f t="shared" si="1"/>
        <v>50347</v>
      </c>
      <c r="K42" t="str">
        <f t="shared" si="2"/>
        <v>16.43%</v>
      </c>
      <c r="L42" t="str">
        <f t="shared" si="3"/>
        <v>No</v>
      </c>
    </row>
    <row r="43" spans="1:12" ht="18">
      <c r="A43" s="7" t="s">
        <v>54</v>
      </c>
      <c r="B43" s="9">
        <v>1051792</v>
      </c>
      <c r="C43" s="9">
        <v>481453</v>
      </c>
      <c r="D43" s="7">
        <v>45.8</v>
      </c>
      <c r="E43" s="9">
        <v>556577</v>
      </c>
      <c r="F43" s="7">
        <v>52.9</v>
      </c>
      <c r="I43" t="str">
        <f t="shared" si="0"/>
        <v>Republican</v>
      </c>
      <c r="J43" s="2">
        <f t="shared" si="1"/>
        <v>75124</v>
      </c>
      <c r="K43" t="str">
        <f t="shared" si="2"/>
        <v>7.14%</v>
      </c>
      <c r="L43" t="str">
        <f t="shared" si="3"/>
        <v>No</v>
      </c>
    </row>
    <row r="44" spans="1:12" ht="18">
      <c r="A44" s="7" t="s">
        <v>55</v>
      </c>
      <c r="B44" s="9">
        <v>2311084</v>
      </c>
      <c r="C44" s="9">
        <v>1167567</v>
      </c>
      <c r="D44" s="7">
        <v>50.5</v>
      </c>
      <c r="E44" s="9">
        <v>1121310</v>
      </c>
      <c r="F44" s="7">
        <v>48.5</v>
      </c>
      <c r="I44" t="str">
        <f t="shared" si="0"/>
        <v>Democratic</v>
      </c>
      <c r="J44" s="2">
        <f t="shared" si="1"/>
        <v>46257</v>
      </c>
      <c r="K44" t="str">
        <f t="shared" si="2"/>
        <v>2%</v>
      </c>
      <c r="L44" t="str">
        <f t="shared" si="3"/>
        <v>Yes</v>
      </c>
    </row>
    <row r="45" spans="1:12" ht="18">
      <c r="A45" s="7" t="s">
        <v>56</v>
      </c>
      <c r="B45" s="9">
        <v>374709</v>
      </c>
      <c r="C45" s="9">
        <v>169248</v>
      </c>
      <c r="D45" s="7">
        <v>45.2</v>
      </c>
      <c r="E45" s="9">
        <v>205361</v>
      </c>
      <c r="F45" s="7">
        <v>54.8</v>
      </c>
      <c r="I45" t="str">
        <f t="shared" si="0"/>
        <v>Republican</v>
      </c>
      <c r="J45" s="2">
        <f t="shared" si="1"/>
        <v>36113</v>
      </c>
      <c r="K45" t="str">
        <f t="shared" si="2"/>
        <v>9.64%</v>
      </c>
      <c r="L45" t="str">
        <f t="shared" si="3"/>
        <v>No</v>
      </c>
    </row>
    <row r="46" spans="1:12" ht="18">
      <c r="A46" s="7" t="s">
        <v>57</v>
      </c>
      <c r="B46" s="9">
        <v>167324</v>
      </c>
      <c r="C46" s="9">
        <v>69186</v>
      </c>
      <c r="D46" s="7">
        <v>41.3</v>
      </c>
      <c r="E46" s="9">
        <v>98131</v>
      </c>
      <c r="F46" s="7">
        <v>58.6</v>
      </c>
      <c r="I46" t="str">
        <f t="shared" si="0"/>
        <v>Republican</v>
      </c>
      <c r="J46" s="2">
        <f t="shared" si="1"/>
        <v>28945</v>
      </c>
      <c r="K46" t="str">
        <f t="shared" si="2"/>
        <v>17.3%</v>
      </c>
      <c r="L46" t="str">
        <f t="shared" si="3"/>
        <v>No</v>
      </c>
    </row>
    <row r="47" spans="1:12" ht="18">
      <c r="A47" s="7" t="s">
        <v>58</v>
      </c>
      <c r="B47" s="9">
        <v>771449</v>
      </c>
      <c r="C47" s="9">
        <v>362327</v>
      </c>
      <c r="D47" s="7">
        <v>47</v>
      </c>
      <c r="E47" s="9">
        <v>404521</v>
      </c>
      <c r="F47" s="7">
        <v>52.4</v>
      </c>
      <c r="I47" t="str">
        <f t="shared" si="0"/>
        <v>Republican</v>
      </c>
      <c r="J47" s="2">
        <f t="shared" si="1"/>
        <v>42194</v>
      </c>
      <c r="K47" t="str">
        <f t="shared" si="2"/>
        <v>5.47%</v>
      </c>
      <c r="L47" t="str">
        <f t="shared" si="3"/>
        <v>No</v>
      </c>
    </row>
    <row r="48" spans="1:12" ht="18">
      <c r="A48" s="7" t="s">
        <v>59</v>
      </c>
      <c r="B48" s="9">
        <v>1241572</v>
      </c>
      <c r="C48" s="9">
        <v>599298</v>
      </c>
      <c r="D48" s="7">
        <v>48.3</v>
      </c>
      <c r="E48" s="9">
        <v>629273</v>
      </c>
      <c r="F48" s="7">
        <v>50.7</v>
      </c>
      <c r="I48" t="str">
        <f t="shared" si="0"/>
        <v>Republican</v>
      </c>
      <c r="J48" s="2">
        <f t="shared" si="1"/>
        <v>29975</v>
      </c>
      <c r="K48" t="str">
        <f t="shared" si="2"/>
        <v>2.41%</v>
      </c>
      <c r="L48" t="str">
        <f t="shared" si="3"/>
        <v>Yes</v>
      </c>
    </row>
    <row r="49" spans="1:12" ht="18">
      <c r="A49" s="7" t="s">
        <v>60</v>
      </c>
      <c r="B49" s="9">
        <v>837781</v>
      </c>
      <c r="C49" s="9">
        <v>441786</v>
      </c>
      <c r="D49" s="7">
        <v>52.7</v>
      </c>
      <c r="E49" s="9">
        <v>395995</v>
      </c>
      <c r="F49" s="7">
        <v>47.3</v>
      </c>
      <c r="I49" t="str">
        <f t="shared" si="0"/>
        <v>Democratic</v>
      </c>
      <c r="J49" s="2">
        <f t="shared" si="1"/>
        <v>45791</v>
      </c>
      <c r="K49" t="str">
        <f t="shared" si="2"/>
        <v>5.47%</v>
      </c>
      <c r="L49" t="str">
        <f t="shared" si="3"/>
        <v>No</v>
      </c>
    </row>
    <row r="50" spans="1:12" ht="18">
      <c r="A50" s="7" t="s">
        <v>61</v>
      </c>
      <c r="B50" s="9">
        <v>1729082</v>
      </c>
      <c r="C50" s="9">
        <v>830805</v>
      </c>
      <c r="D50" s="7">
        <v>48</v>
      </c>
      <c r="E50" s="9">
        <v>895175</v>
      </c>
      <c r="F50" s="7">
        <v>51.8</v>
      </c>
      <c r="I50" t="str">
        <f t="shared" si="0"/>
        <v>Republican</v>
      </c>
      <c r="J50" s="2">
        <f t="shared" si="1"/>
        <v>64370</v>
      </c>
      <c r="K50" t="str">
        <f t="shared" si="2"/>
        <v>3.72%</v>
      </c>
      <c r="L50" t="str">
        <f t="shared" si="3"/>
        <v>Yes</v>
      </c>
    </row>
    <row r="51" spans="1:12" ht="18">
      <c r="A51" s="7" t="s">
        <v>62</v>
      </c>
      <c r="B51" s="9">
        <v>140782</v>
      </c>
      <c r="C51" s="9">
        <v>63331</v>
      </c>
      <c r="D51" s="7">
        <v>45</v>
      </c>
      <c r="E51" s="9">
        <v>77451</v>
      </c>
      <c r="F51" s="7">
        <v>55</v>
      </c>
      <c r="I51" t="str">
        <f t="shared" si="0"/>
        <v>Republican</v>
      </c>
      <c r="J51" s="2">
        <f t="shared" si="1"/>
        <v>14120</v>
      </c>
      <c r="K51" t="str">
        <f t="shared" si="2"/>
        <v>10.03%</v>
      </c>
      <c r="L51" t="str">
        <f t="shared" si="3"/>
        <v>No</v>
      </c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2882-9368-FF42-852B-55996B67C115}">
  <dimension ref="A1:L53"/>
  <sheetViews>
    <sheetView topLeftCell="A21" workbookViewId="0">
      <selection activeCell="A50" sqref="A5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106</v>
      </c>
      <c r="B2" s="9">
        <v>496861</v>
      </c>
      <c r="C2" s="9">
        <v>195694</v>
      </c>
      <c r="D2" s="7">
        <v>39.4</v>
      </c>
      <c r="E2" s="9">
        <v>280844</v>
      </c>
      <c r="F2" s="7">
        <v>56.5</v>
      </c>
      <c r="I2" t="str">
        <f>IF(C2 &gt; E2, "Democratic", "Republican")</f>
        <v>Republican</v>
      </c>
      <c r="J2" s="2">
        <f>ABS(C2 - E2)</f>
        <v>85150</v>
      </c>
      <c r="K2" t="str">
        <f>ROUND(J2/(B2*0.01), 2) &amp; "%"</f>
        <v>17.14%</v>
      </c>
      <c r="L2" t="str">
        <f>IF(VALUE(LEFT(K2, LEN(K2)-1)) &lt; 5, "Yes", "No")</f>
        <v>No</v>
      </c>
    </row>
    <row r="3" spans="1:12" ht="18">
      <c r="A3" s="7" t="s">
        <v>14</v>
      </c>
      <c r="B3" s="9">
        <v>290173</v>
      </c>
      <c r="C3" s="9">
        <v>176990</v>
      </c>
      <c r="D3" s="7">
        <v>61</v>
      </c>
      <c r="E3" s="9">
        <v>112880</v>
      </c>
      <c r="F3" s="7">
        <v>38.9</v>
      </c>
      <c r="I3" t="str">
        <f t="shared" ref="I3:I49" si="0">IF(C3 &gt; E3, "Democratic", "Republican")</f>
        <v>Democratic</v>
      </c>
      <c r="J3" s="2">
        <f t="shared" ref="J3:J49" si="1">ABS(C3 - E3)</f>
        <v>64110</v>
      </c>
      <c r="K3" t="str">
        <f t="shared" ref="K3:K49" si="2">ROUND(J3/(B3*0.01), 2) &amp; "%"</f>
        <v>22.09%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406572</v>
      </c>
      <c r="C4" s="9">
        <v>186287</v>
      </c>
      <c r="D4" s="7">
        <v>45.8</v>
      </c>
      <c r="E4" s="9">
        <v>213277</v>
      </c>
      <c r="F4" s="7">
        <v>52.5</v>
      </c>
      <c r="I4" t="str">
        <f t="shared" si="0"/>
        <v>Republican</v>
      </c>
      <c r="J4" s="2">
        <f t="shared" si="1"/>
        <v>26990</v>
      </c>
      <c r="K4" t="str">
        <f t="shared" si="2"/>
        <v>6.64%</v>
      </c>
      <c r="L4" t="str">
        <f t="shared" si="3"/>
        <v>No</v>
      </c>
    </row>
    <row r="5" spans="1:12" ht="18">
      <c r="A5" s="7" t="s">
        <v>16</v>
      </c>
      <c r="B5" s="9">
        <v>5466355</v>
      </c>
      <c r="C5" s="9">
        <v>3027668</v>
      </c>
      <c r="D5" s="7">
        <v>55.4</v>
      </c>
      <c r="E5" s="9">
        <v>2420135</v>
      </c>
      <c r="F5" s="7">
        <v>44.3</v>
      </c>
      <c r="I5" t="str">
        <f t="shared" si="0"/>
        <v>Democratic</v>
      </c>
      <c r="J5" s="2">
        <f t="shared" si="1"/>
        <v>607533</v>
      </c>
      <c r="K5" t="str">
        <f t="shared" si="2"/>
        <v>11.11%</v>
      </c>
      <c r="L5" t="str">
        <f t="shared" si="3"/>
        <v>No</v>
      </c>
    </row>
    <row r="6" spans="1:12" ht="18">
      <c r="A6" s="7" t="s">
        <v>17</v>
      </c>
      <c r="B6" s="9">
        <v>657074</v>
      </c>
      <c r="C6" s="9">
        <v>394479</v>
      </c>
      <c r="D6" s="7">
        <v>60</v>
      </c>
      <c r="E6" s="9">
        <v>257997</v>
      </c>
      <c r="F6" s="7">
        <v>39.299999999999997</v>
      </c>
      <c r="I6" t="str">
        <f t="shared" si="0"/>
        <v>Democratic</v>
      </c>
      <c r="J6" s="2">
        <f t="shared" si="1"/>
        <v>136482</v>
      </c>
      <c r="K6" t="str">
        <f t="shared" si="2"/>
        <v>20.77%</v>
      </c>
      <c r="L6" t="str">
        <f t="shared" si="3"/>
        <v>No</v>
      </c>
    </row>
    <row r="7" spans="1:12" ht="18">
      <c r="A7" s="7" t="s">
        <v>18</v>
      </c>
      <c r="B7" s="9">
        <v>1117121</v>
      </c>
      <c r="C7" s="9">
        <v>711837</v>
      </c>
      <c r="D7" s="7">
        <v>63.7</v>
      </c>
      <c r="E7" s="9">
        <v>405079</v>
      </c>
      <c r="F7" s="7">
        <v>36.299999999999997</v>
      </c>
      <c r="I7" t="str">
        <f t="shared" si="0"/>
        <v>Democratic</v>
      </c>
      <c r="J7" s="2">
        <f t="shared" si="1"/>
        <v>306758</v>
      </c>
      <c r="K7" t="str">
        <f t="shared" si="2"/>
        <v>27.46%</v>
      </c>
      <c r="L7" t="str">
        <f t="shared" si="3"/>
        <v>No</v>
      </c>
    </row>
    <row r="8" spans="1:12" ht="18">
      <c r="A8" s="7" t="s">
        <v>19</v>
      </c>
      <c r="B8" s="9">
        <v>177988</v>
      </c>
      <c r="C8" s="9">
        <v>98057</v>
      </c>
      <c r="D8" s="7">
        <v>55.1</v>
      </c>
      <c r="E8" s="9">
        <v>79421</v>
      </c>
      <c r="F8" s="7">
        <v>44.6</v>
      </c>
      <c r="I8" t="str">
        <f t="shared" si="0"/>
        <v>Democratic</v>
      </c>
      <c r="J8" s="2">
        <f t="shared" si="1"/>
        <v>18636</v>
      </c>
      <c r="K8" t="str">
        <f t="shared" si="2"/>
        <v>10.47%</v>
      </c>
      <c r="L8" t="str">
        <f t="shared" si="3"/>
        <v>No</v>
      </c>
    </row>
    <row r="9" spans="1:12" ht="18">
      <c r="A9" s="7" t="s">
        <v>21</v>
      </c>
      <c r="B9" s="9">
        <v>1125762</v>
      </c>
      <c r="C9" s="9">
        <v>643849</v>
      </c>
      <c r="D9" s="7">
        <v>57.2</v>
      </c>
      <c r="E9" s="9">
        <v>480371</v>
      </c>
      <c r="F9" s="7">
        <v>42.7</v>
      </c>
      <c r="I9" t="str">
        <f t="shared" si="0"/>
        <v>Democratic</v>
      </c>
      <c r="J9" s="2">
        <f t="shared" si="1"/>
        <v>163478</v>
      </c>
      <c r="K9" t="str">
        <f t="shared" si="2"/>
        <v>14.52%</v>
      </c>
      <c r="L9" t="str">
        <f t="shared" si="3"/>
        <v>No</v>
      </c>
    </row>
    <row r="10" spans="1:12" ht="18">
      <c r="A10" s="7" t="s">
        <v>22</v>
      </c>
      <c r="B10" s="9">
        <v>669655</v>
      </c>
      <c r="C10" s="9">
        <v>222778</v>
      </c>
      <c r="D10" s="7">
        <v>33.299999999999997</v>
      </c>
      <c r="E10" s="9">
        <v>444688</v>
      </c>
      <c r="F10" s="7">
        <v>66.400000000000006</v>
      </c>
      <c r="I10" t="str">
        <f t="shared" si="0"/>
        <v>Republican</v>
      </c>
      <c r="J10" s="2">
        <f t="shared" si="1"/>
        <v>221910</v>
      </c>
      <c r="K10" t="str">
        <f t="shared" si="2"/>
        <v>33.14%</v>
      </c>
      <c r="L10" t="str">
        <f t="shared" si="3"/>
        <v>No</v>
      </c>
    </row>
    <row r="11" spans="1:12" ht="18">
      <c r="A11" s="7" t="s">
        <v>24</v>
      </c>
      <c r="B11" s="9">
        <v>272989</v>
      </c>
      <c r="C11" s="9">
        <v>166979</v>
      </c>
      <c r="D11" s="7">
        <v>61.2</v>
      </c>
      <c r="E11" s="9">
        <v>105868</v>
      </c>
      <c r="F11" s="7">
        <v>38.799999999999997</v>
      </c>
      <c r="I11" t="str">
        <f t="shared" si="0"/>
        <v>Democratic</v>
      </c>
      <c r="J11" s="2">
        <f t="shared" si="1"/>
        <v>61111</v>
      </c>
      <c r="K11" t="str">
        <f t="shared" si="2"/>
        <v>22.39%</v>
      </c>
      <c r="L11" t="str">
        <f t="shared" si="3"/>
        <v>No</v>
      </c>
    </row>
    <row r="12" spans="1:12" ht="18">
      <c r="A12" s="7" t="s">
        <v>25</v>
      </c>
      <c r="B12" s="9">
        <v>4407407</v>
      </c>
      <c r="C12" s="9">
        <v>2623327</v>
      </c>
      <c r="D12" s="7">
        <v>59.5</v>
      </c>
      <c r="E12" s="9">
        <v>1775682</v>
      </c>
      <c r="F12" s="7">
        <v>40.299999999999997</v>
      </c>
      <c r="I12" t="str">
        <f t="shared" si="0"/>
        <v>Democratic</v>
      </c>
      <c r="J12" s="2">
        <f t="shared" si="1"/>
        <v>847645</v>
      </c>
      <c r="K12" t="str">
        <f t="shared" si="2"/>
        <v>19.23%</v>
      </c>
      <c r="L12" t="str">
        <f t="shared" si="3"/>
        <v>No</v>
      </c>
    </row>
    <row r="13" spans="1:12" ht="18">
      <c r="A13" s="7" t="s">
        <v>26</v>
      </c>
      <c r="B13" s="9">
        <v>1974607</v>
      </c>
      <c r="C13" s="9">
        <v>1182811</v>
      </c>
      <c r="D13" s="7">
        <v>59.9</v>
      </c>
      <c r="E13" s="9">
        <v>783908</v>
      </c>
      <c r="F13" s="7">
        <v>39.700000000000003</v>
      </c>
      <c r="I13" t="str">
        <f t="shared" si="0"/>
        <v>Democratic</v>
      </c>
      <c r="J13" s="2">
        <f t="shared" si="1"/>
        <v>398903</v>
      </c>
      <c r="K13" t="str">
        <f t="shared" si="2"/>
        <v>20.2%</v>
      </c>
      <c r="L13" t="str">
        <f t="shared" si="3"/>
        <v>No</v>
      </c>
    </row>
    <row r="14" spans="1:12" ht="18">
      <c r="A14" s="7" t="s">
        <v>27</v>
      </c>
      <c r="B14" s="9">
        <v>1234564</v>
      </c>
      <c r="C14" s="9">
        <v>729187</v>
      </c>
      <c r="D14" s="7">
        <v>59.1</v>
      </c>
      <c r="E14" s="9">
        <v>501858</v>
      </c>
      <c r="F14" s="7">
        <v>40.700000000000003</v>
      </c>
      <c r="I14" t="str">
        <f t="shared" si="0"/>
        <v>Democratic</v>
      </c>
      <c r="J14" s="2">
        <f t="shared" si="1"/>
        <v>227329</v>
      </c>
      <c r="K14" t="str">
        <f t="shared" si="2"/>
        <v>18.41%</v>
      </c>
      <c r="L14" t="str">
        <f t="shared" si="3"/>
        <v>No</v>
      </c>
    </row>
    <row r="15" spans="1:12" ht="18">
      <c r="A15" s="7" t="s">
        <v>28</v>
      </c>
      <c r="B15" s="9">
        <v>866243</v>
      </c>
      <c r="C15" s="9">
        <v>566878</v>
      </c>
      <c r="D15" s="7">
        <v>65.400000000000006</v>
      </c>
      <c r="E15" s="9">
        <v>296317</v>
      </c>
      <c r="F15" s="7">
        <v>34.200000000000003</v>
      </c>
      <c r="I15" t="str">
        <f t="shared" si="0"/>
        <v>Democratic</v>
      </c>
      <c r="J15" s="2">
        <f t="shared" si="1"/>
        <v>270561</v>
      </c>
      <c r="K15" t="str">
        <f t="shared" si="2"/>
        <v>31.23%</v>
      </c>
      <c r="L15" t="str">
        <f t="shared" si="3"/>
        <v>No</v>
      </c>
    </row>
    <row r="16" spans="1:12" ht="18">
      <c r="A16" s="7" t="s">
        <v>29</v>
      </c>
      <c r="B16" s="9">
        <v>1053805</v>
      </c>
      <c r="C16" s="9">
        <v>572192</v>
      </c>
      <c r="D16" s="7">
        <v>54.3</v>
      </c>
      <c r="E16" s="9">
        <v>476453</v>
      </c>
      <c r="F16" s="7">
        <v>45.2</v>
      </c>
      <c r="I16" t="str">
        <f t="shared" si="0"/>
        <v>Democratic</v>
      </c>
      <c r="J16" s="2">
        <f t="shared" si="1"/>
        <v>95739</v>
      </c>
      <c r="K16" t="str">
        <f t="shared" si="2"/>
        <v>9.09%</v>
      </c>
      <c r="L16" t="str">
        <f t="shared" si="3"/>
        <v>No</v>
      </c>
    </row>
    <row r="17" spans="1:12" ht="18">
      <c r="A17" s="7" t="s">
        <v>30</v>
      </c>
      <c r="B17" s="9">
        <v>617544</v>
      </c>
      <c r="C17" s="9">
        <v>329047</v>
      </c>
      <c r="D17" s="7">
        <v>53.3</v>
      </c>
      <c r="E17" s="9">
        <v>243977</v>
      </c>
      <c r="F17" s="7">
        <v>39.5</v>
      </c>
      <c r="I17" t="str">
        <f t="shared" si="0"/>
        <v>Democratic</v>
      </c>
      <c r="J17" s="2">
        <f t="shared" si="1"/>
        <v>85070</v>
      </c>
      <c r="K17" t="str">
        <f t="shared" si="2"/>
        <v>13.78%</v>
      </c>
      <c r="L17" t="str">
        <f t="shared" si="3"/>
        <v>No</v>
      </c>
    </row>
    <row r="18" spans="1:12" ht="18">
      <c r="A18" s="7" t="s">
        <v>31</v>
      </c>
      <c r="B18" s="9">
        <v>351706</v>
      </c>
      <c r="C18" s="9">
        <v>249238</v>
      </c>
      <c r="D18" s="7">
        <v>70.900000000000006</v>
      </c>
      <c r="E18" s="9">
        <v>102468</v>
      </c>
      <c r="F18" s="7">
        <v>29.1</v>
      </c>
      <c r="I18" t="str">
        <f t="shared" si="0"/>
        <v>Democratic</v>
      </c>
      <c r="J18" s="2">
        <f t="shared" si="1"/>
        <v>146770</v>
      </c>
      <c r="K18" t="str">
        <f t="shared" si="2"/>
        <v>41.73%</v>
      </c>
      <c r="L18" t="str">
        <f t="shared" si="3"/>
        <v>No</v>
      </c>
    </row>
    <row r="19" spans="1:12" ht="18">
      <c r="A19" s="7" t="s">
        <v>32</v>
      </c>
      <c r="B19" s="9">
        <v>932827</v>
      </c>
      <c r="C19" s="9">
        <v>559738</v>
      </c>
      <c r="D19" s="7">
        <v>60</v>
      </c>
      <c r="E19" s="9">
        <v>372613</v>
      </c>
      <c r="F19" s="7">
        <v>39.9</v>
      </c>
      <c r="I19" t="str">
        <f t="shared" si="0"/>
        <v>Democratic</v>
      </c>
      <c r="J19" s="2">
        <f t="shared" si="1"/>
        <v>187125</v>
      </c>
      <c r="K19" t="str">
        <f t="shared" si="2"/>
        <v>20.06%</v>
      </c>
      <c r="L19" t="str">
        <f t="shared" si="3"/>
        <v>No</v>
      </c>
    </row>
    <row r="20" spans="1:12" ht="18">
      <c r="A20" s="7" t="s">
        <v>33</v>
      </c>
      <c r="B20" s="9">
        <v>2348506</v>
      </c>
      <c r="C20" s="9">
        <v>1393197</v>
      </c>
      <c r="D20" s="7">
        <v>59.3</v>
      </c>
      <c r="E20" s="9">
        <v>948190</v>
      </c>
      <c r="F20" s="7">
        <v>40.4</v>
      </c>
      <c r="I20" t="str">
        <f t="shared" si="0"/>
        <v>Democratic</v>
      </c>
      <c r="J20" s="2">
        <f t="shared" si="1"/>
        <v>445007</v>
      </c>
      <c r="K20" t="str">
        <f t="shared" si="2"/>
        <v>18.95%</v>
      </c>
      <c r="L20" t="str">
        <f t="shared" si="3"/>
        <v>No</v>
      </c>
    </row>
    <row r="21" spans="1:12" ht="18">
      <c r="A21" s="7" t="s">
        <v>34</v>
      </c>
      <c r="B21" s="9">
        <v>3080468</v>
      </c>
      <c r="C21" s="9">
        <v>1713647</v>
      </c>
      <c r="D21" s="7">
        <v>55.6</v>
      </c>
      <c r="E21" s="9">
        <v>1359898</v>
      </c>
      <c r="F21" s="7">
        <v>44.1</v>
      </c>
      <c r="I21" t="str">
        <f t="shared" si="0"/>
        <v>Democratic</v>
      </c>
      <c r="J21" s="2">
        <f t="shared" si="1"/>
        <v>353749</v>
      </c>
      <c r="K21" t="str">
        <f t="shared" si="2"/>
        <v>11.48%</v>
      </c>
      <c r="L21" t="str">
        <f t="shared" si="3"/>
        <v>No</v>
      </c>
    </row>
    <row r="22" spans="1:12" ht="18">
      <c r="A22" s="7" t="s">
        <v>35</v>
      </c>
      <c r="B22" s="9">
        <v>1340005</v>
      </c>
      <c r="C22" s="9">
        <v>719302</v>
      </c>
      <c r="D22" s="7">
        <v>53.7</v>
      </c>
      <c r="E22" s="9">
        <v>617525</v>
      </c>
      <c r="F22" s="7">
        <v>46.1</v>
      </c>
      <c r="I22" t="str">
        <f t="shared" si="0"/>
        <v>Democratic</v>
      </c>
      <c r="J22" s="2">
        <f t="shared" si="1"/>
        <v>101777</v>
      </c>
      <c r="K22" t="str">
        <f t="shared" si="2"/>
        <v>7.6%</v>
      </c>
      <c r="L22" t="str">
        <f t="shared" si="3"/>
        <v>No</v>
      </c>
    </row>
    <row r="23" spans="1:12" ht="18">
      <c r="A23" s="7" t="s">
        <v>36</v>
      </c>
      <c r="B23" s="9">
        <v>248104</v>
      </c>
      <c r="C23" s="9">
        <v>60685</v>
      </c>
      <c r="D23" s="7">
        <v>24.5</v>
      </c>
      <c r="E23" s="9">
        <v>144453</v>
      </c>
      <c r="F23" s="7">
        <v>58.2</v>
      </c>
      <c r="I23" t="str">
        <f t="shared" si="0"/>
        <v>Republican</v>
      </c>
      <c r="J23" s="2">
        <f t="shared" si="1"/>
        <v>83768</v>
      </c>
      <c r="K23" t="str">
        <f t="shared" si="2"/>
        <v>33.76%</v>
      </c>
      <c r="L23" t="str">
        <f t="shared" si="3"/>
        <v>No</v>
      </c>
    </row>
    <row r="24" spans="1:12" ht="18">
      <c r="A24" s="7" t="s">
        <v>37</v>
      </c>
      <c r="B24" s="9">
        <v>1832562</v>
      </c>
      <c r="C24" s="9">
        <v>914289</v>
      </c>
      <c r="D24" s="7">
        <v>49.9</v>
      </c>
      <c r="E24" s="9">
        <v>918273</v>
      </c>
      <c r="F24" s="7">
        <v>50.1</v>
      </c>
      <c r="I24" t="str">
        <f t="shared" si="0"/>
        <v>Republican</v>
      </c>
      <c r="J24" s="2">
        <f t="shared" si="1"/>
        <v>3984</v>
      </c>
      <c r="K24" t="str">
        <f t="shared" si="2"/>
        <v>0.22%</v>
      </c>
      <c r="L24" t="str">
        <f t="shared" si="3"/>
        <v>Yes</v>
      </c>
    </row>
    <row r="25" spans="1:12" ht="18">
      <c r="A25" s="7" t="s">
        <v>38</v>
      </c>
      <c r="B25" s="9">
        <v>271171</v>
      </c>
      <c r="C25" s="9">
        <v>154933</v>
      </c>
      <c r="D25" s="7">
        <v>57.1</v>
      </c>
      <c r="E25" s="9">
        <v>116238</v>
      </c>
      <c r="F25" s="7">
        <v>42.9</v>
      </c>
      <c r="I25" t="str">
        <f t="shared" si="0"/>
        <v>Democratic</v>
      </c>
      <c r="J25" s="2">
        <f t="shared" si="1"/>
        <v>38695</v>
      </c>
      <c r="K25" t="str">
        <f t="shared" si="2"/>
        <v>14.27%</v>
      </c>
      <c r="L25" t="str">
        <f t="shared" si="3"/>
        <v>No</v>
      </c>
    </row>
    <row r="26" spans="1:12" ht="18">
      <c r="A26" s="7" t="s">
        <v>39</v>
      </c>
      <c r="B26" s="9">
        <v>577137</v>
      </c>
      <c r="C26" s="9">
        <v>378108</v>
      </c>
      <c r="D26" s="7">
        <v>65.5</v>
      </c>
      <c r="E26" s="9">
        <v>199029</v>
      </c>
      <c r="F26" s="7">
        <v>34.5</v>
      </c>
      <c r="I26" t="str">
        <f t="shared" si="0"/>
        <v>Democratic</v>
      </c>
      <c r="J26" s="2">
        <f t="shared" si="1"/>
        <v>179079</v>
      </c>
      <c r="K26" t="str">
        <f t="shared" si="2"/>
        <v>31.03%</v>
      </c>
      <c r="L26" t="str">
        <f t="shared" si="3"/>
        <v>No</v>
      </c>
    </row>
    <row r="27" spans="1:12" ht="18">
      <c r="A27" s="7" t="s">
        <v>40</v>
      </c>
      <c r="B27" s="9">
        <v>96689</v>
      </c>
      <c r="C27" s="9">
        <v>56049</v>
      </c>
      <c r="D27" s="7">
        <v>58</v>
      </c>
      <c r="E27" s="9">
        <v>40640</v>
      </c>
      <c r="F27" s="7">
        <v>42</v>
      </c>
      <c r="I27" t="str">
        <f t="shared" si="0"/>
        <v>Democratic</v>
      </c>
      <c r="J27" s="2">
        <f t="shared" si="1"/>
        <v>15409</v>
      </c>
      <c r="K27" t="str">
        <f t="shared" si="2"/>
        <v>15.94%</v>
      </c>
      <c r="L27" t="str">
        <f t="shared" si="3"/>
        <v>No</v>
      </c>
    </row>
    <row r="28" spans="1:12" ht="18">
      <c r="A28" s="7" t="s">
        <v>41</v>
      </c>
      <c r="B28" s="9">
        <v>266994</v>
      </c>
      <c r="C28" s="9">
        <v>176519</v>
      </c>
      <c r="D28" s="7">
        <v>66.099999999999994</v>
      </c>
      <c r="E28" s="9">
        <v>90364</v>
      </c>
      <c r="F28" s="7">
        <v>33.799999999999997</v>
      </c>
      <c r="I28" t="str">
        <f t="shared" si="0"/>
        <v>Democratic</v>
      </c>
      <c r="J28" s="2">
        <f t="shared" si="1"/>
        <v>86155</v>
      </c>
      <c r="K28" t="str">
        <f t="shared" si="2"/>
        <v>32.27%</v>
      </c>
      <c r="L28" t="str">
        <f t="shared" si="3"/>
        <v>No</v>
      </c>
    </row>
    <row r="29" spans="1:12" ht="18">
      <c r="A29" s="7" t="s">
        <v>42</v>
      </c>
      <c r="B29" s="9">
        <v>2484312</v>
      </c>
      <c r="C29" s="9">
        <v>1606942</v>
      </c>
      <c r="D29" s="7">
        <v>64.7</v>
      </c>
      <c r="E29" s="9">
        <v>850337</v>
      </c>
      <c r="F29" s="7">
        <v>34.200000000000003</v>
      </c>
      <c r="I29" t="str">
        <f t="shared" si="0"/>
        <v>Democratic</v>
      </c>
      <c r="J29" s="2">
        <f t="shared" si="1"/>
        <v>756605</v>
      </c>
      <c r="K29" t="str">
        <f t="shared" si="2"/>
        <v>30.46%</v>
      </c>
      <c r="L29" t="str">
        <f t="shared" si="3"/>
        <v>No</v>
      </c>
    </row>
    <row r="30" spans="1:12" ht="18">
      <c r="A30" s="7" t="s">
        <v>43</v>
      </c>
      <c r="B30" s="9">
        <v>253926</v>
      </c>
      <c r="C30" s="9">
        <v>146788</v>
      </c>
      <c r="D30" s="7">
        <v>57.8</v>
      </c>
      <c r="E30" s="9">
        <v>106098</v>
      </c>
      <c r="F30" s="7">
        <v>41.8</v>
      </c>
      <c r="I30" t="str">
        <f t="shared" si="0"/>
        <v>Democratic</v>
      </c>
      <c r="J30" s="2">
        <f t="shared" si="1"/>
        <v>40690</v>
      </c>
      <c r="K30" t="str">
        <f t="shared" si="2"/>
        <v>16.02%</v>
      </c>
      <c r="L30" t="str">
        <f t="shared" si="3"/>
        <v>No</v>
      </c>
    </row>
    <row r="31" spans="1:12" ht="18">
      <c r="A31" s="7" t="s">
        <v>44</v>
      </c>
      <c r="B31" s="9">
        <v>7095971</v>
      </c>
      <c r="C31" s="9">
        <v>4345506</v>
      </c>
      <c r="D31" s="7">
        <v>61.2</v>
      </c>
      <c r="E31" s="9">
        <v>2747944</v>
      </c>
      <c r="F31" s="7">
        <v>38.700000000000003</v>
      </c>
      <c r="I31" t="str">
        <f t="shared" si="0"/>
        <v>Democratic</v>
      </c>
      <c r="J31" s="2">
        <f t="shared" si="1"/>
        <v>1597562</v>
      </c>
      <c r="K31" t="str">
        <f t="shared" si="2"/>
        <v>22.51%</v>
      </c>
      <c r="L31" t="str">
        <f t="shared" si="3"/>
        <v>No</v>
      </c>
    </row>
    <row r="32" spans="1:12" ht="18">
      <c r="A32" s="7" t="s">
        <v>45</v>
      </c>
      <c r="B32" s="9">
        <v>1165592</v>
      </c>
      <c r="C32" s="9">
        <v>575062</v>
      </c>
      <c r="D32" s="7">
        <v>49.3</v>
      </c>
      <c r="E32" s="9">
        <v>590530</v>
      </c>
      <c r="F32" s="7">
        <v>50.7</v>
      </c>
      <c r="I32" t="str">
        <f t="shared" si="0"/>
        <v>Republican</v>
      </c>
      <c r="J32" s="2">
        <f t="shared" si="1"/>
        <v>15468</v>
      </c>
      <c r="K32" t="str">
        <f t="shared" si="2"/>
        <v>1.33%</v>
      </c>
      <c r="L32" t="str">
        <f>IF(VALUE(LEFT(K32, LEN(K32)-1)) &lt; 5, "Yes", "No")</f>
        <v>Yes</v>
      </c>
    </row>
    <row r="33" spans="1:12" ht="18">
      <c r="A33" s="7" t="s">
        <v>46</v>
      </c>
      <c r="B33" s="9">
        <v>253991</v>
      </c>
      <c r="C33" s="9">
        <v>156766</v>
      </c>
      <c r="D33" s="7">
        <v>61.7</v>
      </c>
      <c r="E33" s="9">
        <v>96742</v>
      </c>
      <c r="F33" s="7">
        <v>38.1</v>
      </c>
      <c r="I33" t="str">
        <f t="shared" si="0"/>
        <v>Democratic</v>
      </c>
      <c r="J33" s="2">
        <f t="shared" si="1"/>
        <v>60024</v>
      </c>
      <c r="K33" t="str">
        <f t="shared" si="2"/>
        <v>23.63%</v>
      </c>
      <c r="L33" t="str">
        <f t="shared" si="3"/>
        <v>No</v>
      </c>
    </row>
    <row r="34" spans="1:12" ht="18">
      <c r="A34" s="7" t="s">
        <v>47</v>
      </c>
      <c r="B34" s="9">
        <v>3702265</v>
      </c>
      <c r="C34" s="9">
        <v>2262610</v>
      </c>
      <c r="D34" s="7">
        <v>61.1</v>
      </c>
      <c r="E34" s="9">
        <v>1439655</v>
      </c>
      <c r="F34" s="7">
        <v>38.9</v>
      </c>
      <c r="I34" t="str">
        <f t="shared" si="0"/>
        <v>Democratic</v>
      </c>
      <c r="J34" s="2">
        <f t="shared" si="1"/>
        <v>822955</v>
      </c>
      <c r="K34" t="str">
        <f t="shared" si="2"/>
        <v>22.23%</v>
      </c>
      <c r="L34" t="str">
        <f t="shared" si="3"/>
        <v>No</v>
      </c>
    </row>
    <row r="35" spans="1:12" ht="18">
      <c r="A35" s="7" t="s">
        <v>48</v>
      </c>
      <c r="B35" s="9">
        <v>859350</v>
      </c>
      <c r="C35" s="9">
        <v>473769</v>
      </c>
      <c r="D35" s="7">
        <v>55.1</v>
      </c>
      <c r="E35" s="9">
        <v>385581</v>
      </c>
      <c r="F35" s="7">
        <v>44.9</v>
      </c>
      <c r="I35" t="str">
        <f t="shared" si="0"/>
        <v>Democratic</v>
      </c>
      <c r="J35" s="2">
        <f t="shared" si="1"/>
        <v>88188</v>
      </c>
      <c r="K35" t="str">
        <f t="shared" si="2"/>
        <v>10.26%</v>
      </c>
      <c r="L35" t="str">
        <f t="shared" si="3"/>
        <v>No</v>
      </c>
    </row>
    <row r="36" spans="1:12" ht="18">
      <c r="A36" s="7" t="s">
        <v>49</v>
      </c>
      <c r="B36" s="9">
        <v>736132</v>
      </c>
      <c r="C36" s="9">
        <v>406393</v>
      </c>
      <c r="D36" s="7">
        <v>55.2</v>
      </c>
      <c r="E36" s="9">
        <v>329204</v>
      </c>
      <c r="F36" s="7">
        <v>44.7</v>
      </c>
      <c r="I36" t="str">
        <f t="shared" si="0"/>
        <v>Democratic</v>
      </c>
      <c r="J36" s="2">
        <f t="shared" si="1"/>
        <v>77189</v>
      </c>
      <c r="K36" t="str">
        <f t="shared" si="2"/>
        <v>10.49%</v>
      </c>
      <c r="L36" t="str">
        <f t="shared" si="3"/>
        <v>No</v>
      </c>
    </row>
    <row r="37" spans="1:12" ht="18">
      <c r="A37" s="7" t="s">
        <v>50</v>
      </c>
      <c r="B37" s="9">
        <v>4576503</v>
      </c>
      <c r="C37" s="9">
        <v>2585252</v>
      </c>
      <c r="D37" s="7">
        <v>56.5</v>
      </c>
      <c r="E37" s="9">
        <v>1981769</v>
      </c>
      <c r="F37" s="7">
        <v>43.3</v>
      </c>
      <c r="I37" t="str">
        <f t="shared" si="0"/>
        <v>Democratic</v>
      </c>
      <c r="J37" s="2">
        <f t="shared" si="1"/>
        <v>603483</v>
      </c>
      <c r="K37" t="str">
        <f t="shared" si="2"/>
        <v>13.19%</v>
      </c>
      <c r="L37" t="str">
        <f t="shared" si="3"/>
        <v>No</v>
      </c>
    </row>
    <row r="38" spans="1:12" ht="18">
      <c r="A38" s="7" t="s">
        <v>51</v>
      </c>
      <c r="B38" s="9">
        <v>387609</v>
      </c>
      <c r="C38" s="9">
        <v>225819</v>
      </c>
      <c r="D38" s="7">
        <v>58.3</v>
      </c>
      <c r="E38" s="9">
        <v>161790</v>
      </c>
      <c r="F38" s="7">
        <v>41.7</v>
      </c>
      <c r="I38" t="str">
        <f t="shared" si="0"/>
        <v>Democratic</v>
      </c>
      <c r="J38" s="2">
        <f t="shared" si="1"/>
        <v>64029</v>
      </c>
      <c r="K38" t="str">
        <f t="shared" si="2"/>
        <v>16.52%</v>
      </c>
      <c r="L38" t="str">
        <f t="shared" si="3"/>
        <v>No</v>
      </c>
    </row>
    <row r="39" spans="1:12" ht="18">
      <c r="A39" s="7" t="s">
        <v>52</v>
      </c>
      <c r="B39" s="9">
        <v>300583</v>
      </c>
      <c r="C39" s="9">
        <v>75700</v>
      </c>
      <c r="D39" s="7">
        <v>25.2</v>
      </c>
      <c r="E39" s="9">
        <v>136372</v>
      </c>
      <c r="F39" s="7">
        <v>45.4</v>
      </c>
      <c r="I39" t="str">
        <f t="shared" si="0"/>
        <v>Republican</v>
      </c>
      <c r="J39" s="2">
        <f t="shared" si="1"/>
        <v>60672</v>
      </c>
      <c r="K39" t="str">
        <f t="shared" si="2"/>
        <v>20.18%</v>
      </c>
      <c r="L39" t="str">
        <f t="shared" si="3"/>
        <v>No</v>
      </c>
    </row>
    <row r="40" spans="1:12" ht="18">
      <c r="A40" s="7" t="s">
        <v>53</v>
      </c>
      <c r="B40" s="9">
        <v>293857</v>
      </c>
      <c r="C40" s="9">
        <v>171569</v>
      </c>
      <c r="D40" s="7">
        <v>58.4</v>
      </c>
      <c r="E40" s="9">
        <v>122288</v>
      </c>
      <c r="F40" s="7">
        <v>41.6</v>
      </c>
      <c r="I40" t="str">
        <f t="shared" si="0"/>
        <v>Democratic</v>
      </c>
      <c r="J40" s="2">
        <f t="shared" si="1"/>
        <v>49281</v>
      </c>
      <c r="K40" t="str">
        <f t="shared" si="2"/>
        <v>16.77%</v>
      </c>
      <c r="L40" t="str">
        <f t="shared" si="3"/>
        <v>No</v>
      </c>
    </row>
    <row r="41" spans="1:12" ht="18">
      <c r="A41" s="7" t="s">
        <v>54</v>
      </c>
      <c r="B41" s="9">
        <v>939404</v>
      </c>
      <c r="C41" s="9">
        <v>462288</v>
      </c>
      <c r="D41" s="7">
        <v>49.2</v>
      </c>
      <c r="E41" s="9">
        <v>456507</v>
      </c>
      <c r="F41" s="7">
        <v>48.6</v>
      </c>
      <c r="I41" t="str">
        <f t="shared" si="0"/>
        <v>Democratic</v>
      </c>
      <c r="J41" s="2">
        <f t="shared" si="1"/>
        <v>5781</v>
      </c>
      <c r="K41" t="str">
        <f t="shared" si="2"/>
        <v>0.62%</v>
      </c>
      <c r="L41" t="str">
        <f t="shared" si="3"/>
        <v>Yes</v>
      </c>
    </row>
    <row r="42" spans="1:12" ht="18">
      <c r="A42" s="7" t="s">
        <v>55</v>
      </c>
      <c r="B42" s="9">
        <v>1955168</v>
      </c>
      <c r="C42" s="9">
        <v>1080619</v>
      </c>
      <c r="D42" s="7">
        <v>55.3</v>
      </c>
      <c r="E42" s="9">
        <v>859958</v>
      </c>
      <c r="F42" s="7">
        <v>44</v>
      </c>
      <c r="I42" t="str">
        <f t="shared" si="0"/>
        <v>Democratic</v>
      </c>
      <c r="J42" s="2">
        <f t="shared" si="1"/>
        <v>220661</v>
      </c>
      <c r="K42" t="str">
        <f t="shared" si="2"/>
        <v>11.29%</v>
      </c>
      <c r="L42" t="str">
        <f t="shared" si="3"/>
        <v>No</v>
      </c>
    </row>
    <row r="43" spans="1:12" ht="18">
      <c r="A43" s="7" t="s">
        <v>56</v>
      </c>
      <c r="B43" s="9">
        <v>333995</v>
      </c>
      <c r="C43" s="9">
        <v>215631</v>
      </c>
      <c r="D43" s="7">
        <v>64.599999999999994</v>
      </c>
      <c r="E43" s="9">
        <v>118364</v>
      </c>
      <c r="F43" s="7">
        <v>35.4</v>
      </c>
      <c r="I43" t="str">
        <f t="shared" si="0"/>
        <v>Democratic</v>
      </c>
      <c r="J43" s="2">
        <f t="shared" si="1"/>
        <v>97267</v>
      </c>
      <c r="K43" t="str">
        <f t="shared" si="2"/>
        <v>29.12%</v>
      </c>
      <c r="L43" t="str">
        <f t="shared" si="3"/>
        <v>No</v>
      </c>
    </row>
    <row r="44" spans="1:12" ht="18">
      <c r="A44" s="7" t="s">
        <v>57</v>
      </c>
      <c r="B44" s="9">
        <v>152978</v>
      </c>
      <c r="C44" s="9">
        <v>110390</v>
      </c>
      <c r="D44" s="7">
        <v>72.2</v>
      </c>
      <c r="E44" s="9">
        <v>42549</v>
      </c>
      <c r="F44" s="7">
        <v>27.8</v>
      </c>
      <c r="I44" t="str">
        <f t="shared" si="0"/>
        <v>Democratic</v>
      </c>
      <c r="J44" s="2">
        <f t="shared" si="1"/>
        <v>67841</v>
      </c>
      <c r="K44" t="str">
        <f t="shared" si="2"/>
        <v>44.35%</v>
      </c>
      <c r="L44" t="str">
        <f t="shared" si="3"/>
        <v>No</v>
      </c>
    </row>
    <row r="45" spans="1:12" ht="18">
      <c r="A45" s="7" t="s">
        <v>58</v>
      </c>
      <c r="B45" s="9">
        <v>697978</v>
      </c>
      <c r="C45" s="9">
        <v>386459</v>
      </c>
      <c r="D45" s="7">
        <v>55.4</v>
      </c>
      <c r="E45" s="9">
        <v>267760</v>
      </c>
      <c r="F45" s="7">
        <v>38.4</v>
      </c>
      <c r="I45" t="str">
        <f t="shared" si="0"/>
        <v>Democratic</v>
      </c>
      <c r="J45" s="2">
        <f t="shared" si="1"/>
        <v>118699</v>
      </c>
      <c r="K45" t="str">
        <f t="shared" si="2"/>
        <v>17.01%</v>
      </c>
      <c r="L45" t="str">
        <f t="shared" si="3"/>
        <v>No</v>
      </c>
    </row>
    <row r="46" spans="1:12" ht="18">
      <c r="A46" s="7" t="s">
        <v>59</v>
      </c>
      <c r="B46" s="9">
        <v>1150889</v>
      </c>
      <c r="C46" s="9">
        <v>620430</v>
      </c>
      <c r="D46" s="7">
        <v>53.9</v>
      </c>
      <c r="E46" s="9">
        <v>523002</v>
      </c>
      <c r="F46" s="7">
        <v>45.4</v>
      </c>
      <c r="I46" t="str">
        <f t="shared" si="0"/>
        <v>Democratic</v>
      </c>
      <c r="J46" s="2">
        <f t="shared" si="1"/>
        <v>97428</v>
      </c>
      <c r="K46" t="str">
        <f t="shared" si="2"/>
        <v>8.47%</v>
      </c>
      <c r="L46" t="str">
        <f t="shared" si="3"/>
        <v>No</v>
      </c>
    </row>
    <row r="47" spans="1:12" ht="18">
      <c r="A47" s="7" t="s">
        <v>60</v>
      </c>
      <c r="B47" s="9">
        <v>830831</v>
      </c>
      <c r="C47" s="9">
        <v>449297</v>
      </c>
      <c r="D47" s="7">
        <v>54.1</v>
      </c>
      <c r="E47" s="9">
        <v>381534</v>
      </c>
      <c r="F47" s="7">
        <v>45.9</v>
      </c>
      <c r="I47" t="str">
        <f t="shared" si="0"/>
        <v>Democratic</v>
      </c>
      <c r="J47" s="2">
        <f t="shared" si="1"/>
        <v>67763</v>
      </c>
      <c r="K47" t="str">
        <f t="shared" si="2"/>
        <v>8.16%</v>
      </c>
      <c r="L47" t="str">
        <f t="shared" si="3"/>
        <v>No</v>
      </c>
    </row>
    <row r="48" spans="1:12" ht="18">
      <c r="A48" s="7" t="s">
        <v>61</v>
      </c>
      <c r="B48" s="9">
        <v>1550558</v>
      </c>
      <c r="C48" s="9">
        <v>954844</v>
      </c>
      <c r="D48" s="7">
        <v>61.6</v>
      </c>
      <c r="E48" s="9">
        <v>586768</v>
      </c>
      <c r="F48" s="7">
        <v>37.799999999999997</v>
      </c>
      <c r="I48" t="str">
        <f t="shared" si="0"/>
        <v>Democratic</v>
      </c>
      <c r="J48" s="2">
        <f t="shared" si="1"/>
        <v>368076</v>
      </c>
      <c r="K48" t="str">
        <f t="shared" si="2"/>
        <v>23.74%</v>
      </c>
      <c r="L48" t="str">
        <f t="shared" si="3"/>
        <v>No</v>
      </c>
    </row>
    <row r="49" spans="1:12" ht="18">
      <c r="A49" s="7" t="s">
        <v>62</v>
      </c>
      <c r="B49" s="9">
        <v>124127</v>
      </c>
      <c r="C49" s="9">
        <v>74573</v>
      </c>
      <c r="D49" s="7">
        <v>60.1</v>
      </c>
      <c r="E49" s="9">
        <v>49554</v>
      </c>
      <c r="F49" s="7">
        <v>39.9</v>
      </c>
      <c r="I49" t="str">
        <f t="shared" si="0"/>
        <v>Democratic</v>
      </c>
      <c r="J49" s="2">
        <f t="shared" si="1"/>
        <v>25019</v>
      </c>
      <c r="K49" t="str">
        <f t="shared" si="2"/>
        <v>20.16%</v>
      </c>
      <c r="L49" t="str">
        <f t="shared" si="3"/>
        <v>No</v>
      </c>
    </row>
    <row r="50" spans="1:12" ht="15.75">
      <c r="J50" s="2"/>
    </row>
    <row r="51" spans="1:12" ht="15.75">
      <c r="J51" s="2"/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DE59-72C1-C64F-B8CB-0B26D6EBD7C6}">
  <dimension ref="A1:L53"/>
  <sheetViews>
    <sheetView topLeftCell="A21" workbookViewId="0">
      <selection activeCell="H58" sqref="H58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426120</v>
      </c>
      <c r="C2" s="9">
        <v>149231</v>
      </c>
      <c r="D2" s="7">
        <v>35</v>
      </c>
      <c r="E2" s="9">
        <v>275075</v>
      </c>
      <c r="F2" s="7">
        <v>64.599999999999994</v>
      </c>
      <c r="I2" t="str">
        <f>IF(C2 &gt; E2, "Democratic", "Republican")</f>
        <v>Republican</v>
      </c>
      <c r="J2" s="2">
        <f>ABS(C2 - E2)</f>
        <v>125844</v>
      </c>
      <c r="K2" t="str">
        <f>ROUND(J2/(B2*0.01), 2) &amp; "%"</f>
        <v>29.53%</v>
      </c>
      <c r="L2" t="str">
        <f>IF(VALUE(LEFT(K2, LEN(K2)-1)) &lt; 5, "Yes", "No")</f>
        <v>No</v>
      </c>
    </row>
    <row r="3" spans="1:12" ht="18">
      <c r="A3" s="7" t="s">
        <v>14</v>
      </c>
      <c r="B3" s="9">
        <v>260570</v>
      </c>
      <c r="C3" s="9">
        <v>152042</v>
      </c>
      <c r="D3" s="7">
        <v>58.3</v>
      </c>
      <c r="E3" s="9">
        <v>108528</v>
      </c>
      <c r="F3" s="7">
        <v>41.7</v>
      </c>
      <c r="I3" t="str">
        <f t="shared" ref="I3:I49" si="0">IF(C3 &gt; E3, "Democratic", "Republican")</f>
        <v>Democratic</v>
      </c>
      <c r="J3" s="2">
        <f t="shared" ref="J3:J49" si="1">ABS(C3 - E3)</f>
        <v>43514</v>
      </c>
      <c r="K3" t="str">
        <f t="shared" ref="K3:K49" si="2">ROUND(J3/(B3*0.01), 2) &amp; "%"</f>
        <v>16.7%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404800</v>
      </c>
      <c r="C4" s="9">
        <v>177155</v>
      </c>
      <c r="D4" s="7">
        <v>43.8</v>
      </c>
      <c r="E4" s="9">
        <v>226300</v>
      </c>
      <c r="F4" s="7">
        <v>55.9</v>
      </c>
      <c r="I4" t="str">
        <f t="shared" si="0"/>
        <v>Republican</v>
      </c>
      <c r="J4" s="2">
        <f t="shared" si="1"/>
        <v>49145</v>
      </c>
      <c r="K4" t="str">
        <f t="shared" si="2"/>
        <v>12.14%</v>
      </c>
      <c r="L4" t="str">
        <f t="shared" si="3"/>
        <v>No</v>
      </c>
    </row>
    <row r="5" spans="1:12" ht="18">
      <c r="A5" s="7" t="s">
        <v>16</v>
      </c>
      <c r="B5" s="9">
        <v>5141849</v>
      </c>
      <c r="C5" s="9">
        <v>2897310</v>
      </c>
      <c r="D5" s="7">
        <v>56.3</v>
      </c>
      <c r="E5" s="9">
        <v>2197548</v>
      </c>
      <c r="F5" s="7">
        <v>42.7</v>
      </c>
      <c r="I5" t="str">
        <f t="shared" si="0"/>
        <v>Democratic</v>
      </c>
      <c r="J5" s="2">
        <f t="shared" si="1"/>
        <v>699762</v>
      </c>
      <c r="K5" t="str">
        <f t="shared" si="2"/>
        <v>13.61%</v>
      </c>
      <c r="L5" t="str">
        <f t="shared" si="3"/>
        <v>No</v>
      </c>
    </row>
    <row r="6" spans="1:12" ht="18">
      <c r="A6" s="7" t="s">
        <v>17</v>
      </c>
      <c r="B6" s="9">
        <v>630103</v>
      </c>
      <c r="C6" s="9">
        <v>379782</v>
      </c>
      <c r="D6" s="7">
        <v>60.3</v>
      </c>
      <c r="E6" s="9">
        <v>245504</v>
      </c>
      <c r="F6" s="7">
        <v>39</v>
      </c>
      <c r="I6" t="str">
        <f t="shared" si="0"/>
        <v>Democratic</v>
      </c>
      <c r="J6" s="2">
        <f t="shared" si="1"/>
        <v>134278</v>
      </c>
      <c r="K6" t="str">
        <f t="shared" si="2"/>
        <v>21.31%</v>
      </c>
      <c r="L6" t="str">
        <f t="shared" si="3"/>
        <v>No</v>
      </c>
    </row>
    <row r="7" spans="1:12" ht="18">
      <c r="A7" s="7" t="s">
        <v>18</v>
      </c>
      <c r="B7" s="9">
        <v>1096911</v>
      </c>
      <c r="C7" s="9">
        <v>611012</v>
      </c>
      <c r="D7" s="7">
        <v>55.7</v>
      </c>
      <c r="E7" s="9">
        <v>481649</v>
      </c>
      <c r="F7" s="7">
        <v>43.9</v>
      </c>
      <c r="I7" t="str">
        <f t="shared" si="0"/>
        <v>Democratic</v>
      </c>
      <c r="J7" s="2">
        <f t="shared" si="1"/>
        <v>129363</v>
      </c>
      <c r="K7" t="str">
        <f t="shared" si="2"/>
        <v>11.79%</v>
      </c>
      <c r="L7" t="str">
        <f t="shared" si="3"/>
        <v>No</v>
      </c>
    </row>
    <row r="8" spans="1:12" ht="18">
      <c r="A8" s="7" t="s">
        <v>19</v>
      </c>
      <c r="B8" s="9">
        <v>174025</v>
      </c>
      <c r="C8" s="9">
        <v>90059</v>
      </c>
      <c r="D8" s="7">
        <v>51.8</v>
      </c>
      <c r="E8" s="9">
        <v>83315</v>
      </c>
      <c r="F8" s="7">
        <v>47.9</v>
      </c>
      <c r="I8" t="str">
        <f t="shared" si="0"/>
        <v>Democratic</v>
      </c>
      <c r="J8" s="2">
        <f t="shared" si="1"/>
        <v>6744</v>
      </c>
      <c r="K8" t="str">
        <f t="shared" si="2"/>
        <v>3.88%</v>
      </c>
      <c r="L8" t="str">
        <f t="shared" si="3"/>
        <v>Yes</v>
      </c>
    </row>
    <row r="9" spans="1:12" ht="18">
      <c r="A9" s="7" t="s">
        <v>21</v>
      </c>
      <c r="B9" s="9">
        <v>989337</v>
      </c>
      <c r="C9" s="9">
        <v>544036</v>
      </c>
      <c r="D9" s="7">
        <v>55</v>
      </c>
      <c r="E9" s="9">
        <v>444950</v>
      </c>
      <c r="F9" s="7">
        <v>45</v>
      </c>
      <c r="I9" t="str">
        <f t="shared" si="0"/>
        <v>Democratic</v>
      </c>
      <c r="J9" s="2">
        <f t="shared" si="1"/>
        <v>99086</v>
      </c>
      <c r="K9" t="str">
        <f t="shared" si="2"/>
        <v>10.02%</v>
      </c>
      <c r="L9" t="str">
        <f t="shared" si="3"/>
        <v>No</v>
      </c>
    </row>
    <row r="10" spans="1:12" ht="18">
      <c r="A10" s="7" t="s">
        <v>22</v>
      </c>
      <c r="B10" s="9">
        <v>655785</v>
      </c>
      <c r="C10" s="9">
        <v>198961</v>
      </c>
      <c r="D10" s="7">
        <v>30.3</v>
      </c>
      <c r="E10" s="9">
        <v>456823</v>
      </c>
      <c r="F10" s="7">
        <v>69.7</v>
      </c>
      <c r="I10" t="str">
        <f t="shared" si="0"/>
        <v>Republican</v>
      </c>
      <c r="J10" s="2">
        <f t="shared" si="1"/>
        <v>257862</v>
      </c>
      <c r="K10" t="str">
        <f t="shared" si="2"/>
        <v>39.32%</v>
      </c>
      <c r="L10" t="str">
        <f t="shared" si="3"/>
        <v>No</v>
      </c>
    </row>
    <row r="11" spans="1:12" ht="18">
      <c r="A11" s="7" t="s">
        <v>24</v>
      </c>
      <c r="B11" s="9">
        <v>276254</v>
      </c>
      <c r="C11" s="9">
        <v>180707</v>
      </c>
      <c r="D11" s="7">
        <v>65.400000000000006</v>
      </c>
      <c r="E11" s="9">
        <v>95081</v>
      </c>
      <c r="F11" s="7">
        <v>34.4</v>
      </c>
      <c r="I11" t="str">
        <f t="shared" si="0"/>
        <v>Democratic</v>
      </c>
      <c r="J11" s="2">
        <f t="shared" si="1"/>
        <v>85626</v>
      </c>
      <c r="K11" t="str">
        <f t="shared" si="2"/>
        <v>31%</v>
      </c>
      <c r="L11" t="str">
        <f t="shared" si="3"/>
        <v>No</v>
      </c>
    </row>
    <row r="12" spans="1:12" ht="18">
      <c r="A12" s="7" t="s">
        <v>25</v>
      </c>
      <c r="B12" s="9">
        <v>4481058</v>
      </c>
      <c r="C12" s="9">
        <v>2457327</v>
      </c>
      <c r="D12" s="7">
        <v>54.8</v>
      </c>
      <c r="E12" s="9">
        <v>2013920</v>
      </c>
      <c r="F12" s="7">
        <v>44.9</v>
      </c>
      <c r="I12" t="str">
        <f t="shared" si="0"/>
        <v>Democratic</v>
      </c>
      <c r="J12" s="2">
        <f t="shared" si="1"/>
        <v>443407</v>
      </c>
      <c r="K12" t="str">
        <f t="shared" si="2"/>
        <v>9.9%</v>
      </c>
      <c r="L12" t="str">
        <f t="shared" si="3"/>
        <v>No</v>
      </c>
    </row>
    <row r="13" spans="1:12" ht="18">
      <c r="A13" s="7" t="s">
        <v>26</v>
      </c>
      <c r="B13" s="9">
        <v>1955049</v>
      </c>
      <c r="C13" s="9">
        <v>1136259</v>
      </c>
      <c r="D13" s="7">
        <v>58.1</v>
      </c>
      <c r="E13" s="9">
        <v>801530</v>
      </c>
      <c r="F13" s="7">
        <v>41</v>
      </c>
      <c r="I13" t="str">
        <f t="shared" si="0"/>
        <v>Democratic</v>
      </c>
      <c r="J13" s="2">
        <f t="shared" si="1"/>
        <v>334729</v>
      </c>
      <c r="K13" t="str">
        <f t="shared" si="2"/>
        <v>17.12%</v>
      </c>
      <c r="L13" t="str">
        <f t="shared" si="3"/>
        <v>No</v>
      </c>
    </row>
    <row r="14" spans="1:12" ht="18">
      <c r="A14" s="7" t="s">
        <v>27</v>
      </c>
      <c r="B14" s="9">
        <v>1268773</v>
      </c>
      <c r="C14" s="9">
        <v>808906</v>
      </c>
      <c r="D14" s="7">
        <v>63.8</v>
      </c>
      <c r="E14" s="9">
        <v>451513</v>
      </c>
      <c r="F14" s="7">
        <v>35.6</v>
      </c>
      <c r="I14" t="str">
        <f t="shared" si="0"/>
        <v>Democratic</v>
      </c>
      <c r="J14" s="2">
        <f t="shared" si="1"/>
        <v>357393</v>
      </c>
      <c r="K14" t="str">
        <f t="shared" si="2"/>
        <v>28.17%</v>
      </c>
      <c r="L14" t="str">
        <f t="shared" si="3"/>
        <v>No</v>
      </c>
    </row>
    <row r="15" spans="1:12" ht="18">
      <c r="A15" s="7" t="s">
        <v>28</v>
      </c>
      <c r="B15" s="9">
        <v>896166</v>
      </c>
      <c r="C15" s="9">
        <v>616302</v>
      </c>
      <c r="D15" s="7">
        <v>68.8</v>
      </c>
      <c r="E15" s="9">
        <v>273296</v>
      </c>
      <c r="F15" s="7">
        <v>30.5</v>
      </c>
      <c r="I15" t="str">
        <f t="shared" si="0"/>
        <v>Democratic</v>
      </c>
      <c r="J15" s="2">
        <f t="shared" si="1"/>
        <v>343006</v>
      </c>
      <c r="K15" t="str">
        <f t="shared" si="2"/>
        <v>38.27%</v>
      </c>
      <c r="L15" t="str">
        <f t="shared" si="3"/>
        <v>No</v>
      </c>
    </row>
    <row r="16" spans="1:12" ht="18">
      <c r="A16" s="7" t="s">
        <v>29</v>
      </c>
      <c r="B16" s="9">
        <v>993148</v>
      </c>
      <c r="C16" s="9">
        <v>495029</v>
      </c>
      <c r="D16" s="7">
        <v>49.8</v>
      </c>
      <c r="E16" s="9">
        <v>495729</v>
      </c>
      <c r="F16" s="7">
        <v>49.9</v>
      </c>
      <c r="I16" t="str">
        <f t="shared" si="0"/>
        <v>Republican</v>
      </c>
      <c r="J16" s="2">
        <f t="shared" si="1"/>
        <v>700</v>
      </c>
      <c r="K16" t="str">
        <f t="shared" si="2"/>
        <v>0.07%</v>
      </c>
      <c r="L16" t="str">
        <f t="shared" si="3"/>
        <v>Yes</v>
      </c>
    </row>
    <row r="17" spans="1:12" ht="18">
      <c r="A17" s="7" t="s">
        <v>30</v>
      </c>
      <c r="B17" s="9">
        <v>651952</v>
      </c>
      <c r="C17" s="9">
        <v>306925</v>
      </c>
      <c r="D17" s="7">
        <v>47.1</v>
      </c>
      <c r="E17" s="9">
        <v>345027</v>
      </c>
      <c r="F17" s="7">
        <v>52.9</v>
      </c>
      <c r="I17" t="str">
        <f t="shared" si="0"/>
        <v>Republican</v>
      </c>
      <c r="J17" s="2">
        <f t="shared" si="1"/>
        <v>38102</v>
      </c>
      <c r="K17" t="str">
        <f t="shared" si="2"/>
        <v>5.84%</v>
      </c>
      <c r="L17" t="str">
        <f t="shared" si="3"/>
        <v>No</v>
      </c>
    </row>
    <row r="18" spans="1:12" ht="18">
      <c r="A18" s="7" t="s">
        <v>31</v>
      </c>
      <c r="B18" s="9">
        <v>351786</v>
      </c>
      <c r="C18" s="9">
        <v>232353</v>
      </c>
      <c r="D18" s="7">
        <v>66</v>
      </c>
      <c r="E18" s="9">
        <v>118806</v>
      </c>
      <c r="F18" s="7">
        <v>33.799999999999997</v>
      </c>
      <c r="I18" t="str">
        <f t="shared" si="0"/>
        <v>Democratic</v>
      </c>
      <c r="J18" s="2">
        <f t="shared" si="1"/>
        <v>113547</v>
      </c>
      <c r="K18" t="str">
        <f t="shared" si="2"/>
        <v>32.28%</v>
      </c>
      <c r="L18" t="str">
        <f t="shared" si="3"/>
        <v>No</v>
      </c>
    </row>
    <row r="19" spans="1:12" ht="18">
      <c r="A19" s="7" t="s">
        <v>32</v>
      </c>
      <c r="B19" s="9">
        <v>902074</v>
      </c>
      <c r="C19" s="9">
        <v>499424</v>
      </c>
      <c r="D19" s="7">
        <v>55.4</v>
      </c>
      <c r="E19" s="9">
        <v>395337</v>
      </c>
      <c r="F19" s="7">
        <v>43.8</v>
      </c>
      <c r="I19" t="str">
        <f t="shared" si="0"/>
        <v>Democratic</v>
      </c>
      <c r="J19" s="2">
        <f t="shared" si="1"/>
        <v>104087</v>
      </c>
      <c r="K19" t="str">
        <f t="shared" si="2"/>
        <v>11.54%</v>
      </c>
      <c r="L19" t="str">
        <f t="shared" si="3"/>
        <v>No</v>
      </c>
    </row>
    <row r="20" spans="1:12" ht="18">
      <c r="A20" s="7" t="s">
        <v>33</v>
      </c>
      <c r="B20" s="9">
        <v>2383398</v>
      </c>
      <c r="C20" s="9">
        <v>1292325</v>
      </c>
      <c r="D20" s="7">
        <v>54.2</v>
      </c>
      <c r="E20" s="9">
        <v>1083525</v>
      </c>
      <c r="F20" s="7">
        <v>45.5</v>
      </c>
      <c r="I20" t="str">
        <f t="shared" si="0"/>
        <v>Democratic</v>
      </c>
      <c r="J20" s="2">
        <f t="shared" si="1"/>
        <v>208800</v>
      </c>
      <c r="K20" t="str">
        <f t="shared" si="2"/>
        <v>8.76%</v>
      </c>
      <c r="L20" t="str">
        <f t="shared" si="3"/>
        <v>No</v>
      </c>
    </row>
    <row r="21" spans="1:12" ht="18">
      <c r="A21" s="7" t="s">
        <v>34</v>
      </c>
      <c r="B21" s="9">
        <v>2798592</v>
      </c>
      <c r="C21" s="9">
        <v>1551529</v>
      </c>
      <c r="D21" s="7">
        <v>55.4</v>
      </c>
      <c r="E21" s="9">
        <v>1230657</v>
      </c>
      <c r="F21" s="7">
        <v>44</v>
      </c>
      <c r="I21" t="str">
        <f t="shared" si="0"/>
        <v>Democratic</v>
      </c>
      <c r="J21" s="2">
        <f t="shared" si="1"/>
        <v>320872</v>
      </c>
      <c r="K21" t="str">
        <f t="shared" si="2"/>
        <v>11.47%</v>
      </c>
      <c r="L21" t="str">
        <f t="shared" si="3"/>
        <v>No</v>
      </c>
    </row>
    <row r="22" spans="1:12" ht="18">
      <c r="A22" s="7" t="s">
        <v>35</v>
      </c>
      <c r="B22" s="9">
        <v>1379483</v>
      </c>
      <c r="C22" s="9">
        <v>763211</v>
      </c>
      <c r="D22" s="7">
        <v>55.3</v>
      </c>
      <c r="E22" s="9">
        <v>608458</v>
      </c>
      <c r="F22" s="7">
        <v>44.1</v>
      </c>
      <c r="I22" t="str">
        <f t="shared" si="0"/>
        <v>Democratic</v>
      </c>
      <c r="J22" s="2">
        <f t="shared" si="1"/>
        <v>154753</v>
      </c>
      <c r="K22" t="str">
        <f t="shared" si="2"/>
        <v>11.22%</v>
      </c>
      <c r="L22" t="str">
        <f t="shared" si="3"/>
        <v>No</v>
      </c>
    </row>
    <row r="23" spans="1:12" ht="18">
      <c r="A23" s="7" t="s">
        <v>36</v>
      </c>
      <c r="B23" s="9">
        <v>285532</v>
      </c>
      <c r="C23" s="9">
        <v>112966</v>
      </c>
      <c r="D23" s="7">
        <v>39.6</v>
      </c>
      <c r="E23" s="9">
        <v>172566</v>
      </c>
      <c r="F23" s="7">
        <v>60.4</v>
      </c>
      <c r="I23" t="str">
        <f t="shared" si="0"/>
        <v>Republican</v>
      </c>
      <c r="J23" s="2">
        <f t="shared" si="1"/>
        <v>59600</v>
      </c>
      <c r="K23" t="str">
        <f t="shared" si="2"/>
        <v>20.87%</v>
      </c>
      <c r="L23" t="str">
        <f t="shared" si="3"/>
        <v>No</v>
      </c>
    </row>
    <row r="24" spans="1:12" ht="18">
      <c r="A24" s="7" t="s">
        <v>37</v>
      </c>
      <c r="B24" s="9">
        <v>1892062</v>
      </c>
      <c r="C24" s="9">
        <v>959429</v>
      </c>
      <c r="D24" s="7">
        <v>50.7</v>
      </c>
      <c r="E24" s="9">
        <v>929830</v>
      </c>
      <c r="F24" s="7">
        <v>49.1</v>
      </c>
      <c r="I24" t="str">
        <f t="shared" si="0"/>
        <v>Democratic</v>
      </c>
      <c r="J24" s="2">
        <f t="shared" si="1"/>
        <v>29599</v>
      </c>
      <c r="K24" t="str">
        <f t="shared" si="2"/>
        <v>1.56%</v>
      </c>
      <c r="L24" t="str">
        <f t="shared" si="3"/>
        <v>Yes</v>
      </c>
    </row>
    <row r="25" spans="1:12" ht="18">
      <c r="A25" s="7" t="s">
        <v>38</v>
      </c>
      <c r="B25" s="9">
        <v>265037</v>
      </c>
      <c r="C25" s="9">
        <v>157394</v>
      </c>
      <c r="D25" s="7">
        <v>59.4</v>
      </c>
      <c r="E25" s="9">
        <v>106213</v>
      </c>
      <c r="F25" s="7">
        <v>40.1</v>
      </c>
      <c r="I25" t="str">
        <f t="shared" si="0"/>
        <v>Democratic</v>
      </c>
      <c r="J25" s="2">
        <f t="shared" si="1"/>
        <v>51181</v>
      </c>
      <c r="K25" t="str">
        <f t="shared" si="2"/>
        <v>19.31%</v>
      </c>
      <c r="L25" t="str">
        <f t="shared" si="3"/>
        <v>No</v>
      </c>
    </row>
    <row r="26" spans="1:12" ht="18">
      <c r="A26" s="7" t="s">
        <v>39</v>
      </c>
      <c r="B26" s="9">
        <v>609660</v>
      </c>
      <c r="C26" s="9">
        <v>421603</v>
      </c>
      <c r="D26" s="7">
        <v>69.2</v>
      </c>
      <c r="E26" s="9">
        <v>188057</v>
      </c>
      <c r="F26" s="7">
        <v>30.8</v>
      </c>
      <c r="I26" t="str">
        <f t="shared" si="0"/>
        <v>Democratic</v>
      </c>
      <c r="J26" s="2">
        <f t="shared" si="1"/>
        <v>233546</v>
      </c>
      <c r="K26" t="str">
        <f t="shared" si="2"/>
        <v>38.31%</v>
      </c>
      <c r="L26" t="str">
        <f t="shared" si="3"/>
        <v>No</v>
      </c>
    </row>
    <row r="27" spans="1:12" ht="18">
      <c r="A27" s="7" t="s">
        <v>40</v>
      </c>
      <c r="B27" s="9">
        <v>82190</v>
      </c>
      <c r="C27" s="9">
        <v>50502</v>
      </c>
      <c r="D27" s="7">
        <v>61.4</v>
      </c>
      <c r="E27" s="9">
        <v>31688</v>
      </c>
      <c r="F27" s="7">
        <v>38.6</v>
      </c>
      <c r="I27" t="str">
        <f t="shared" si="0"/>
        <v>Democratic</v>
      </c>
      <c r="J27" s="2">
        <f t="shared" si="1"/>
        <v>18814</v>
      </c>
      <c r="K27" t="str">
        <f t="shared" si="2"/>
        <v>22.89%</v>
      </c>
      <c r="L27" t="str">
        <f t="shared" si="3"/>
        <v>No</v>
      </c>
    </row>
    <row r="28" spans="1:12" ht="18">
      <c r="A28" s="7" t="s">
        <v>41</v>
      </c>
      <c r="B28" s="9">
        <v>272950</v>
      </c>
      <c r="C28" s="9">
        <v>166287</v>
      </c>
      <c r="D28" s="7">
        <v>60.9</v>
      </c>
      <c r="E28" s="9">
        <v>106663</v>
      </c>
      <c r="F28" s="7">
        <v>39.1</v>
      </c>
      <c r="I28" t="str">
        <f t="shared" si="0"/>
        <v>Democratic</v>
      </c>
      <c r="J28" s="2">
        <f t="shared" si="1"/>
        <v>59624</v>
      </c>
      <c r="K28" t="str">
        <f t="shared" si="2"/>
        <v>21.84%</v>
      </c>
      <c r="L28" t="str">
        <f t="shared" si="3"/>
        <v>No</v>
      </c>
    </row>
    <row r="29" spans="1:12" ht="18">
      <c r="A29" s="7" t="s">
        <v>42</v>
      </c>
      <c r="B29" s="9">
        <v>2418554</v>
      </c>
      <c r="C29" s="9">
        <v>1373613</v>
      </c>
      <c r="D29" s="7">
        <v>56.8</v>
      </c>
      <c r="E29" s="9">
        <v>1015902</v>
      </c>
      <c r="F29" s="7">
        <v>42</v>
      </c>
      <c r="I29" t="str">
        <f t="shared" si="0"/>
        <v>Democratic</v>
      </c>
      <c r="J29" s="2">
        <f t="shared" si="1"/>
        <v>357711</v>
      </c>
      <c r="K29" t="str">
        <f t="shared" si="2"/>
        <v>14.79%</v>
      </c>
      <c r="L29" t="str">
        <f t="shared" si="3"/>
        <v>No</v>
      </c>
    </row>
    <row r="30" spans="1:12" ht="18">
      <c r="A30" s="7" t="s">
        <v>43</v>
      </c>
      <c r="B30" s="9">
        <v>238608</v>
      </c>
      <c r="C30" s="9">
        <v>132170</v>
      </c>
      <c r="D30" s="7">
        <v>55.4</v>
      </c>
      <c r="E30" s="9">
        <v>105661</v>
      </c>
      <c r="F30" s="7">
        <v>44.3</v>
      </c>
      <c r="I30" t="str">
        <f t="shared" si="0"/>
        <v>Democratic</v>
      </c>
      <c r="J30" s="2">
        <f t="shared" si="1"/>
        <v>26509</v>
      </c>
      <c r="K30" t="str">
        <f t="shared" si="2"/>
        <v>11.11%</v>
      </c>
      <c r="L30" t="str">
        <f t="shared" si="3"/>
        <v>No</v>
      </c>
    </row>
    <row r="31" spans="1:12" ht="18">
      <c r="A31" s="7" t="s">
        <v>44</v>
      </c>
      <c r="B31" s="9">
        <v>7128239</v>
      </c>
      <c r="C31" s="9">
        <v>3952813</v>
      </c>
      <c r="D31" s="7">
        <v>55.5</v>
      </c>
      <c r="E31" s="9">
        <v>3104601</v>
      </c>
      <c r="F31" s="7">
        <v>43.6</v>
      </c>
      <c r="I31" t="str">
        <f t="shared" si="0"/>
        <v>Democratic</v>
      </c>
      <c r="J31" s="2">
        <f t="shared" si="1"/>
        <v>848212</v>
      </c>
      <c r="K31" t="str">
        <f t="shared" si="2"/>
        <v>11.9%</v>
      </c>
      <c r="L31" t="str">
        <f t="shared" si="3"/>
        <v>No</v>
      </c>
    </row>
    <row r="32" spans="1:12" ht="18">
      <c r="A32" s="7" t="s">
        <v>45</v>
      </c>
      <c r="B32" s="9">
        <v>1210910</v>
      </c>
      <c r="C32" s="9">
        <v>558107</v>
      </c>
      <c r="D32" s="7">
        <v>46.1</v>
      </c>
      <c r="E32" s="9">
        <v>652803</v>
      </c>
      <c r="F32" s="7">
        <v>53.9</v>
      </c>
      <c r="I32" t="str">
        <f t="shared" si="0"/>
        <v>Republican</v>
      </c>
      <c r="J32" s="2">
        <f t="shared" si="1"/>
        <v>94696</v>
      </c>
      <c r="K32" t="str">
        <f t="shared" si="2"/>
        <v>7.82%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270127</v>
      </c>
      <c r="C33" s="9">
        <v>191712</v>
      </c>
      <c r="D33" s="7">
        <v>71</v>
      </c>
      <c r="E33" s="9">
        <v>76694</v>
      </c>
      <c r="F33" s="7">
        <v>28.4</v>
      </c>
      <c r="I33" t="str">
        <f t="shared" si="0"/>
        <v>Democratic</v>
      </c>
      <c r="J33" s="2">
        <f t="shared" si="1"/>
        <v>115018</v>
      </c>
      <c r="K33" t="str">
        <f t="shared" si="2"/>
        <v>42.58%</v>
      </c>
      <c r="L33" t="str">
        <f t="shared" si="3"/>
        <v>No</v>
      </c>
    </row>
    <row r="34" spans="1:12" ht="18">
      <c r="A34" s="7" t="s">
        <v>47</v>
      </c>
      <c r="B34" s="9">
        <v>3700758</v>
      </c>
      <c r="C34" s="9">
        <v>2100391</v>
      </c>
      <c r="D34" s="7">
        <v>56.8</v>
      </c>
      <c r="E34" s="9">
        <v>1600367</v>
      </c>
      <c r="F34" s="7">
        <v>43.2</v>
      </c>
      <c r="I34" t="str">
        <f t="shared" si="0"/>
        <v>Democratic</v>
      </c>
      <c r="J34" s="2">
        <f t="shared" si="1"/>
        <v>500024</v>
      </c>
      <c r="K34" t="str">
        <f t="shared" si="2"/>
        <v>13.51%</v>
      </c>
      <c r="L34" t="str">
        <f t="shared" si="3"/>
        <v>No</v>
      </c>
    </row>
    <row r="35" spans="1:12" ht="18">
      <c r="A35" s="7" t="s">
        <v>48</v>
      </c>
      <c r="B35" s="9">
        <v>948984</v>
      </c>
      <c r="C35" s="9">
        <v>518045</v>
      </c>
      <c r="D35" s="7">
        <v>54.6</v>
      </c>
      <c r="E35" s="9">
        <v>430939</v>
      </c>
      <c r="F35" s="7">
        <v>45.4</v>
      </c>
      <c r="I35" t="str">
        <f t="shared" si="0"/>
        <v>Democratic</v>
      </c>
      <c r="J35" s="2">
        <f t="shared" si="1"/>
        <v>87106</v>
      </c>
      <c r="K35" t="str">
        <f t="shared" si="2"/>
        <v>9.18%</v>
      </c>
      <c r="L35" t="str">
        <f t="shared" si="3"/>
        <v>No</v>
      </c>
    </row>
    <row r="36" spans="1:12" ht="18">
      <c r="A36" s="7" t="s">
        <v>49</v>
      </c>
      <c r="B36" s="9">
        <v>695059</v>
      </c>
      <c r="C36" s="9">
        <v>420815</v>
      </c>
      <c r="D36" s="7">
        <v>60.5</v>
      </c>
      <c r="E36" s="9">
        <v>270579</v>
      </c>
      <c r="F36" s="7">
        <v>38.9</v>
      </c>
      <c r="I36" t="str">
        <f t="shared" si="0"/>
        <v>Democratic</v>
      </c>
      <c r="J36" s="2">
        <f t="shared" si="1"/>
        <v>150236</v>
      </c>
      <c r="K36" t="str">
        <f t="shared" si="2"/>
        <v>21.61%</v>
      </c>
      <c r="L36" t="str">
        <f t="shared" si="3"/>
        <v>No</v>
      </c>
    </row>
    <row r="37" spans="1:12" ht="18">
      <c r="A37" s="7" t="s">
        <v>50</v>
      </c>
      <c r="B37" s="9">
        <v>4580969</v>
      </c>
      <c r="C37" s="9">
        <v>2415789</v>
      </c>
      <c r="D37" s="7">
        <v>52.7</v>
      </c>
      <c r="E37" s="9">
        <v>2146269</v>
      </c>
      <c r="F37" s="7">
        <v>46.9</v>
      </c>
      <c r="I37" t="str">
        <f t="shared" si="0"/>
        <v>Democratic</v>
      </c>
      <c r="J37" s="2">
        <f t="shared" si="1"/>
        <v>269520</v>
      </c>
      <c r="K37" t="str">
        <f t="shared" si="2"/>
        <v>5.88%</v>
      </c>
      <c r="L37" t="str">
        <f t="shared" si="3"/>
        <v>No</v>
      </c>
    </row>
    <row r="38" spans="1:12" ht="18">
      <c r="A38" s="7" t="s">
        <v>51</v>
      </c>
      <c r="B38" s="9">
        <v>414498</v>
      </c>
      <c r="C38" s="9">
        <v>210935</v>
      </c>
      <c r="D38" s="7">
        <v>50.9</v>
      </c>
      <c r="E38" s="9">
        <v>203293</v>
      </c>
      <c r="F38" s="7">
        <v>49</v>
      </c>
      <c r="I38" t="str">
        <f t="shared" si="0"/>
        <v>Democratic</v>
      </c>
      <c r="J38" s="2">
        <f t="shared" si="1"/>
        <v>7642</v>
      </c>
      <c r="K38" t="str">
        <f t="shared" si="2"/>
        <v>1.84%</v>
      </c>
      <c r="L38" t="str">
        <f t="shared" si="3"/>
        <v>Yes</v>
      </c>
    </row>
    <row r="39" spans="1:12" ht="18">
      <c r="A39" s="7" t="s">
        <v>52</v>
      </c>
      <c r="B39" s="9">
        <v>341087</v>
      </c>
      <c r="C39" s="9">
        <v>9793</v>
      </c>
      <c r="D39" s="7">
        <v>2.9</v>
      </c>
      <c r="E39" s="9">
        <v>173004</v>
      </c>
      <c r="F39" s="7">
        <v>50.7</v>
      </c>
      <c r="I39" t="str">
        <f t="shared" si="0"/>
        <v>Republican</v>
      </c>
      <c r="J39" s="2">
        <f t="shared" si="1"/>
        <v>163211</v>
      </c>
      <c r="K39" t="str">
        <f t="shared" si="2"/>
        <v>47.85%</v>
      </c>
      <c r="L39" t="str">
        <f t="shared" si="3"/>
        <v>No</v>
      </c>
    </row>
    <row r="40" spans="1:12" ht="18">
      <c r="A40" s="7" t="s">
        <v>53</v>
      </c>
      <c r="B40" s="9">
        <v>294283</v>
      </c>
      <c r="C40" s="9">
        <v>203857</v>
      </c>
      <c r="D40" s="7">
        <v>69.3</v>
      </c>
      <c r="E40" s="9">
        <v>90426</v>
      </c>
      <c r="F40" s="7">
        <v>30.7</v>
      </c>
      <c r="I40" t="str">
        <f t="shared" si="0"/>
        <v>Democratic</v>
      </c>
      <c r="J40" s="2">
        <f t="shared" si="1"/>
        <v>113431</v>
      </c>
      <c r="K40" t="str">
        <f t="shared" si="2"/>
        <v>38.54%</v>
      </c>
      <c r="L40" t="str">
        <f t="shared" si="3"/>
        <v>No</v>
      </c>
    </row>
    <row r="41" spans="1:12" ht="18">
      <c r="A41" s="7" t="s">
        <v>54</v>
      </c>
      <c r="B41" s="9">
        <v>892553</v>
      </c>
      <c r="C41" s="9">
        <v>446147</v>
      </c>
      <c r="D41" s="7">
        <v>50</v>
      </c>
      <c r="E41" s="9">
        <v>443710</v>
      </c>
      <c r="F41" s="7">
        <v>49.7</v>
      </c>
      <c r="I41" t="str">
        <f t="shared" si="0"/>
        <v>Democratic</v>
      </c>
      <c r="J41" s="2">
        <f t="shared" si="1"/>
        <v>2437</v>
      </c>
      <c r="K41" t="str">
        <f t="shared" si="2"/>
        <v>0.27%</v>
      </c>
      <c r="L41" t="str">
        <f t="shared" si="3"/>
        <v>Yes</v>
      </c>
    </row>
    <row r="42" spans="1:12" ht="18">
      <c r="A42" s="7" t="s">
        <v>55</v>
      </c>
      <c r="B42" s="9">
        <v>2075946</v>
      </c>
      <c r="C42" s="9">
        <v>1102878</v>
      </c>
      <c r="D42" s="7">
        <v>53.1</v>
      </c>
      <c r="E42" s="9">
        <v>969228</v>
      </c>
      <c r="F42" s="7">
        <v>46.7</v>
      </c>
      <c r="I42" t="str">
        <f t="shared" si="0"/>
        <v>Democratic</v>
      </c>
      <c r="J42" s="2">
        <f t="shared" si="1"/>
        <v>133650</v>
      </c>
      <c r="K42" t="str">
        <f t="shared" si="2"/>
        <v>6.44%</v>
      </c>
      <c r="L42" t="str">
        <f t="shared" si="3"/>
        <v>No</v>
      </c>
    </row>
    <row r="43" spans="1:12" ht="18">
      <c r="A43" s="7" t="s">
        <v>56</v>
      </c>
      <c r="B43" s="9">
        <v>329554</v>
      </c>
      <c r="C43" s="9">
        <v>194190</v>
      </c>
      <c r="D43" s="7">
        <v>58.9</v>
      </c>
      <c r="E43" s="9">
        <v>135364</v>
      </c>
      <c r="F43" s="7">
        <v>41.1</v>
      </c>
      <c r="I43" t="str">
        <f t="shared" si="0"/>
        <v>Democratic</v>
      </c>
      <c r="J43" s="2">
        <f t="shared" si="1"/>
        <v>58826</v>
      </c>
      <c r="K43" t="str">
        <f t="shared" si="2"/>
        <v>17.85%</v>
      </c>
      <c r="L43" t="str">
        <f t="shared" si="3"/>
        <v>No</v>
      </c>
    </row>
    <row r="44" spans="1:12" ht="18">
      <c r="A44" s="7" t="s">
        <v>57</v>
      </c>
      <c r="B44" s="9">
        <v>153557</v>
      </c>
      <c r="C44" s="9">
        <v>109717</v>
      </c>
      <c r="D44" s="7">
        <v>71.5</v>
      </c>
      <c r="E44" s="9">
        <v>43355</v>
      </c>
      <c r="F44" s="7">
        <v>28.2</v>
      </c>
      <c r="I44" t="str">
        <f t="shared" si="0"/>
        <v>Democratic</v>
      </c>
      <c r="J44" s="2">
        <f t="shared" si="1"/>
        <v>66362</v>
      </c>
      <c r="K44" t="str">
        <f t="shared" si="2"/>
        <v>43.22%</v>
      </c>
      <c r="L44" t="str">
        <f t="shared" si="3"/>
        <v>No</v>
      </c>
    </row>
    <row r="45" spans="1:12" ht="18">
      <c r="A45" s="7" t="s">
        <v>58</v>
      </c>
      <c r="B45" s="9">
        <v>619689</v>
      </c>
      <c r="C45" s="9">
        <v>349037</v>
      </c>
      <c r="D45" s="7">
        <v>56.3</v>
      </c>
      <c r="E45" s="9">
        <v>268677</v>
      </c>
      <c r="F45" s="7">
        <v>43.4</v>
      </c>
      <c r="I45" t="str">
        <f t="shared" si="0"/>
        <v>Democratic</v>
      </c>
      <c r="J45" s="2">
        <f t="shared" si="1"/>
        <v>80360</v>
      </c>
      <c r="K45" t="str">
        <f t="shared" si="2"/>
        <v>12.97%</v>
      </c>
      <c r="L45" t="str">
        <f t="shared" si="3"/>
        <v>No</v>
      </c>
    </row>
    <row r="46" spans="1:12" ht="18">
      <c r="A46" s="7" t="s">
        <v>59</v>
      </c>
      <c r="B46" s="9">
        <v>1102708</v>
      </c>
      <c r="C46" s="9">
        <v>599107</v>
      </c>
      <c r="D46" s="7">
        <v>54.3</v>
      </c>
      <c r="E46" s="9">
        <v>492845</v>
      </c>
      <c r="F46" s="7">
        <v>44.7</v>
      </c>
      <c r="I46" t="str">
        <f t="shared" si="0"/>
        <v>Democratic</v>
      </c>
      <c r="J46" s="2">
        <f t="shared" si="1"/>
        <v>106262</v>
      </c>
      <c r="K46" t="str">
        <f t="shared" si="2"/>
        <v>9.64%</v>
      </c>
      <c r="L46" t="str">
        <f t="shared" si="3"/>
        <v>No</v>
      </c>
    </row>
    <row r="47" spans="1:12" ht="18">
      <c r="A47" s="7" t="s">
        <v>60</v>
      </c>
      <c r="B47" s="9">
        <v>873548</v>
      </c>
      <c r="C47" s="9">
        <v>419970</v>
      </c>
      <c r="D47" s="7">
        <v>48.1</v>
      </c>
      <c r="E47" s="9">
        <v>453578</v>
      </c>
      <c r="F47" s="7">
        <v>51.9</v>
      </c>
      <c r="I47" t="str">
        <f t="shared" si="0"/>
        <v>Republican</v>
      </c>
      <c r="J47" s="2">
        <f t="shared" si="1"/>
        <v>33608</v>
      </c>
      <c r="K47" t="str">
        <f t="shared" si="2"/>
        <v>3.85%</v>
      </c>
      <c r="L47" t="str">
        <f t="shared" si="3"/>
        <v>Yes</v>
      </c>
    </row>
    <row r="48" spans="1:12" ht="18">
      <c r="A48" s="7" t="s">
        <v>61</v>
      </c>
      <c r="B48" s="9">
        <v>1607370</v>
      </c>
      <c r="C48" s="9">
        <v>979744</v>
      </c>
      <c r="D48" s="7">
        <v>61</v>
      </c>
      <c r="E48" s="9">
        <v>622175</v>
      </c>
      <c r="F48" s="7">
        <v>38.700000000000003</v>
      </c>
      <c r="I48" t="str">
        <f t="shared" si="0"/>
        <v>Democratic</v>
      </c>
      <c r="J48" s="2">
        <f t="shared" si="1"/>
        <v>357569</v>
      </c>
      <c r="K48" t="str">
        <f t="shared" si="2"/>
        <v>22.25%</v>
      </c>
      <c r="L48" t="str">
        <f t="shared" si="3"/>
        <v>No</v>
      </c>
    </row>
    <row r="49" spans="1:12" ht="18">
      <c r="A49" s="7" t="s">
        <v>62</v>
      </c>
      <c r="B49" s="9">
        <v>129253</v>
      </c>
      <c r="C49" s="9">
        <v>81049</v>
      </c>
      <c r="D49" s="7">
        <v>62.7</v>
      </c>
      <c r="E49" s="9">
        <v>47934</v>
      </c>
      <c r="F49" s="7">
        <v>37.1</v>
      </c>
      <c r="I49" t="str">
        <f t="shared" si="0"/>
        <v>Democratic</v>
      </c>
      <c r="J49" s="2">
        <f t="shared" si="1"/>
        <v>33115</v>
      </c>
      <c r="K49" t="str">
        <f t="shared" si="2"/>
        <v>25.62%</v>
      </c>
      <c r="L49" t="str">
        <f t="shared" si="3"/>
        <v>No</v>
      </c>
    </row>
    <row r="50" spans="1:12" ht="15.75">
      <c r="J50" s="2"/>
    </row>
    <row r="51" spans="1:12" ht="15.75">
      <c r="J51" s="2"/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03D9-3830-C84C-9D80-07A5DB70E4A4}">
  <dimension ref="A1:L53"/>
  <sheetViews>
    <sheetView topLeftCell="A21" workbookViewId="0">
      <selection activeCell="F56" sqref="F56"/>
    </sheetView>
  </sheetViews>
  <sheetFormatPr defaultColWidth="11" defaultRowHeight="15.95"/>
  <cols>
    <col min="1" max="1" width="18.25" bestFit="1" customWidth="1"/>
    <col min="2" max="2" width="20" bestFit="1" customWidth="1"/>
    <col min="3" max="3" width="25.5" bestFit="1" customWidth="1"/>
    <col min="4" max="4" width="13" bestFit="1" customWidth="1"/>
    <col min="5" max="5" width="24.75" bestFit="1" customWidth="1"/>
    <col min="6" max="6" width="12.5" bestFit="1" customWidth="1"/>
    <col min="7" max="7" width="18.125" bestFit="1" customWidth="1"/>
    <col min="8" max="8" width="13.75" bestFit="1" customWidth="1"/>
    <col min="9" max="9" width="11.25" bestFit="1" customWidth="1"/>
    <col min="10" max="10" width="21.875" bestFit="1" customWidth="1"/>
    <col min="11" max="11" width="24" bestFit="1" customWidth="1"/>
    <col min="12" max="12" width="16.75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8">
      <c r="A2" s="7" t="s">
        <v>12</v>
      </c>
      <c r="B2" s="9">
        <v>214980</v>
      </c>
      <c r="C2" s="7">
        <v>0</v>
      </c>
      <c r="D2" s="7">
        <v>0</v>
      </c>
      <c r="E2" s="9">
        <v>40930</v>
      </c>
      <c r="F2" s="7">
        <v>19</v>
      </c>
      <c r="G2" s="9">
        <v>171443</v>
      </c>
      <c r="H2" s="7">
        <v>79.7</v>
      </c>
      <c r="I2" t="str">
        <f>IF(C2 &gt; E2, "Democratic", "Republican")</f>
        <v>Republican</v>
      </c>
      <c r="J2" s="2">
        <f>ABS(C2 - E2)</f>
        <v>40930</v>
      </c>
      <c r="K2" t="str">
        <f>ROUND(J2/(B2*0.01), 2) &amp; "%"</f>
        <v>19.04%</v>
      </c>
      <c r="L2" t="str">
        <f>IF(VALUE(LEFT(K2, LEN(K2)-1)) &lt; 5, "Yes", "No")</f>
        <v>No</v>
      </c>
    </row>
    <row r="3" spans="1:12" ht="18">
      <c r="A3" s="7" t="s">
        <v>14</v>
      </c>
      <c r="B3" s="9">
        <v>177065</v>
      </c>
      <c r="C3" s="9">
        <v>95251</v>
      </c>
      <c r="D3" s="7">
        <v>53.8</v>
      </c>
      <c r="E3" s="9">
        <v>77597</v>
      </c>
      <c r="F3" s="7">
        <v>43.8</v>
      </c>
      <c r="G3" s="7">
        <v>0</v>
      </c>
      <c r="H3" s="7">
        <v>0</v>
      </c>
      <c r="I3" t="str">
        <f t="shared" ref="I3:I49" si="0">IF(C3 &gt; E3, "Democratic", "Republican")</f>
        <v>Democratic</v>
      </c>
      <c r="J3" s="2">
        <f t="shared" ref="J3:J49" si="1">ABS(C3 - E3)</f>
        <v>17654</v>
      </c>
      <c r="K3" t="str">
        <f t="shared" ref="K3:K49" si="2">ROUND(J3/(B3*0.01), 2) &amp; "%"</f>
        <v>9.97%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242475</v>
      </c>
      <c r="C4" s="9">
        <v>149659</v>
      </c>
      <c r="D4" s="7">
        <v>61.7</v>
      </c>
      <c r="E4" s="9">
        <v>50959</v>
      </c>
      <c r="F4" s="7">
        <v>21</v>
      </c>
      <c r="G4" s="9">
        <v>40068</v>
      </c>
      <c r="H4" s="7">
        <v>16.5</v>
      </c>
      <c r="I4" t="str">
        <f t="shared" si="0"/>
        <v>Democratic</v>
      </c>
      <c r="J4" s="2">
        <f t="shared" si="1"/>
        <v>98700</v>
      </c>
      <c r="K4" t="str">
        <f t="shared" si="2"/>
        <v>40.71%</v>
      </c>
      <c r="L4" t="str">
        <f t="shared" si="3"/>
        <v>No</v>
      </c>
    </row>
    <row r="5" spans="1:12" ht="18">
      <c r="A5" s="7" t="s">
        <v>16</v>
      </c>
      <c r="B5" s="9">
        <v>4021538</v>
      </c>
      <c r="C5" s="9">
        <v>1913134</v>
      </c>
      <c r="D5" s="7">
        <v>47.6</v>
      </c>
      <c r="E5" s="9">
        <v>1895269</v>
      </c>
      <c r="F5" s="7">
        <v>47.1</v>
      </c>
      <c r="G5" s="9">
        <v>1228</v>
      </c>
      <c r="H5" s="7">
        <v>0</v>
      </c>
      <c r="I5" t="str">
        <f t="shared" si="0"/>
        <v>Democratic</v>
      </c>
      <c r="J5" s="2">
        <f t="shared" si="1"/>
        <v>17865</v>
      </c>
      <c r="K5" t="str">
        <f t="shared" si="2"/>
        <v>0.44%</v>
      </c>
      <c r="L5" t="str">
        <f t="shared" si="3"/>
        <v>Yes</v>
      </c>
    </row>
    <row r="6" spans="1:12" ht="18">
      <c r="A6" s="7" t="s">
        <v>17</v>
      </c>
      <c r="B6" s="9">
        <v>515237</v>
      </c>
      <c r="C6" s="9">
        <v>267288</v>
      </c>
      <c r="D6" s="7">
        <v>51.9</v>
      </c>
      <c r="E6" s="9">
        <v>239714</v>
      </c>
      <c r="F6" s="7">
        <v>46.5</v>
      </c>
      <c r="G6" s="7">
        <v>0</v>
      </c>
      <c r="H6" s="7">
        <v>0</v>
      </c>
      <c r="I6" t="str">
        <f t="shared" si="0"/>
        <v>Democratic</v>
      </c>
      <c r="J6" s="2">
        <f t="shared" si="1"/>
        <v>27574</v>
      </c>
      <c r="K6" t="str">
        <f t="shared" si="2"/>
        <v>5.35%</v>
      </c>
      <c r="L6" t="str">
        <f t="shared" si="3"/>
        <v>No</v>
      </c>
    </row>
    <row r="7" spans="1:12" ht="18">
      <c r="A7" s="7" t="s">
        <v>18</v>
      </c>
      <c r="B7" s="9">
        <v>883518</v>
      </c>
      <c r="C7" s="9">
        <v>423297</v>
      </c>
      <c r="D7" s="7">
        <v>47.9</v>
      </c>
      <c r="E7" s="9">
        <v>437754</v>
      </c>
      <c r="F7" s="7">
        <v>49.5</v>
      </c>
      <c r="G7" s="7">
        <v>0</v>
      </c>
      <c r="H7" s="7">
        <v>0</v>
      </c>
      <c r="I7" t="str">
        <f t="shared" si="0"/>
        <v>Republican</v>
      </c>
      <c r="J7" s="2">
        <f t="shared" si="1"/>
        <v>14457</v>
      </c>
      <c r="K7" t="str">
        <f t="shared" si="2"/>
        <v>1.64%</v>
      </c>
      <c r="L7" t="str">
        <f t="shared" si="3"/>
        <v>Yes</v>
      </c>
    </row>
    <row r="8" spans="1:12" ht="18">
      <c r="A8" s="7" t="s">
        <v>19</v>
      </c>
      <c r="B8" s="9">
        <v>139073</v>
      </c>
      <c r="C8" s="9">
        <v>67813</v>
      </c>
      <c r="D8" s="7">
        <v>48.8</v>
      </c>
      <c r="E8" s="9">
        <v>69588</v>
      </c>
      <c r="F8" s="7">
        <v>50</v>
      </c>
      <c r="G8" s="7">
        <v>0</v>
      </c>
      <c r="H8" s="7">
        <v>0</v>
      </c>
      <c r="I8" t="str">
        <f t="shared" si="0"/>
        <v>Republican</v>
      </c>
      <c r="J8" s="2">
        <f t="shared" si="1"/>
        <v>1775</v>
      </c>
      <c r="K8" t="str">
        <f t="shared" si="2"/>
        <v>1.28%</v>
      </c>
      <c r="L8" t="str">
        <f t="shared" si="3"/>
        <v>Yes</v>
      </c>
    </row>
    <row r="9" spans="1:12" ht="18">
      <c r="A9" s="7" t="s">
        <v>21</v>
      </c>
      <c r="B9" s="9">
        <v>577643</v>
      </c>
      <c r="C9" s="9">
        <v>281988</v>
      </c>
      <c r="D9" s="7">
        <v>48.8</v>
      </c>
      <c r="E9" s="9">
        <v>194280</v>
      </c>
      <c r="F9" s="7">
        <v>33.6</v>
      </c>
      <c r="G9" s="9">
        <v>89755</v>
      </c>
      <c r="H9" s="7">
        <v>15.5</v>
      </c>
      <c r="I9" t="str">
        <f t="shared" si="0"/>
        <v>Democratic</v>
      </c>
      <c r="J9" s="2">
        <f t="shared" si="1"/>
        <v>87708</v>
      </c>
      <c r="K9" t="str">
        <f t="shared" si="2"/>
        <v>15.18%</v>
      </c>
      <c r="L9" t="str">
        <f t="shared" si="3"/>
        <v>No</v>
      </c>
    </row>
    <row r="10" spans="1:12" ht="18">
      <c r="A10" s="7" t="s">
        <v>22</v>
      </c>
      <c r="B10" s="9">
        <v>418844</v>
      </c>
      <c r="C10" s="9">
        <v>254646</v>
      </c>
      <c r="D10" s="7">
        <v>60.8</v>
      </c>
      <c r="E10" s="9">
        <v>76691</v>
      </c>
      <c r="F10" s="7">
        <v>18.3</v>
      </c>
      <c r="G10" s="9">
        <v>85135</v>
      </c>
      <c r="H10" s="7">
        <v>20.3</v>
      </c>
      <c r="I10" t="str">
        <f t="shared" si="0"/>
        <v>Democratic</v>
      </c>
      <c r="J10" s="2">
        <f t="shared" si="1"/>
        <v>177955</v>
      </c>
      <c r="K10" t="str">
        <f t="shared" si="2"/>
        <v>42.49%</v>
      </c>
      <c r="L10" t="str">
        <f t="shared" si="3"/>
        <v>No</v>
      </c>
    </row>
    <row r="11" spans="1:12" ht="18">
      <c r="A11" s="7" t="s">
        <v>24</v>
      </c>
      <c r="B11" s="9">
        <v>214816</v>
      </c>
      <c r="C11" s="9">
        <v>107370</v>
      </c>
      <c r="D11" s="7">
        <v>50</v>
      </c>
      <c r="E11" s="9">
        <v>101514</v>
      </c>
      <c r="F11" s="7">
        <v>47.3</v>
      </c>
      <c r="G11" s="7">
        <v>0</v>
      </c>
      <c r="H11" s="7">
        <v>0</v>
      </c>
      <c r="I11" t="str">
        <f t="shared" si="0"/>
        <v>Democratic</v>
      </c>
      <c r="J11" s="2">
        <f t="shared" si="1"/>
        <v>5856</v>
      </c>
      <c r="K11" t="str">
        <f t="shared" si="2"/>
        <v>2.73%</v>
      </c>
      <c r="L11" t="str">
        <f t="shared" si="3"/>
        <v>Yes</v>
      </c>
    </row>
    <row r="12" spans="1:12" ht="18">
      <c r="A12" s="7" t="s">
        <v>25</v>
      </c>
      <c r="B12" s="9">
        <v>3984046</v>
      </c>
      <c r="C12" s="9">
        <v>1994715</v>
      </c>
      <c r="D12" s="7">
        <v>50.1</v>
      </c>
      <c r="E12" s="9">
        <v>1961103</v>
      </c>
      <c r="F12" s="7">
        <v>49.2</v>
      </c>
      <c r="G12" s="7">
        <v>0</v>
      </c>
      <c r="H12" s="7">
        <v>0</v>
      </c>
      <c r="I12" t="str">
        <f t="shared" si="0"/>
        <v>Democratic</v>
      </c>
      <c r="J12" s="2">
        <f t="shared" si="1"/>
        <v>33612</v>
      </c>
      <c r="K12" t="str">
        <f t="shared" si="2"/>
        <v>0.84%</v>
      </c>
      <c r="L12" t="str">
        <f t="shared" si="3"/>
        <v>Yes</v>
      </c>
    </row>
    <row r="13" spans="1:12" ht="18">
      <c r="A13" s="7" t="s">
        <v>26</v>
      </c>
      <c r="B13" s="9">
        <v>1656212</v>
      </c>
      <c r="C13" s="9">
        <v>807831</v>
      </c>
      <c r="D13" s="7">
        <v>48.8</v>
      </c>
      <c r="E13" s="9">
        <v>821079</v>
      </c>
      <c r="F13" s="7">
        <v>49.6</v>
      </c>
      <c r="G13" s="7">
        <v>0</v>
      </c>
      <c r="H13" s="7">
        <v>0</v>
      </c>
      <c r="I13" t="str">
        <f t="shared" si="0"/>
        <v>Republican</v>
      </c>
      <c r="J13" s="2">
        <f t="shared" si="1"/>
        <v>13248</v>
      </c>
      <c r="K13" t="str">
        <f t="shared" si="2"/>
        <v>0.8%</v>
      </c>
      <c r="L13" t="str">
        <f t="shared" si="3"/>
        <v>Yes</v>
      </c>
    </row>
    <row r="14" spans="1:12" ht="18">
      <c r="A14" s="7" t="s">
        <v>27</v>
      </c>
      <c r="B14" s="9">
        <v>1038264</v>
      </c>
      <c r="C14" s="9">
        <v>522380</v>
      </c>
      <c r="D14" s="7">
        <v>50.3</v>
      </c>
      <c r="E14" s="9">
        <v>494018</v>
      </c>
      <c r="F14" s="7">
        <v>47.6</v>
      </c>
      <c r="G14" s="7">
        <v>0</v>
      </c>
      <c r="H14" s="7">
        <v>0</v>
      </c>
      <c r="I14" t="str">
        <f t="shared" si="0"/>
        <v>Democratic</v>
      </c>
      <c r="J14" s="2">
        <f t="shared" si="1"/>
        <v>28362</v>
      </c>
      <c r="K14" t="str">
        <f t="shared" si="2"/>
        <v>2.73%</v>
      </c>
      <c r="L14" t="str">
        <f t="shared" si="3"/>
        <v>Yes</v>
      </c>
    </row>
    <row r="15" spans="1:12" ht="18">
      <c r="A15" s="7" t="s">
        <v>28</v>
      </c>
      <c r="B15" s="9">
        <v>788819</v>
      </c>
      <c r="C15" s="9">
        <v>351902</v>
      </c>
      <c r="D15" s="7">
        <v>44.6</v>
      </c>
      <c r="E15" s="9">
        <v>423039</v>
      </c>
      <c r="F15" s="7">
        <v>53.6</v>
      </c>
      <c r="G15" s="7">
        <v>0</v>
      </c>
      <c r="H15" s="7">
        <v>0</v>
      </c>
      <c r="I15" t="str">
        <f t="shared" si="0"/>
        <v>Republican</v>
      </c>
      <c r="J15" s="2">
        <f t="shared" si="1"/>
        <v>71137</v>
      </c>
      <c r="K15" t="str">
        <f t="shared" si="2"/>
        <v>9.02%</v>
      </c>
      <c r="L15" t="str">
        <f t="shared" si="3"/>
        <v>No</v>
      </c>
    </row>
    <row r="16" spans="1:12" ht="18">
      <c r="A16" s="7" t="s">
        <v>29</v>
      </c>
      <c r="B16" s="9">
        <v>822658</v>
      </c>
      <c r="C16" s="9">
        <v>466756</v>
      </c>
      <c r="D16" s="7">
        <v>56.7</v>
      </c>
      <c r="E16" s="9">
        <v>341210</v>
      </c>
      <c r="F16" s="7">
        <v>41.5</v>
      </c>
      <c r="G16" s="9">
        <v>10411</v>
      </c>
      <c r="H16" s="7">
        <v>1.3</v>
      </c>
      <c r="I16" t="str">
        <f t="shared" si="0"/>
        <v>Democratic</v>
      </c>
      <c r="J16" s="2">
        <f t="shared" si="1"/>
        <v>125546</v>
      </c>
      <c r="K16" t="str">
        <f t="shared" si="2"/>
        <v>15.26%</v>
      </c>
      <c r="L16" t="str">
        <f t="shared" si="3"/>
        <v>No</v>
      </c>
    </row>
    <row r="17" spans="1:12" ht="18">
      <c r="A17" s="7" t="s">
        <v>30</v>
      </c>
      <c r="B17" s="9">
        <v>416336</v>
      </c>
      <c r="C17" s="9">
        <v>136344</v>
      </c>
      <c r="D17" s="7">
        <v>32.700000000000003</v>
      </c>
      <c r="E17" s="9">
        <v>72657</v>
      </c>
      <c r="F17" s="7">
        <v>17.5</v>
      </c>
      <c r="G17" s="9">
        <v>204290</v>
      </c>
      <c r="H17" s="7">
        <v>49.1</v>
      </c>
      <c r="I17" t="str">
        <f t="shared" si="0"/>
        <v>Democratic</v>
      </c>
      <c r="J17" s="2">
        <f t="shared" si="1"/>
        <v>63687</v>
      </c>
      <c r="K17" t="str">
        <f t="shared" si="2"/>
        <v>15.3%</v>
      </c>
      <c r="L17" t="str">
        <f t="shared" si="3"/>
        <v>No</v>
      </c>
    </row>
    <row r="18" spans="1:12" ht="18">
      <c r="A18" s="7" t="s">
        <v>31</v>
      </c>
      <c r="B18" s="9">
        <v>264787</v>
      </c>
      <c r="C18" s="9">
        <v>111916</v>
      </c>
      <c r="D18" s="7">
        <v>42.3</v>
      </c>
      <c r="E18" s="9">
        <v>150234</v>
      </c>
      <c r="F18" s="7">
        <v>56.7</v>
      </c>
      <c r="G18" s="7">
        <v>0</v>
      </c>
      <c r="H18" s="7">
        <v>0</v>
      </c>
      <c r="I18" t="str">
        <f t="shared" si="0"/>
        <v>Republican</v>
      </c>
      <c r="J18" s="2">
        <f t="shared" si="1"/>
        <v>38318</v>
      </c>
      <c r="K18" t="str">
        <f t="shared" si="2"/>
        <v>14.47%</v>
      </c>
      <c r="L18" t="str">
        <f t="shared" si="3"/>
        <v>No</v>
      </c>
    </row>
    <row r="19" spans="1:12" ht="18">
      <c r="A19" s="7" t="s">
        <v>32</v>
      </c>
      <c r="B19" s="9">
        <v>596748</v>
      </c>
      <c r="C19" s="9">
        <v>286521</v>
      </c>
      <c r="D19" s="7">
        <v>48</v>
      </c>
      <c r="E19" s="9">
        <v>294814</v>
      </c>
      <c r="F19" s="7">
        <v>49.4</v>
      </c>
      <c r="G19" s="9">
        <v>2489</v>
      </c>
      <c r="H19" s="7">
        <v>0.4</v>
      </c>
      <c r="I19" t="str">
        <f t="shared" si="0"/>
        <v>Republican</v>
      </c>
      <c r="J19" s="2">
        <f t="shared" si="1"/>
        <v>8293</v>
      </c>
      <c r="K19" t="str">
        <f t="shared" si="2"/>
        <v>1.39%</v>
      </c>
      <c r="L19" t="str">
        <f t="shared" si="3"/>
        <v>Yes</v>
      </c>
    </row>
    <row r="20" spans="1:12" ht="18">
      <c r="A20" s="7" t="s">
        <v>33</v>
      </c>
      <c r="B20" s="9">
        <v>2107146</v>
      </c>
      <c r="C20" s="9">
        <v>1151788</v>
      </c>
      <c r="D20" s="7">
        <v>54.7</v>
      </c>
      <c r="E20" s="9">
        <v>909370</v>
      </c>
      <c r="F20" s="7">
        <v>43.2</v>
      </c>
      <c r="G20" s="7">
        <v>0</v>
      </c>
      <c r="H20" s="7">
        <v>0</v>
      </c>
      <c r="I20" t="str">
        <f t="shared" si="0"/>
        <v>Democratic</v>
      </c>
      <c r="J20" s="2">
        <f t="shared" si="1"/>
        <v>242418</v>
      </c>
      <c r="K20" t="str">
        <f t="shared" si="2"/>
        <v>11.5%</v>
      </c>
      <c r="L20" t="str">
        <f t="shared" si="3"/>
        <v>No</v>
      </c>
    </row>
    <row r="21" spans="1:12" ht="18">
      <c r="A21" s="7" t="s">
        <v>34</v>
      </c>
      <c r="B21" s="9">
        <v>2109609</v>
      </c>
      <c r="C21" s="9">
        <v>1003448</v>
      </c>
      <c r="D21" s="7">
        <v>47.6</v>
      </c>
      <c r="E21" s="9">
        <v>1038595</v>
      </c>
      <c r="F21" s="7">
        <v>49.2</v>
      </c>
      <c r="H21" s="7">
        <v>0</v>
      </c>
      <c r="I21" t="str">
        <f t="shared" si="0"/>
        <v>Republican</v>
      </c>
      <c r="J21" s="2">
        <f t="shared" si="1"/>
        <v>35147</v>
      </c>
      <c r="K21" t="str">
        <f t="shared" si="2"/>
        <v>1.67%</v>
      </c>
      <c r="L21" t="str">
        <f t="shared" si="3"/>
        <v>Yes</v>
      </c>
    </row>
    <row r="22" spans="1:12" ht="18">
      <c r="A22" s="7" t="s">
        <v>35</v>
      </c>
      <c r="B22" s="9">
        <v>1212226</v>
      </c>
      <c r="C22" s="9">
        <v>692966</v>
      </c>
      <c r="D22" s="7">
        <v>57.2</v>
      </c>
      <c r="E22" s="9">
        <v>483617</v>
      </c>
      <c r="F22" s="7">
        <v>39.9</v>
      </c>
      <c r="G22" s="7">
        <v>0</v>
      </c>
      <c r="H22" s="7">
        <v>0</v>
      </c>
      <c r="I22" t="str">
        <f t="shared" si="0"/>
        <v>Democratic</v>
      </c>
      <c r="J22" s="2">
        <f t="shared" si="1"/>
        <v>209349</v>
      </c>
      <c r="K22" t="str">
        <f t="shared" si="2"/>
        <v>17.27%</v>
      </c>
      <c r="L22" t="str">
        <f t="shared" si="3"/>
        <v>No</v>
      </c>
    </row>
    <row r="23" spans="1:12" ht="18">
      <c r="A23" s="7" t="s">
        <v>36</v>
      </c>
      <c r="B23" s="9">
        <v>192190</v>
      </c>
      <c r="C23" s="9">
        <v>19384</v>
      </c>
      <c r="D23" s="7">
        <v>10.1</v>
      </c>
      <c r="E23" s="9">
        <v>5043</v>
      </c>
      <c r="F23" s="7">
        <v>2.6</v>
      </c>
      <c r="G23" s="9">
        <v>167538</v>
      </c>
      <c r="H23" s="7">
        <v>87.2</v>
      </c>
      <c r="I23" t="str">
        <f t="shared" si="0"/>
        <v>Democratic</v>
      </c>
      <c r="J23" s="2">
        <f t="shared" si="1"/>
        <v>14341</v>
      </c>
      <c r="K23" t="str">
        <f t="shared" si="2"/>
        <v>7.46%</v>
      </c>
      <c r="L23" t="str">
        <f t="shared" si="3"/>
        <v>No</v>
      </c>
    </row>
    <row r="24" spans="1:12" ht="18">
      <c r="A24" s="7" t="s">
        <v>37</v>
      </c>
      <c r="B24" s="9">
        <v>1578628</v>
      </c>
      <c r="C24" s="9">
        <v>917315</v>
      </c>
      <c r="D24" s="7">
        <v>58.1</v>
      </c>
      <c r="E24" s="9">
        <v>655039</v>
      </c>
      <c r="F24" s="7">
        <v>41.5</v>
      </c>
      <c r="G24" s="7">
        <v>0</v>
      </c>
      <c r="H24" s="7">
        <v>0</v>
      </c>
      <c r="I24" t="str">
        <f t="shared" si="0"/>
        <v>Democratic</v>
      </c>
      <c r="J24" s="2">
        <f t="shared" si="1"/>
        <v>262276</v>
      </c>
      <c r="K24" t="str">
        <f t="shared" si="2"/>
        <v>16.61%</v>
      </c>
      <c r="L24" t="str">
        <f t="shared" si="3"/>
        <v>No</v>
      </c>
    </row>
    <row r="25" spans="1:12" ht="18">
      <c r="A25" s="7" t="s">
        <v>38</v>
      </c>
      <c r="B25" s="9">
        <v>224278</v>
      </c>
      <c r="C25" s="9">
        <v>119071</v>
      </c>
      <c r="D25" s="7">
        <v>53.1</v>
      </c>
      <c r="E25" s="9">
        <v>96770</v>
      </c>
      <c r="F25" s="7">
        <v>43.1</v>
      </c>
      <c r="G25" s="7">
        <v>0</v>
      </c>
      <c r="H25" s="7">
        <v>0</v>
      </c>
      <c r="I25" t="str">
        <f t="shared" si="0"/>
        <v>Democratic</v>
      </c>
      <c r="J25" s="2">
        <f t="shared" si="1"/>
        <v>22301</v>
      </c>
      <c r="K25" t="str">
        <f t="shared" si="2"/>
        <v>9.94%</v>
      </c>
      <c r="L25" t="str">
        <f t="shared" si="3"/>
        <v>No</v>
      </c>
    </row>
    <row r="26" spans="1:12" ht="18">
      <c r="A26" s="7" t="s">
        <v>39</v>
      </c>
      <c r="B26" s="9">
        <v>488940</v>
      </c>
      <c r="C26" s="9">
        <v>224165</v>
      </c>
      <c r="D26" s="7">
        <v>45.8</v>
      </c>
      <c r="E26" s="9">
        <v>264774</v>
      </c>
      <c r="F26" s="7">
        <v>54.2</v>
      </c>
      <c r="G26" s="7">
        <v>0</v>
      </c>
      <c r="H26" s="7">
        <v>0</v>
      </c>
      <c r="I26" t="str">
        <f t="shared" si="0"/>
        <v>Republican</v>
      </c>
      <c r="J26" s="2">
        <f t="shared" si="1"/>
        <v>40609</v>
      </c>
      <c r="K26" t="str">
        <f t="shared" si="2"/>
        <v>8.31%</v>
      </c>
      <c r="L26" t="str">
        <f t="shared" si="3"/>
        <v>No</v>
      </c>
    </row>
    <row r="27" spans="1:12" ht="18">
      <c r="A27" s="7" t="s">
        <v>40</v>
      </c>
      <c r="B27" s="9">
        <v>62117</v>
      </c>
      <c r="C27" s="9">
        <v>31291</v>
      </c>
      <c r="D27" s="7">
        <v>50.4</v>
      </c>
      <c r="E27" s="9">
        <v>29357</v>
      </c>
      <c r="F27" s="7">
        <v>47.3</v>
      </c>
      <c r="G27" s="7">
        <v>0</v>
      </c>
      <c r="H27" s="7">
        <v>0</v>
      </c>
      <c r="I27" t="str">
        <f t="shared" si="0"/>
        <v>Democratic</v>
      </c>
      <c r="J27" s="2">
        <f t="shared" si="1"/>
        <v>1934</v>
      </c>
      <c r="K27" t="str">
        <f t="shared" si="2"/>
        <v>3.11%</v>
      </c>
      <c r="L27" t="str">
        <f t="shared" si="3"/>
        <v>Yes</v>
      </c>
    </row>
    <row r="28" spans="1:12" ht="18">
      <c r="A28" s="7" t="s">
        <v>41</v>
      </c>
      <c r="B28" s="9">
        <v>231440</v>
      </c>
      <c r="C28" s="9">
        <v>107995</v>
      </c>
      <c r="D28" s="7">
        <v>46.7</v>
      </c>
      <c r="E28" s="9">
        <v>121299</v>
      </c>
      <c r="F28" s="7">
        <v>52.4</v>
      </c>
      <c r="G28" s="7">
        <v>7</v>
      </c>
      <c r="H28" s="7">
        <v>0</v>
      </c>
      <c r="I28" t="str">
        <f t="shared" si="0"/>
        <v>Republican</v>
      </c>
      <c r="J28" s="2">
        <f t="shared" si="1"/>
        <v>13304</v>
      </c>
      <c r="K28" t="str">
        <f t="shared" si="2"/>
        <v>5.75%</v>
      </c>
      <c r="L28" t="str">
        <f t="shared" si="3"/>
        <v>No</v>
      </c>
    </row>
    <row r="29" spans="1:12" ht="18">
      <c r="A29" s="7" t="s">
        <v>42</v>
      </c>
      <c r="B29" s="9">
        <v>1949555</v>
      </c>
      <c r="C29" s="9">
        <v>895455</v>
      </c>
      <c r="D29" s="7">
        <v>45.9</v>
      </c>
      <c r="E29" s="9">
        <v>981124</v>
      </c>
      <c r="F29" s="7">
        <v>50.3</v>
      </c>
      <c r="G29" s="7">
        <v>0</v>
      </c>
      <c r="H29" s="7">
        <v>0</v>
      </c>
      <c r="I29" t="str">
        <f t="shared" si="0"/>
        <v>Republican</v>
      </c>
      <c r="J29" s="2">
        <f t="shared" si="1"/>
        <v>85669</v>
      </c>
      <c r="K29" t="str">
        <f t="shared" si="2"/>
        <v>4.39%</v>
      </c>
      <c r="L29" t="str">
        <f t="shared" si="3"/>
        <v>Yes</v>
      </c>
    </row>
    <row r="30" spans="1:12" ht="18">
      <c r="A30" s="7" t="s">
        <v>43</v>
      </c>
      <c r="B30" s="9">
        <v>187063</v>
      </c>
      <c r="C30" s="9">
        <v>105464</v>
      </c>
      <c r="D30" s="7">
        <v>56.4</v>
      </c>
      <c r="E30" s="9">
        <v>80303</v>
      </c>
      <c r="F30" s="7">
        <v>42.9</v>
      </c>
      <c r="G30" s="7">
        <v>0</v>
      </c>
      <c r="H30" s="7">
        <v>0</v>
      </c>
      <c r="I30" t="str">
        <f t="shared" si="0"/>
        <v>Democratic</v>
      </c>
      <c r="J30" s="2">
        <f t="shared" si="1"/>
        <v>25161</v>
      </c>
      <c r="K30" t="str">
        <f t="shared" si="2"/>
        <v>13.45%</v>
      </c>
      <c r="L30" t="str">
        <f t="shared" si="3"/>
        <v>No</v>
      </c>
    </row>
    <row r="31" spans="1:12" ht="18">
      <c r="A31" s="7" t="s">
        <v>44</v>
      </c>
      <c r="B31" s="9">
        <v>6177337</v>
      </c>
      <c r="C31" s="9">
        <v>2780204</v>
      </c>
      <c r="D31" s="7">
        <v>45</v>
      </c>
      <c r="E31" s="9">
        <v>2841163</v>
      </c>
      <c r="F31" s="7">
        <v>46</v>
      </c>
      <c r="G31" s="7">
        <v>0</v>
      </c>
      <c r="H31" s="7">
        <v>0</v>
      </c>
      <c r="I31" t="str">
        <f t="shared" si="0"/>
        <v>Republican</v>
      </c>
      <c r="J31" s="2">
        <f t="shared" si="1"/>
        <v>60959</v>
      </c>
      <c r="K31" t="str">
        <f t="shared" si="2"/>
        <v>0.99%</v>
      </c>
      <c r="L31" t="str">
        <f t="shared" si="3"/>
        <v>Yes</v>
      </c>
    </row>
    <row r="32" spans="1:12" ht="18">
      <c r="A32" s="7" t="s">
        <v>45</v>
      </c>
      <c r="B32" s="9">
        <v>791209</v>
      </c>
      <c r="C32" s="9">
        <v>459070</v>
      </c>
      <c r="D32" s="7">
        <v>58</v>
      </c>
      <c r="E32" s="9">
        <v>258572</v>
      </c>
      <c r="F32" s="7">
        <v>32.700000000000003</v>
      </c>
      <c r="G32" s="9">
        <v>69652</v>
      </c>
      <c r="H32" s="7">
        <v>8.8000000000000007</v>
      </c>
      <c r="I32" t="str">
        <f t="shared" si="0"/>
        <v>Democratic</v>
      </c>
      <c r="J32" s="2">
        <f t="shared" si="1"/>
        <v>200498</v>
      </c>
      <c r="K32" t="str">
        <f t="shared" si="2"/>
        <v>25.34%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220716</v>
      </c>
      <c r="C33" s="9">
        <v>95812</v>
      </c>
      <c r="D33" s="7">
        <v>43.4</v>
      </c>
      <c r="E33" s="9">
        <v>115139</v>
      </c>
      <c r="F33" s="7">
        <v>52.2</v>
      </c>
      <c r="G33" s="7">
        <v>374</v>
      </c>
      <c r="H33" s="7">
        <v>0.2</v>
      </c>
      <c r="I33" t="str">
        <f t="shared" si="0"/>
        <v>Republican</v>
      </c>
      <c r="J33" s="2">
        <f t="shared" si="1"/>
        <v>19327</v>
      </c>
      <c r="K33" t="str">
        <f t="shared" si="2"/>
        <v>8.76%</v>
      </c>
      <c r="L33" t="str">
        <f t="shared" si="3"/>
        <v>No</v>
      </c>
    </row>
    <row r="34" spans="1:12" ht="18">
      <c r="A34" s="7" t="s">
        <v>47</v>
      </c>
      <c r="B34" s="9">
        <v>2936071</v>
      </c>
      <c r="C34" s="9">
        <v>1452791</v>
      </c>
      <c r="D34" s="7">
        <v>49.5</v>
      </c>
      <c r="E34" s="9">
        <v>1445684</v>
      </c>
      <c r="F34" s="7">
        <v>49.2</v>
      </c>
      <c r="G34" s="7">
        <v>0</v>
      </c>
      <c r="H34" s="7">
        <v>0</v>
      </c>
      <c r="I34" t="str">
        <f t="shared" si="0"/>
        <v>Democratic</v>
      </c>
      <c r="J34" s="2">
        <f t="shared" si="1"/>
        <v>7107</v>
      </c>
      <c r="K34" t="str">
        <f t="shared" si="2"/>
        <v>0.24%</v>
      </c>
      <c r="L34" t="str">
        <f t="shared" si="3"/>
        <v>Yes</v>
      </c>
    </row>
    <row r="35" spans="1:12" ht="18">
      <c r="A35" s="7" t="s">
        <v>48</v>
      </c>
      <c r="B35" s="9">
        <v>721599</v>
      </c>
      <c r="C35" s="9">
        <v>452782</v>
      </c>
      <c r="D35" s="7">
        <v>62.7</v>
      </c>
      <c r="E35" s="9">
        <v>268817</v>
      </c>
      <c r="F35" s="7">
        <v>37.299999999999997</v>
      </c>
      <c r="G35" s="7">
        <v>0</v>
      </c>
      <c r="H35" s="7">
        <v>0</v>
      </c>
      <c r="I35" t="str">
        <f t="shared" si="0"/>
        <v>Democratic</v>
      </c>
      <c r="J35" s="2">
        <f t="shared" si="1"/>
        <v>183965</v>
      </c>
      <c r="K35" t="str">
        <f t="shared" si="2"/>
        <v>25.49%</v>
      </c>
      <c r="L35" t="str">
        <f t="shared" si="3"/>
        <v>No</v>
      </c>
    </row>
    <row r="36" spans="1:12" ht="18">
      <c r="A36" s="7" t="s">
        <v>49</v>
      </c>
      <c r="B36" s="9">
        <v>524080</v>
      </c>
      <c r="C36" s="9">
        <v>243147</v>
      </c>
      <c r="D36" s="7">
        <v>46.4</v>
      </c>
      <c r="E36" s="9">
        <v>260904</v>
      </c>
      <c r="F36" s="7">
        <v>49.8</v>
      </c>
      <c r="G36" s="7">
        <v>0</v>
      </c>
      <c r="H36" s="7">
        <v>0</v>
      </c>
      <c r="I36" t="str">
        <f t="shared" si="0"/>
        <v>Republican</v>
      </c>
      <c r="J36" s="2">
        <f t="shared" si="1"/>
        <v>17757</v>
      </c>
      <c r="K36" t="str">
        <f t="shared" si="2"/>
        <v>3.39%</v>
      </c>
      <c r="L36" t="str">
        <f t="shared" si="3"/>
        <v>Yes</v>
      </c>
    </row>
    <row r="37" spans="1:12" ht="18">
      <c r="A37" s="7" t="s">
        <v>50</v>
      </c>
      <c r="B37" s="9">
        <v>3735348</v>
      </c>
      <c r="C37" s="9">
        <v>1752426</v>
      </c>
      <c r="D37" s="7">
        <v>46.9</v>
      </c>
      <c r="E37" s="9">
        <v>1902197</v>
      </c>
      <c r="F37" s="7">
        <v>50.9</v>
      </c>
      <c r="G37" s="7">
        <v>0</v>
      </c>
      <c r="H37" s="7">
        <v>0</v>
      </c>
      <c r="I37" t="str">
        <f t="shared" si="0"/>
        <v>Republican</v>
      </c>
      <c r="J37" s="2">
        <f t="shared" si="1"/>
        <v>149771</v>
      </c>
      <c r="K37" t="str">
        <f t="shared" si="2"/>
        <v>4.01%</v>
      </c>
      <c r="L37" t="str">
        <f t="shared" si="3"/>
        <v>Yes</v>
      </c>
    </row>
    <row r="38" spans="1:12" ht="18">
      <c r="A38" s="7" t="s">
        <v>51</v>
      </c>
      <c r="B38" s="9">
        <v>327702</v>
      </c>
      <c r="C38" s="9">
        <v>188736</v>
      </c>
      <c r="D38" s="7">
        <v>57.6</v>
      </c>
      <c r="E38" s="9">
        <v>135787</v>
      </c>
      <c r="F38" s="7">
        <v>41.4</v>
      </c>
      <c r="G38" s="7">
        <v>0</v>
      </c>
      <c r="H38" s="7">
        <v>0</v>
      </c>
      <c r="I38" t="str">
        <f t="shared" si="0"/>
        <v>Democratic</v>
      </c>
      <c r="J38" s="2">
        <f t="shared" si="1"/>
        <v>52949</v>
      </c>
      <c r="K38" t="str">
        <f t="shared" si="2"/>
        <v>16.16%</v>
      </c>
      <c r="L38" t="str">
        <f t="shared" si="3"/>
        <v>No</v>
      </c>
    </row>
    <row r="39" spans="1:12" ht="18">
      <c r="A39" s="7" t="s">
        <v>52</v>
      </c>
      <c r="B39" s="9">
        <v>142571</v>
      </c>
      <c r="C39" s="9">
        <v>34423</v>
      </c>
      <c r="D39" s="7">
        <v>24.1</v>
      </c>
      <c r="E39" s="9">
        <v>5386</v>
      </c>
      <c r="F39" s="7">
        <v>3.8</v>
      </c>
      <c r="G39" s="9">
        <v>102607</v>
      </c>
      <c r="H39" s="7">
        <v>72</v>
      </c>
      <c r="I39" t="str">
        <f t="shared" si="0"/>
        <v>Democratic</v>
      </c>
      <c r="J39" s="2">
        <f t="shared" si="1"/>
        <v>29037</v>
      </c>
      <c r="K39" t="str">
        <f t="shared" si="2"/>
        <v>20.37%</v>
      </c>
      <c r="L39" t="str">
        <f t="shared" si="3"/>
        <v>No</v>
      </c>
    </row>
    <row r="40" spans="1:12" ht="18">
      <c r="A40" s="7" t="s">
        <v>53</v>
      </c>
      <c r="B40" s="9">
        <v>250105</v>
      </c>
      <c r="C40" s="9">
        <v>117653</v>
      </c>
      <c r="D40" s="7">
        <v>47</v>
      </c>
      <c r="E40" s="9">
        <v>129651</v>
      </c>
      <c r="F40" s="7">
        <v>51.8</v>
      </c>
      <c r="G40" s="7">
        <v>0</v>
      </c>
      <c r="H40" s="7">
        <v>0</v>
      </c>
      <c r="I40" t="str">
        <f t="shared" si="0"/>
        <v>Republican</v>
      </c>
      <c r="J40" s="2">
        <f t="shared" si="1"/>
        <v>11998</v>
      </c>
      <c r="K40" t="str">
        <f t="shared" si="2"/>
        <v>4.8%</v>
      </c>
      <c r="L40" t="str">
        <f t="shared" si="3"/>
        <v>Yes</v>
      </c>
    </row>
    <row r="41" spans="1:12" ht="18">
      <c r="A41" s="7" t="s">
        <v>54</v>
      </c>
      <c r="B41" s="9">
        <v>550283</v>
      </c>
      <c r="C41" s="9">
        <v>270402</v>
      </c>
      <c r="D41" s="7">
        <v>49.1</v>
      </c>
      <c r="E41" s="9">
        <v>202914</v>
      </c>
      <c r="F41" s="7">
        <v>36.9</v>
      </c>
      <c r="G41" s="9">
        <v>73815</v>
      </c>
      <c r="H41" s="7">
        <v>13.4</v>
      </c>
      <c r="I41" t="str">
        <f t="shared" si="0"/>
        <v>Democratic</v>
      </c>
      <c r="J41" s="2">
        <f t="shared" si="1"/>
        <v>67488</v>
      </c>
      <c r="K41" t="str">
        <f t="shared" si="2"/>
        <v>12.26%</v>
      </c>
      <c r="L41" t="str">
        <f t="shared" si="3"/>
        <v>No</v>
      </c>
    </row>
    <row r="42" spans="1:12" ht="18">
      <c r="A42" s="7" t="s">
        <v>55</v>
      </c>
      <c r="B42" s="9">
        <v>1147245</v>
      </c>
      <c r="C42" s="9">
        <v>750700</v>
      </c>
      <c r="D42" s="7">
        <v>65.400000000000006</v>
      </c>
      <c r="E42" s="9">
        <v>282240</v>
      </c>
      <c r="F42" s="7">
        <v>24.6</v>
      </c>
      <c r="G42" s="9">
        <v>106909</v>
      </c>
      <c r="H42" s="7">
        <v>9.3000000000000007</v>
      </c>
      <c r="I42" t="str">
        <f t="shared" si="0"/>
        <v>Democratic</v>
      </c>
      <c r="J42" s="2">
        <f t="shared" si="1"/>
        <v>468460</v>
      </c>
      <c r="K42" t="str">
        <f t="shared" si="2"/>
        <v>40.83%</v>
      </c>
      <c r="L42" t="str">
        <f t="shared" si="3"/>
        <v>No</v>
      </c>
    </row>
    <row r="43" spans="1:12" ht="18">
      <c r="A43" s="7" t="s">
        <v>56</v>
      </c>
      <c r="B43" s="9">
        <v>276306</v>
      </c>
      <c r="C43" s="9">
        <v>149151</v>
      </c>
      <c r="D43" s="7">
        <v>54</v>
      </c>
      <c r="E43" s="9">
        <v>124402</v>
      </c>
      <c r="F43" s="7">
        <v>45</v>
      </c>
      <c r="G43" s="7">
        <v>0</v>
      </c>
      <c r="H43" s="7">
        <v>0</v>
      </c>
      <c r="I43" t="str">
        <f t="shared" si="0"/>
        <v>Democratic</v>
      </c>
      <c r="J43" s="2">
        <f t="shared" si="1"/>
        <v>24749</v>
      </c>
      <c r="K43" t="str">
        <f t="shared" si="2"/>
        <v>8.96%</v>
      </c>
      <c r="L43" t="str">
        <f t="shared" si="3"/>
        <v>No</v>
      </c>
    </row>
    <row r="44" spans="1:12" ht="18">
      <c r="A44" s="7" t="s">
        <v>57</v>
      </c>
      <c r="B44" s="9">
        <v>123382</v>
      </c>
      <c r="C44" s="9">
        <v>45557</v>
      </c>
      <c r="D44" s="7">
        <v>36.9</v>
      </c>
      <c r="E44" s="9">
        <v>75926</v>
      </c>
      <c r="F44" s="7">
        <v>61.5</v>
      </c>
      <c r="G44" s="7">
        <v>0</v>
      </c>
      <c r="H44" s="7">
        <v>0</v>
      </c>
      <c r="I44" t="str">
        <f t="shared" si="0"/>
        <v>Republican</v>
      </c>
      <c r="J44" s="2">
        <f t="shared" si="1"/>
        <v>30369</v>
      </c>
      <c r="K44" t="str">
        <f t="shared" si="2"/>
        <v>24.61%</v>
      </c>
      <c r="L44" t="str">
        <f t="shared" si="3"/>
        <v>No</v>
      </c>
    </row>
    <row r="45" spans="1:12" ht="18">
      <c r="A45" s="7" t="s">
        <v>58</v>
      </c>
      <c r="B45" s="9">
        <v>419256</v>
      </c>
      <c r="C45" s="9">
        <v>200786</v>
      </c>
      <c r="D45" s="7">
        <v>47.9</v>
      </c>
      <c r="E45" s="9">
        <v>172070</v>
      </c>
      <c r="F45" s="7">
        <v>41</v>
      </c>
      <c r="G45" s="9">
        <v>43393</v>
      </c>
      <c r="H45" s="7">
        <v>10.4</v>
      </c>
      <c r="I45" t="str">
        <f t="shared" si="0"/>
        <v>Democratic</v>
      </c>
      <c r="J45" s="2">
        <f t="shared" si="1"/>
        <v>28716</v>
      </c>
      <c r="K45" t="str">
        <f t="shared" si="2"/>
        <v>6.85%</v>
      </c>
      <c r="L45" t="str">
        <f t="shared" si="3"/>
        <v>No</v>
      </c>
    </row>
    <row r="46" spans="1:12" ht="18">
      <c r="A46" s="7" t="s">
        <v>59</v>
      </c>
      <c r="B46" s="9">
        <v>905058</v>
      </c>
      <c r="C46" s="9">
        <v>476165</v>
      </c>
      <c r="D46" s="7">
        <v>52.6</v>
      </c>
      <c r="E46" s="9">
        <v>386314</v>
      </c>
      <c r="F46" s="7">
        <v>42.7</v>
      </c>
      <c r="G46" s="7">
        <v>0</v>
      </c>
      <c r="H46" s="7">
        <v>0</v>
      </c>
      <c r="I46" t="str">
        <f t="shared" si="0"/>
        <v>Democratic</v>
      </c>
      <c r="J46" s="2">
        <f t="shared" si="1"/>
        <v>89851</v>
      </c>
      <c r="K46" t="str">
        <f t="shared" si="2"/>
        <v>9.93%</v>
      </c>
      <c r="L46" t="str">
        <f t="shared" si="3"/>
        <v>No</v>
      </c>
    </row>
    <row r="47" spans="1:12" ht="18">
      <c r="A47" s="7" t="s">
        <v>60</v>
      </c>
      <c r="B47" s="9">
        <v>748750</v>
      </c>
      <c r="C47" s="9">
        <v>429188</v>
      </c>
      <c r="D47" s="7">
        <v>57.3</v>
      </c>
      <c r="E47" s="9">
        <v>316251</v>
      </c>
      <c r="F47" s="7">
        <v>42.2</v>
      </c>
      <c r="G47" s="7">
        <v>0</v>
      </c>
      <c r="H47" s="7">
        <v>0</v>
      </c>
      <c r="I47" t="str">
        <f t="shared" si="0"/>
        <v>Democratic</v>
      </c>
      <c r="J47" s="2">
        <f t="shared" si="1"/>
        <v>112937</v>
      </c>
      <c r="K47" t="str">
        <f t="shared" si="2"/>
        <v>15.08%</v>
      </c>
      <c r="L47" t="str">
        <f t="shared" si="3"/>
        <v>No</v>
      </c>
    </row>
    <row r="48" spans="1:12" ht="18">
      <c r="A48" s="7" t="s">
        <v>61</v>
      </c>
      <c r="B48" s="9">
        <v>1276800</v>
      </c>
      <c r="C48" s="9">
        <v>647310</v>
      </c>
      <c r="D48" s="7">
        <v>50.7</v>
      </c>
      <c r="E48" s="9">
        <v>590959</v>
      </c>
      <c r="F48" s="7">
        <v>46.3</v>
      </c>
      <c r="G48" s="7">
        <v>0</v>
      </c>
      <c r="H48" s="7">
        <v>0</v>
      </c>
      <c r="I48" t="str">
        <f t="shared" si="0"/>
        <v>Democratic</v>
      </c>
      <c r="J48" s="2">
        <f t="shared" si="1"/>
        <v>56351</v>
      </c>
      <c r="K48" t="str">
        <f t="shared" si="2"/>
        <v>4.41%</v>
      </c>
      <c r="L48" t="str">
        <f t="shared" si="3"/>
        <v>Yes</v>
      </c>
    </row>
    <row r="49" spans="1:12" ht="18">
      <c r="A49" s="7" t="s">
        <v>62</v>
      </c>
      <c r="B49" s="9">
        <v>101425</v>
      </c>
      <c r="C49" s="9">
        <v>52354</v>
      </c>
      <c r="D49" s="7">
        <v>51.6</v>
      </c>
      <c r="E49" s="9">
        <v>47947</v>
      </c>
      <c r="F49" s="7">
        <v>47.3</v>
      </c>
      <c r="G49" s="7">
        <v>0</v>
      </c>
      <c r="H49" s="7">
        <v>0</v>
      </c>
      <c r="I49" t="str">
        <f t="shared" si="0"/>
        <v>Democratic</v>
      </c>
      <c r="J49" s="2">
        <f t="shared" si="1"/>
        <v>4407</v>
      </c>
      <c r="K49" t="str">
        <f t="shared" si="2"/>
        <v>4.35%</v>
      </c>
      <c r="L49" t="str">
        <f t="shared" si="3"/>
        <v>Yes</v>
      </c>
    </row>
    <row r="50" spans="1:12" ht="15.75">
      <c r="J50" s="2"/>
    </row>
    <row r="51" spans="1:12" ht="15.75">
      <c r="J51" s="2"/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6369-93D0-D24C-8894-A4318B6D8F2E}">
  <dimension ref="A1:L52"/>
  <sheetViews>
    <sheetView topLeftCell="A31" zoomScale="93" workbookViewId="0">
      <selection activeCell="J17" sqref="J17"/>
    </sheetView>
  </sheetViews>
  <sheetFormatPr defaultColWidth="11" defaultRowHeight="15.95"/>
  <cols>
    <col min="1" max="1" width="64.375" bestFit="1" customWidth="1"/>
    <col min="2" max="2" width="13.875" bestFit="1" customWidth="1"/>
    <col min="3" max="3" width="17.625" bestFit="1" customWidth="1"/>
    <col min="4" max="4" width="19.75" style="4" bestFit="1" customWidth="1"/>
    <col min="5" max="5" width="17.125" bestFit="1" customWidth="1"/>
    <col min="6" max="6" width="18.625" style="4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9" t="s">
        <v>5</v>
      </c>
      <c r="G1" s="18" t="s">
        <v>6</v>
      </c>
      <c r="H1" s="20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>
      <c r="A2" s="21" t="s">
        <v>12</v>
      </c>
      <c r="B2" s="21">
        <v>2123372</v>
      </c>
      <c r="C2" s="21">
        <v>729547</v>
      </c>
      <c r="D2" s="22">
        <v>0.34399999999999997</v>
      </c>
      <c r="E2" s="21">
        <v>1318255</v>
      </c>
      <c r="F2" s="22">
        <v>0.621</v>
      </c>
      <c r="G2" s="21">
        <v>44467</v>
      </c>
      <c r="H2" s="23" t="s">
        <v>63</v>
      </c>
      <c r="I2" t="str">
        <f>IF(C2 &gt; E2, "Democratic", "Republican")</f>
        <v>Republican</v>
      </c>
      <c r="J2" s="2">
        <f>ABS(C2 - E2)</f>
        <v>588708</v>
      </c>
      <c r="K2" t="str">
        <f>ROUND(J2/(B2*0.01), 2) &amp; "%"</f>
        <v>27.73%</v>
      </c>
      <c r="L2" t="str">
        <f>IF(VALUE(LEFT(K2, LEN(K2)-1)) &lt; 5, "Yes", "No")</f>
        <v>No</v>
      </c>
    </row>
    <row r="3" spans="1:12">
      <c r="A3" s="24" t="s">
        <v>13</v>
      </c>
      <c r="B3" s="24">
        <v>318608</v>
      </c>
      <c r="C3" s="24">
        <v>116454</v>
      </c>
      <c r="D3" s="25">
        <v>0.36599999999999999</v>
      </c>
      <c r="E3" s="24">
        <v>163387</v>
      </c>
      <c r="F3" s="25">
        <v>0.51300000000000001</v>
      </c>
      <c r="G3" s="24">
        <v>18725</v>
      </c>
      <c r="H3" s="26" t="s">
        <v>64</v>
      </c>
      <c r="I3" t="str">
        <f t="shared" ref="I3:I51" si="0">IF(C3 &gt; E3, "Democratic", "Republican")</f>
        <v>Republican</v>
      </c>
      <c r="J3" s="2">
        <f t="shared" ref="J3:J51" si="1">ABS(C3 - E3)</f>
        <v>46933</v>
      </c>
      <c r="K3" t="str">
        <f t="shared" ref="K3:K51" si="2">ROUND(J3/(B3*0.01), 2) &amp; "%"</f>
        <v>14.73%</v>
      </c>
      <c r="L3" t="str">
        <f t="shared" ref="L3:L51" si="3">IF(VALUE(LEFT(K3, LEN(K3)-1)) &lt; 5, "Yes", "No")</f>
        <v>No</v>
      </c>
    </row>
    <row r="4" spans="1:12">
      <c r="A4" s="21" t="s">
        <v>14</v>
      </c>
      <c r="B4" s="21">
        <v>2573165</v>
      </c>
      <c r="C4" s="21">
        <v>1161167</v>
      </c>
      <c r="D4" s="22">
        <v>0.45100000000000001</v>
      </c>
      <c r="E4" s="21">
        <v>1252401</v>
      </c>
      <c r="F4" s="22">
        <v>0.48699999999999999</v>
      </c>
      <c r="G4" s="21">
        <v>106327</v>
      </c>
      <c r="H4" s="23" t="s">
        <v>65</v>
      </c>
      <c r="I4" t="str">
        <f t="shared" si="0"/>
        <v>Republican</v>
      </c>
      <c r="J4" s="2">
        <f t="shared" si="1"/>
        <v>91234</v>
      </c>
      <c r="K4" t="str">
        <f t="shared" si="2"/>
        <v>3.55%</v>
      </c>
      <c r="L4" t="str">
        <f t="shared" si="3"/>
        <v>Yes</v>
      </c>
    </row>
    <row r="5" spans="1:12">
      <c r="A5" s="24" t="s">
        <v>15</v>
      </c>
      <c r="B5" s="24">
        <v>1130635</v>
      </c>
      <c r="C5" s="24">
        <v>380494</v>
      </c>
      <c r="D5" s="25">
        <v>0.33700000000000002</v>
      </c>
      <c r="E5" s="24">
        <v>684872</v>
      </c>
      <c r="F5" s="25">
        <v>0.60599999999999998</v>
      </c>
      <c r="G5" s="24">
        <v>29829</v>
      </c>
      <c r="H5" s="26" t="s">
        <v>66</v>
      </c>
      <c r="I5" t="str">
        <f t="shared" si="0"/>
        <v>Republican</v>
      </c>
      <c r="J5" s="2">
        <f t="shared" si="1"/>
        <v>304378</v>
      </c>
      <c r="K5" t="str">
        <f t="shared" si="2"/>
        <v>26.92%</v>
      </c>
      <c r="L5" t="str">
        <f t="shared" si="3"/>
        <v>No</v>
      </c>
    </row>
    <row r="6" spans="1:12">
      <c r="A6" s="21" t="s">
        <v>16</v>
      </c>
      <c r="B6" s="21">
        <v>14181595</v>
      </c>
      <c r="C6" s="21">
        <v>8753788</v>
      </c>
      <c r="D6" s="22">
        <v>0.61699999999999999</v>
      </c>
      <c r="E6" s="21">
        <v>4483810</v>
      </c>
      <c r="F6" s="22">
        <v>0.316</v>
      </c>
      <c r="G6" s="21">
        <v>478500</v>
      </c>
      <c r="H6" s="23" t="s">
        <v>67</v>
      </c>
      <c r="I6" t="str">
        <f t="shared" si="0"/>
        <v>Democratic</v>
      </c>
      <c r="J6" s="2">
        <f t="shared" si="1"/>
        <v>4269978</v>
      </c>
      <c r="K6" t="str">
        <f t="shared" si="2"/>
        <v>30.11%</v>
      </c>
      <c r="L6" t="str">
        <f t="shared" si="3"/>
        <v>No</v>
      </c>
    </row>
    <row r="7" spans="1:12">
      <c r="A7" s="24" t="s">
        <v>17</v>
      </c>
      <c r="B7" s="24">
        <v>2780220</v>
      </c>
      <c r="C7" s="24">
        <v>1338870</v>
      </c>
      <c r="D7" s="25">
        <v>0.48199999999999998</v>
      </c>
      <c r="E7" s="24">
        <v>1202484</v>
      </c>
      <c r="F7" s="25">
        <v>0.433</v>
      </c>
      <c r="G7" s="24">
        <v>144121</v>
      </c>
      <c r="H7" s="26" t="s">
        <v>68</v>
      </c>
      <c r="I7" t="str">
        <f t="shared" si="0"/>
        <v>Democratic</v>
      </c>
      <c r="J7" s="2">
        <f t="shared" si="1"/>
        <v>136386</v>
      </c>
      <c r="K7" t="str">
        <f t="shared" si="2"/>
        <v>4.91%</v>
      </c>
      <c r="L7" t="str">
        <f t="shared" si="3"/>
        <v>Yes</v>
      </c>
    </row>
    <row r="8" spans="1:12">
      <c r="A8" s="21" t="s">
        <v>18</v>
      </c>
      <c r="B8" s="21">
        <v>1644920</v>
      </c>
      <c r="C8" s="21">
        <v>897572</v>
      </c>
      <c r="D8" s="22">
        <v>0.54600000000000004</v>
      </c>
      <c r="E8" s="21">
        <v>673215</v>
      </c>
      <c r="F8" s="22">
        <v>0.40899999999999997</v>
      </c>
      <c r="G8" s="21">
        <v>48676</v>
      </c>
      <c r="H8" s="23" t="s">
        <v>69</v>
      </c>
      <c r="I8" t="str">
        <f t="shared" si="0"/>
        <v>Democratic</v>
      </c>
      <c r="J8" s="2">
        <f t="shared" si="1"/>
        <v>224357</v>
      </c>
      <c r="K8" t="str">
        <f t="shared" si="2"/>
        <v>13.64%</v>
      </c>
      <c r="L8" t="str">
        <f t="shared" si="3"/>
        <v>No</v>
      </c>
    </row>
    <row r="9" spans="1:12">
      <c r="A9" s="24" t="s">
        <v>19</v>
      </c>
      <c r="B9" s="24">
        <v>441590</v>
      </c>
      <c r="C9" s="24">
        <v>235603</v>
      </c>
      <c r="D9" s="25">
        <v>0.53400000000000003</v>
      </c>
      <c r="E9" s="24">
        <v>185127</v>
      </c>
      <c r="F9" s="25">
        <v>0.41899999999999998</v>
      </c>
      <c r="G9" s="24">
        <v>14757</v>
      </c>
      <c r="H9" s="26" t="s">
        <v>70</v>
      </c>
      <c r="I9" t="str">
        <f t="shared" si="0"/>
        <v>Democratic</v>
      </c>
      <c r="J9" s="2">
        <f t="shared" si="1"/>
        <v>50476</v>
      </c>
      <c r="K9" t="str">
        <f t="shared" si="2"/>
        <v>11.43%</v>
      </c>
      <c r="L9" t="str">
        <f t="shared" si="3"/>
        <v>No</v>
      </c>
    </row>
    <row r="10" spans="1:12">
      <c r="A10" s="21" t="s">
        <v>71</v>
      </c>
      <c r="B10" s="21">
        <v>311268</v>
      </c>
      <c r="C10" s="21">
        <v>282830</v>
      </c>
      <c r="D10" s="22">
        <v>0.90900000000000003</v>
      </c>
      <c r="E10" s="21">
        <v>12723</v>
      </c>
      <c r="F10" s="22">
        <v>4.1000000000000002E-2</v>
      </c>
      <c r="G10" s="21">
        <v>4906</v>
      </c>
      <c r="H10" s="23" t="s">
        <v>72</v>
      </c>
      <c r="I10" t="str">
        <f t="shared" si="0"/>
        <v>Democratic</v>
      </c>
      <c r="J10" s="2">
        <f t="shared" si="1"/>
        <v>270107</v>
      </c>
      <c r="K10" t="str">
        <f t="shared" si="2"/>
        <v>86.78%</v>
      </c>
      <c r="L10" t="str">
        <f t="shared" si="3"/>
        <v>No</v>
      </c>
    </row>
    <row r="11" spans="1:12">
      <c r="A11" s="24" t="s">
        <v>21</v>
      </c>
      <c r="B11" s="24">
        <v>9420039</v>
      </c>
      <c r="C11" s="24">
        <v>4504975</v>
      </c>
      <c r="D11" s="25">
        <v>0.47799999999999998</v>
      </c>
      <c r="E11" s="24">
        <v>4617886</v>
      </c>
      <c r="F11" s="25">
        <v>0.49</v>
      </c>
      <c r="G11" s="24">
        <v>207043</v>
      </c>
      <c r="H11" s="26" t="s">
        <v>73</v>
      </c>
      <c r="I11" t="str">
        <f t="shared" si="0"/>
        <v>Republican</v>
      </c>
      <c r="J11" s="2">
        <f t="shared" si="1"/>
        <v>112911</v>
      </c>
      <c r="K11" t="str">
        <f t="shared" si="2"/>
        <v>1.2%</v>
      </c>
      <c r="L11" t="str">
        <f t="shared" si="3"/>
        <v>Yes</v>
      </c>
    </row>
    <row r="12" spans="1:12">
      <c r="A12" s="21" t="s">
        <v>22</v>
      </c>
      <c r="B12" s="21">
        <v>4092373</v>
      </c>
      <c r="C12" s="21">
        <v>1877963</v>
      </c>
      <c r="D12" s="22">
        <v>0.45900000000000002</v>
      </c>
      <c r="E12" s="21">
        <v>2089104</v>
      </c>
      <c r="F12" s="22">
        <v>0.51</v>
      </c>
      <c r="G12" s="21">
        <v>125306</v>
      </c>
      <c r="H12" s="23" t="s">
        <v>74</v>
      </c>
      <c r="I12" t="str">
        <f t="shared" si="0"/>
        <v>Republican</v>
      </c>
      <c r="J12" s="2">
        <f t="shared" si="1"/>
        <v>211141</v>
      </c>
      <c r="K12" t="str">
        <f t="shared" si="2"/>
        <v>5.16%</v>
      </c>
      <c r="L12" t="str">
        <f t="shared" si="3"/>
        <v>No</v>
      </c>
    </row>
    <row r="13" spans="1:12">
      <c r="A13" s="24" t="s">
        <v>23</v>
      </c>
      <c r="B13" s="24">
        <v>428937</v>
      </c>
      <c r="C13" s="24">
        <v>266891</v>
      </c>
      <c r="D13" s="25">
        <v>0.622</v>
      </c>
      <c r="E13" s="24">
        <v>128847</v>
      </c>
      <c r="F13" s="25">
        <v>0.3</v>
      </c>
      <c r="G13" s="24">
        <v>15954</v>
      </c>
      <c r="H13" s="26" t="s">
        <v>75</v>
      </c>
      <c r="I13" t="str">
        <f t="shared" si="0"/>
        <v>Democratic</v>
      </c>
      <c r="J13" s="2">
        <f t="shared" si="1"/>
        <v>138044</v>
      </c>
      <c r="K13" t="str">
        <f t="shared" si="2"/>
        <v>32.18%</v>
      </c>
      <c r="L13" t="str">
        <f t="shared" si="3"/>
        <v>No</v>
      </c>
    </row>
    <row r="14" spans="1:12">
      <c r="A14" s="21" t="s">
        <v>76</v>
      </c>
      <c r="B14" s="21">
        <v>690255</v>
      </c>
      <c r="C14" s="21">
        <v>189765</v>
      </c>
      <c r="D14" s="22">
        <v>0.27500000000000002</v>
      </c>
      <c r="E14" s="21">
        <v>409055</v>
      </c>
      <c r="F14" s="22">
        <v>0.59299999999999997</v>
      </c>
      <c r="G14" s="21">
        <v>28331</v>
      </c>
      <c r="H14" s="23" t="s">
        <v>77</v>
      </c>
      <c r="I14" t="str">
        <f t="shared" si="0"/>
        <v>Republican</v>
      </c>
      <c r="J14" s="2">
        <f t="shared" si="1"/>
        <v>219290</v>
      </c>
      <c r="K14" t="str">
        <f t="shared" si="2"/>
        <v>31.77%</v>
      </c>
      <c r="L14" t="str">
        <f t="shared" si="3"/>
        <v>No</v>
      </c>
    </row>
    <row r="15" spans="1:12">
      <c r="A15" s="24" t="s">
        <v>26</v>
      </c>
      <c r="B15" s="24">
        <v>2734958</v>
      </c>
      <c r="C15" s="24">
        <v>1033126</v>
      </c>
      <c r="D15" s="25">
        <v>0.378</v>
      </c>
      <c r="E15" s="24">
        <v>1557286</v>
      </c>
      <c r="F15" s="25">
        <v>0.56899999999999995</v>
      </c>
      <c r="G15" s="24">
        <v>133993</v>
      </c>
      <c r="H15" s="26" t="s">
        <v>78</v>
      </c>
      <c r="I15" t="str">
        <f t="shared" si="0"/>
        <v>Republican</v>
      </c>
      <c r="J15" s="2">
        <f t="shared" si="1"/>
        <v>524160</v>
      </c>
      <c r="K15" t="str">
        <f t="shared" si="2"/>
        <v>19.17%</v>
      </c>
      <c r="L15" t="str">
        <f t="shared" si="3"/>
        <v>No</v>
      </c>
    </row>
    <row r="16" spans="1:12">
      <c r="A16" s="21" t="s">
        <v>27</v>
      </c>
      <c r="B16" s="21">
        <v>1566031</v>
      </c>
      <c r="C16" s="21">
        <v>653669</v>
      </c>
      <c r="D16" s="22">
        <v>0.41699999999999998</v>
      </c>
      <c r="E16" s="21">
        <v>800983</v>
      </c>
      <c r="F16" s="22">
        <v>0.51100000000000001</v>
      </c>
      <c r="G16" s="21">
        <v>59186</v>
      </c>
      <c r="H16" s="23" t="s">
        <v>79</v>
      </c>
      <c r="I16" t="str">
        <f t="shared" si="0"/>
        <v>Republican</v>
      </c>
      <c r="J16" s="2">
        <f t="shared" si="1"/>
        <v>147314</v>
      </c>
      <c r="K16" t="str">
        <f t="shared" si="2"/>
        <v>9.41%</v>
      </c>
      <c r="L16" t="str">
        <f t="shared" si="3"/>
        <v>No</v>
      </c>
    </row>
    <row r="17" spans="1:12">
      <c r="A17" s="24" t="s">
        <v>28</v>
      </c>
      <c r="B17" s="27">
        <v>1184402</v>
      </c>
      <c r="C17" s="27">
        <v>427005</v>
      </c>
      <c r="D17" s="25">
        <v>0.36099999999999999</v>
      </c>
      <c r="E17" s="27">
        <v>671018</v>
      </c>
      <c r="F17" s="25">
        <v>0.56699999999999995</v>
      </c>
      <c r="G17" s="27">
        <v>55406</v>
      </c>
      <c r="H17" s="26">
        <v>4.7E-2</v>
      </c>
      <c r="I17" t="str">
        <f t="shared" si="0"/>
        <v>Republican</v>
      </c>
      <c r="J17" s="2">
        <f t="shared" si="1"/>
        <v>244013</v>
      </c>
      <c r="K17" t="str">
        <f t="shared" si="2"/>
        <v>20.6%</v>
      </c>
      <c r="L17" t="str">
        <f t="shared" si="3"/>
        <v>No</v>
      </c>
    </row>
    <row r="18" spans="1:12">
      <c r="A18" s="21" t="s">
        <v>29</v>
      </c>
      <c r="B18" s="21">
        <v>1924149</v>
      </c>
      <c r="C18" s="21">
        <v>628854</v>
      </c>
      <c r="D18" s="22">
        <v>0.32700000000000001</v>
      </c>
      <c r="E18" s="21">
        <v>1202971</v>
      </c>
      <c r="F18" s="22">
        <v>0.625</v>
      </c>
      <c r="G18" s="21">
        <v>53752</v>
      </c>
      <c r="H18" s="23" t="s">
        <v>80</v>
      </c>
      <c r="I18" t="str">
        <f t="shared" si="0"/>
        <v>Republican</v>
      </c>
      <c r="J18" s="2">
        <f t="shared" si="1"/>
        <v>574117</v>
      </c>
      <c r="K18" t="str">
        <f t="shared" si="2"/>
        <v>29.84%</v>
      </c>
      <c r="L18" t="str">
        <f t="shared" si="3"/>
        <v>No</v>
      </c>
    </row>
    <row r="19" spans="1:12">
      <c r="A19" s="24" t="s">
        <v>30</v>
      </c>
      <c r="B19" s="24">
        <v>2029032</v>
      </c>
      <c r="C19" s="24">
        <v>780154</v>
      </c>
      <c r="D19" s="25">
        <v>0.38400000000000001</v>
      </c>
      <c r="E19" s="24">
        <v>1178638</v>
      </c>
      <c r="F19" s="25">
        <v>0.58099999999999996</v>
      </c>
      <c r="G19" s="24">
        <v>37978</v>
      </c>
      <c r="H19" s="26" t="s">
        <v>81</v>
      </c>
      <c r="I19" t="str">
        <f t="shared" si="0"/>
        <v>Republican</v>
      </c>
      <c r="J19" s="2">
        <f t="shared" si="1"/>
        <v>398484</v>
      </c>
      <c r="K19" t="str">
        <f t="shared" si="2"/>
        <v>19.64%</v>
      </c>
      <c r="L19" t="str">
        <f t="shared" si="3"/>
        <v>No</v>
      </c>
    </row>
    <row r="20" spans="1:12">
      <c r="A20" s="21" t="s">
        <v>31</v>
      </c>
      <c r="B20" s="21">
        <v>747927</v>
      </c>
      <c r="C20" s="21">
        <v>357735</v>
      </c>
      <c r="D20" s="22">
        <v>0.47799999999999998</v>
      </c>
      <c r="E20" s="21">
        <v>335593</v>
      </c>
      <c r="F20" s="22">
        <v>0.44900000000000001</v>
      </c>
      <c r="G20" s="21">
        <v>38105</v>
      </c>
      <c r="H20" s="23" t="s">
        <v>82</v>
      </c>
      <c r="I20" t="str">
        <f t="shared" si="0"/>
        <v>Democratic</v>
      </c>
      <c r="J20" s="2">
        <f t="shared" si="1"/>
        <v>22142</v>
      </c>
      <c r="K20" t="str">
        <f t="shared" si="2"/>
        <v>2.96%</v>
      </c>
      <c r="L20" t="str">
        <f t="shared" si="3"/>
        <v>Yes</v>
      </c>
    </row>
    <row r="21" spans="1:12">
      <c r="A21" s="24" t="s">
        <v>32</v>
      </c>
      <c r="B21" s="24">
        <v>2781446</v>
      </c>
      <c r="C21" s="24">
        <v>1677928</v>
      </c>
      <c r="D21" s="25">
        <v>0.60299999999999998</v>
      </c>
      <c r="E21" s="24">
        <v>943169</v>
      </c>
      <c r="F21" s="25">
        <v>0.33900000000000002</v>
      </c>
      <c r="G21" s="24">
        <v>79605</v>
      </c>
      <c r="H21" s="26" t="s">
        <v>83</v>
      </c>
      <c r="I21" t="str">
        <f t="shared" si="0"/>
        <v>Democratic</v>
      </c>
      <c r="J21" s="2">
        <f t="shared" si="1"/>
        <v>734759</v>
      </c>
      <c r="K21" t="str">
        <f t="shared" si="2"/>
        <v>26.42%</v>
      </c>
      <c r="L21" t="str">
        <f t="shared" si="3"/>
        <v>No</v>
      </c>
    </row>
    <row r="22" spans="1:12">
      <c r="A22" s="21" t="s">
        <v>33</v>
      </c>
      <c r="B22" s="21">
        <v>3325046</v>
      </c>
      <c r="C22" s="21">
        <v>1995196</v>
      </c>
      <c r="D22" s="22">
        <v>0.6</v>
      </c>
      <c r="E22" s="21">
        <v>1090893</v>
      </c>
      <c r="F22" s="22">
        <v>0.32800000000000001</v>
      </c>
      <c r="G22" s="21">
        <v>138018</v>
      </c>
      <c r="H22" s="23" t="s">
        <v>84</v>
      </c>
      <c r="I22" t="str">
        <f t="shared" si="0"/>
        <v>Democratic</v>
      </c>
      <c r="J22" s="2">
        <f t="shared" si="1"/>
        <v>904303</v>
      </c>
      <c r="K22" t="str">
        <f t="shared" si="2"/>
        <v>27.2%</v>
      </c>
      <c r="L22" t="str">
        <f t="shared" si="3"/>
        <v>No</v>
      </c>
    </row>
    <row r="23" spans="1:12">
      <c r="A23" s="24" t="s">
        <v>34</v>
      </c>
      <c r="B23" s="24">
        <v>4799284</v>
      </c>
      <c r="C23" s="24">
        <v>2268839</v>
      </c>
      <c r="D23" s="25">
        <v>0.47299999999999998</v>
      </c>
      <c r="E23" s="24">
        <v>2279543</v>
      </c>
      <c r="F23" s="25">
        <v>0.47499999999999998</v>
      </c>
      <c r="G23" s="24">
        <v>172136</v>
      </c>
      <c r="H23" s="26" t="s">
        <v>85</v>
      </c>
      <c r="I23" t="str">
        <f t="shared" si="0"/>
        <v>Republican</v>
      </c>
      <c r="J23" s="2">
        <f t="shared" si="1"/>
        <v>10704</v>
      </c>
      <c r="K23" t="str">
        <f t="shared" si="2"/>
        <v>0.22%</v>
      </c>
      <c r="L23" t="str">
        <f t="shared" si="3"/>
        <v>Yes</v>
      </c>
    </row>
    <row r="24" spans="1:12">
      <c r="A24" s="21" t="s">
        <v>35</v>
      </c>
      <c r="B24" s="21">
        <v>2944813</v>
      </c>
      <c r="C24" s="21">
        <v>1367716</v>
      </c>
      <c r="D24" s="22">
        <v>0.46400000000000002</v>
      </c>
      <c r="E24" s="21">
        <v>1322951</v>
      </c>
      <c r="F24" s="22">
        <v>0.44900000000000001</v>
      </c>
      <c r="G24" s="21">
        <v>112972</v>
      </c>
      <c r="H24" s="23" t="s">
        <v>86</v>
      </c>
      <c r="I24" t="str">
        <f t="shared" si="0"/>
        <v>Democratic</v>
      </c>
      <c r="J24" s="2">
        <f t="shared" si="1"/>
        <v>44765</v>
      </c>
      <c r="K24" t="str">
        <f t="shared" si="2"/>
        <v>1.52%</v>
      </c>
      <c r="L24" t="str">
        <f t="shared" si="3"/>
        <v>Yes</v>
      </c>
    </row>
    <row r="25" spans="1:12">
      <c r="A25" s="24" t="s">
        <v>36</v>
      </c>
      <c r="B25" s="24">
        <v>1209357</v>
      </c>
      <c r="C25" s="24">
        <v>485131</v>
      </c>
      <c r="D25" s="25">
        <v>0.40100000000000002</v>
      </c>
      <c r="E25" s="24">
        <v>700714</v>
      </c>
      <c r="F25" s="25">
        <v>0.57899999999999996</v>
      </c>
      <c r="G25" s="24">
        <v>14435</v>
      </c>
      <c r="H25" s="26" t="s">
        <v>87</v>
      </c>
      <c r="I25" t="str">
        <f t="shared" si="0"/>
        <v>Republican</v>
      </c>
      <c r="J25" s="2">
        <f t="shared" si="1"/>
        <v>215583</v>
      </c>
      <c r="K25" t="str">
        <f t="shared" si="2"/>
        <v>17.83%</v>
      </c>
      <c r="L25" t="str">
        <f t="shared" si="3"/>
        <v>No</v>
      </c>
    </row>
    <row r="26" spans="1:12">
      <c r="A26" s="21" t="s">
        <v>37</v>
      </c>
      <c r="B26" s="21">
        <v>2808605</v>
      </c>
      <c r="C26" s="21">
        <v>1071068</v>
      </c>
      <c r="D26" s="22">
        <v>0.38100000000000001</v>
      </c>
      <c r="E26" s="21">
        <v>1594511</v>
      </c>
      <c r="F26" s="22">
        <v>0.56799999999999995</v>
      </c>
      <c r="G26" s="21">
        <v>97359</v>
      </c>
      <c r="H26" s="23" t="s">
        <v>88</v>
      </c>
      <c r="I26" t="str">
        <f t="shared" si="0"/>
        <v>Republican</v>
      </c>
      <c r="J26" s="2">
        <f t="shared" si="1"/>
        <v>523443</v>
      </c>
      <c r="K26" t="str">
        <f t="shared" si="2"/>
        <v>18.64%</v>
      </c>
      <c r="L26" t="str">
        <f t="shared" si="3"/>
        <v>No</v>
      </c>
    </row>
    <row r="27" spans="1:12">
      <c r="A27" s="24" t="s">
        <v>38</v>
      </c>
      <c r="B27" s="24">
        <v>494526</v>
      </c>
      <c r="C27" s="24">
        <v>177709</v>
      </c>
      <c r="D27" s="25">
        <v>0.35899999999999999</v>
      </c>
      <c r="E27" s="24">
        <v>279240</v>
      </c>
      <c r="F27" s="25">
        <v>0.56499999999999995</v>
      </c>
      <c r="G27" s="24">
        <v>28037</v>
      </c>
      <c r="H27" s="26" t="s">
        <v>89</v>
      </c>
      <c r="I27" t="str">
        <f t="shared" si="0"/>
        <v>Republican</v>
      </c>
      <c r="J27" s="2">
        <f t="shared" si="1"/>
        <v>101531</v>
      </c>
      <c r="K27" t="str">
        <f t="shared" si="2"/>
        <v>20.53%</v>
      </c>
      <c r="L27" t="str">
        <f t="shared" si="3"/>
        <v>No</v>
      </c>
    </row>
    <row r="28" spans="1:12">
      <c r="A28" s="21" t="s">
        <v>39</v>
      </c>
      <c r="B28" s="21">
        <v>844227</v>
      </c>
      <c r="C28" s="21">
        <v>284494</v>
      </c>
      <c r="D28" s="22">
        <v>0.33700000000000002</v>
      </c>
      <c r="E28" s="21">
        <v>495961</v>
      </c>
      <c r="F28" s="22">
        <v>0.58699999999999997</v>
      </c>
      <c r="G28" s="21">
        <v>38946</v>
      </c>
      <c r="H28" s="23" t="s">
        <v>90</v>
      </c>
      <c r="I28" t="str">
        <f t="shared" si="0"/>
        <v>Republican</v>
      </c>
      <c r="J28" s="2">
        <f t="shared" si="1"/>
        <v>211467</v>
      </c>
      <c r="K28" t="str">
        <f t="shared" si="2"/>
        <v>25.05%</v>
      </c>
      <c r="L28" t="str">
        <f t="shared" si="3"/>
        <v>No</v>
      </c>
    </row>
    <row r="29" spans="1:12">
      <c r="A29" s="24" t="s">
        <v>40</v>
      </c>
      <c r="B29" s="24">
        <v>1125385</v>
      </c>
      <c r="C29" s="24">
        <v>539260</v>
      </c>
      <c r="D29" s="25">
        <v>0.47899999999999998</v>
      </c>
      <c r="E29" s="27">
        <v>6512058</v>
      </c>
      <c r="F29" s="25">
        <v>0.45500000000000002</v>
      </c>
      <c r="G29" s="27">
        <v>37384</v>
      </c>
      <c r="H29" s="26">
        <v>3.3</v>
      </c>
      <c r="I29" t="str">
        <f t="shared" si="0"/>
        <v>Republican</v>
      </c>
      <c r="J29" s="2">
        <f t="shared" si="1"/>
        <v>5972798</v>
      </c>
      <c r="K29" t="str">
        <f t="shared" si="2"/>
        <v>530.73%</v>
      </c>
      <c r="L29" t="str">
        <f t="shared" si="3"/>
        <v>No</v>
      </c>
    </row>
    <row r="30" spans="1:12">
      <c r="A30" s="21" t="s">
        <v>41</v>
      </c>
      <c r="B30" s="21">
        <v>744296</v>
      </c>
      <c r="C30" s="21">
        <v>348526</v>
      </c>
      <c r="D30" s="22">
        <v>0.46800000000000003</v>
      </c>
      <c r="E30" s="21">
        <v>345790</v>
      </c>
      <c r="F30" s="22">
        <v>0.46500000000000002</v>
      </c>
      <c r="G30" s="21">
        <v>30777</v>
      </c>
      <c r="H30" s="23" t="s">
        <v>65</v>
      </c>
      <c r="I30" t="str">
        <f t="shared" si="0"/>
        <v>Democratic</v>
      </c>
      <c r="J30" s="2">
        <f t="shared" si="1"/>
        <v>2736</v>
      </c>
      <c r="K30" t="str">
        <f t="shared" si="2"/>
        <v>0.37%</v>
      </c>
      <c r="L30" t="str">
        <f t="shared" si="3"/>
        <v>Yes</v>
      </c>
    </row>
    <row r="31" spans="1:12">
      <c r="A31" s="24" t="s">
        <v>42</v>
      </c>
      <c r="B31" s="24">
        <v>3874046</v>
      </c>
      <c r="C31" s="24">
        <v>2148278</v>
      </c>
      <c r="D31" s="25">
        <v>0.55500000000000005</v>
      </c>
      <c r="E31" s="24">
        <v>1601933</v>
      </c>
      <c r="F31" s="25">
        <v>0.41399999999999998</v>
      </c>
      <c r="G31" s="24">
        <v>72477</v>
      </c>
      <c r="H31" s="26" t="s">
        <v>81</v>
      </c>
      <c r="I31" t="str">
        <f t="shared" si="0"/>
        <v>Democratic</v>
      </c>
      <c r="J31" s="2">
        <f t="shared" si="1"/>
        <v>546345</v>
      </c>
      <c r="K31" t="str">
        <f t="shared" si="2"/>
        <v>14.1%</v>
      </c>
      <c r="L31" t="str">
        <f t="shared" si="3"/>
        <v>No</v>
      </c>
    </row>
    <row r="32" spans="1:12">
      <c r="A32" s="21" t="s">
        <v>43</v>
      </c>
      <c r="B32" s="21">
        <v>798318</v>
      </c>
      <c r="C32" s="21">
        <v>385234</v>
      </c>
      <c r="D32" s="22">
        <v>0.48299999999999998</v>
      </c>
      <c r="E32" s="21">
        <v>319666</v>
      </c>
      <c r="F32" s="22">
        <v>0.4</v>
      </c>
      <c r="G32" s="21">
        <v>74541</v>
      </c>
      <c r="H32" s="23" t="s">
        <v>91</v>
      </c>
      <c r="I32" t="str">
        <f t="shared" si="0"/>
        <v>Democratic</v>
      </c>
      <c r="J32" s="2">
        <f t="shared" si="1"/>
        <v>65568</v>
      </c>
      <c r="K32" t="str">
        <f t="shared" si="2"/>
        <v>8.21%</v>
      </c>
      <c r="L32" t="str">
        <f>IF(VALUE(LEFT(K32, LEN(K32)-1)) &lt; 5, "Yes", "No")</f>
        <v>No</v>
      </c>
    </row>
    <row r="33" spans="1:12">
      <c r="A33" s="24" t="s">
        <v>44</v>
      </c>
      <c r="B33" s="24">
        <v>7622328</v>
      </c>
      <c r="C33" s="24">
        <v>4491191</v>
      </c>
      <c r="D33" s="25">
        <v>0.58899999999999997</v>
      </c>
      <c r="E33" s="24">
        <v>2790073</v>
      </c>
      <c r="F33" s="25">
        <v>0.36599999999999999</v>
      </c>
      <c r="G33" s="24">
        <v>174951</v>
      </c>
      <c r="H33" s="26" t="s">
        <v>92</v>
      </c>
      <c r="I33" t="str">
        <f t="shared" si="0"/>
        <v>Democratic</v>
      </c>
      <c r="J33" s="2">
        <f t="shared" si="1"/>
        <v>1701118</v>
      </c>
      <c r="K33" t="str">
        <f t="shared" si="2"/>
        <v>22.32%</v>
      </c>
      <c r="L33" t="str">
        <f t="shared" si="3"/>
        <v>No</v>
      </c>
    </row>
    <row r="34" spans="1:12">
      <c r="A34" s="21" t="s">
        <v>45</v>
      </c>
      <c r="B34" s="21">
        <v>4741558</v>
      </c>
      <c r="C34" s="21">
        <v>2189313</v>
      </c>
      <c r="D34" s="22">
        <v>0.46200000000000002</v>
      </c>
      <c r="E34" s="21">
        <v>2362628</v>
      </c>
      <c r="F34" s="22">
        <v>0.498</v>
      </c>
      <c r="G34" s="21">
        <v>130127</v>
      </c>
      <c r="H34" s="23" t="s">
        <v>93</v>
      </c>
      <c r="I34" t="str">
        <f t="shared" si="0"/>
        <v>Republican</v>
      </c>
      <c r="J34" s="2">
        <f t="shared" si="1"/>
        <v>173315</v>
      </c>
      <c r="K34" t="str">
        <f t="shared" si="2"/>
        <v>3.66%</v>
      </c>
      <c r="L34" t="str">
        <f t="shared" si="3"/>
        <v>Yes</v>
      </c>
    </row>
    <row r="35" spans="1:12">
      <c r="A35" s="24" t="s">
        <v>46</v>
      </c>
      <c r="B35" s="24">
        <v>344360</v>
      </c>
      <c r="C35" s="24">
        <v>93758</v>
      </c>
      <c r="D35" s="25">
        <v>0.27200000000000002</v>
      </c>
      <c r="E35" s="24">
        <v>216794</v>
      </c>
      <c r="F35" s="25">
        <v>0.63</v>
      </c>
      <c r="G35" s="24">
        <v>21434</v>
      </c>
      <c r="H35" s="26" t="s">
        <v>94</v>
      </c>
      <c r="I35" t="str">
        <f t="shared" si="0"/>
        <v>Republican</v>
      </c>
      <c r="J35" s="2">
        <f t="shared" si="1"/>
        <v>123036</v>
      </c>
      <c r="K35" t="str">
        <f t="shared" si="2"/>
        <v>35.73%</v>
      </c>
      <c r="L35" t="str">
        <f t="shared" si="3"/>
        <v>No</v>
      </c>
    </row>
    <row r="36" spans="1:12">
      <c r="A36" s="21" t="s">
        <v>47</v>
      </c>
      <c r="B36" s="21">
        <v>5496487</v>
      </c>
      <c r="C36" s="21">
        <v>2394164</v>
      </c>
      <c r="D36" s="22">
        <v>0.436</v>
      </c>
      <c r="E36" s="21">
        <v>2841005</v>
      </c>
      <c r="F36" s="22">
        <v>0.51700000000000002</v>
      </c>
      <c r="G36" s="21">
        <v>174498</v>
      </c>
      <c r="H36" s="23" t="s">
        <v>95</v>
      </c>
      <c r="I36" t="str">
        <f t="shared" si="0"/>
        <v>Republican</v>
      </c>
      <c r="J36" s="2">
        <f t="shared" si="1"/>
        <v>446841</v>
      </c>
      <c r="K36" t="str">
        <f t="shared" si="2"/>
        <v>8.13%</v>
      </c>
      <c r="L36" t="str">
        <f t="shared" si="3"/>
        <v>No</v>
      </c>
    </row>
    <row r="37" spans="1:12">
      <c r="A37" s="24" t="s">
        <v>48</v>
      </c>
      <c r="B37" s="24">
        <v>1452992</v>
      </c>
      <c r="C37" s="24">
        <v>420375</v>
      </c>
      <c r="D37" s="25">
        <v>0.28899999999999998</v>
      </c>
      <c r="E37" s="24">
        <v>949136</v>
      </c>
      <c r="F37" s="25">
        <v>0.65300000000000002</v>
      </c>
      <c r="G37" s="24">
        <v>83481</v>
      </c>
      <c r="H37" s="26" t="s">
        <v>89</v>
      </c>
      <c r="I37" t="str">
        <f t="shared" si="0"/>
        <v>Republican</v>
      </c>
      <c r="J37" s="2">
        <f t="shared" si="1"/>
        <v>528761</v>
      </c>
      <c r="K37" t="str">
        <f t="shared" si="2"/>
        <v>36.39%</v>
      </c>
      <c r="L37" t="str">
        <f t="shared" si="3"/>
        <v>No</v>
      </c>
    </row>
    <row r="38" spans="1:12">
      <c r="A38" s="21" t="s">
        <v>49</v>
      </c>
      <c r="B38" s="21">
        <v>2001336</v>
      </c>
      <c r="C38" s="21">
        <v>1002106</v>
      </c>
      <c r="D38" s="22">
        <v>0.501</v>
      </c>
      <c r="E38" s="21">
        <v>782403</v>
      </c>
      <c r="F38" s="22">
        <v>0.39100000000000001</v>
      </c>
      <c r="G38" s="21">
        <v>94231</v>
      </c>
      <c r="H38" s="23" t="s">
        <v>96</v>
      </c>
      <c r="I38" t="str">
        <f t="shared" si="0"/>
        <v>Democratic</v>
      </c>
      <c r="J38" s="2">
        <f t="shared" si="1"/>
        <v>219703</v>
      </c>
      <c r="K38" t="str">
        <f t="shared" si="2"/>
        <v>10.98%</v>
      </c>
      <c r="L38" t="str">
        <f t="shared" si="3"/>
        <v>No</v>
      </c>
    </row>
    <row r="39" spans="1:12">
      <c r="A39" s="24" t="s">
        <v>50</v>
      </c>
      <c r="B39" s="24">
        <v>6115402</v>
      </c>
      <c r="C39" s="24">
        <v>2926441</v>
      </c>
      <c r="D39" s="25">
        <v>0.47899999999999998</v>
      </c>
      <c r="E39" s="24">
        <v>2970733</v>
      </c>
      <c r="F39" s="25">
        <v>0.48599999999999999</v>
      </c>
      <c r="G39" s="24">
        <v>146715</v>
      </c>
      <c r="H39" s="26" t="s">
        <v>97</v>
      </c>
      <c r="I39" t="str">
        <f t="shared" si="0"/>
        <v>Republican</v>
      </c>
      <c r="J39" s="2">
        <f t="shared" si="1"/>
        <v>44292</v>
      </c>
      <c r="K39" t="str">
        <f t="shared" si="2"/>
        <v>0.72%</v>
      </c>
      <c r="L39" t="str">
        <f t="shared" si="3"/>
        <v>Yes</v>
      </c>
    </row>
    <row r="40" spans="1:12">
      <c r="A40" s="21" t="s">
        <v>51</v>
      </c>
      <c r="B40" s="21">
        <v>464144</v>
      </c>
      <c r="C40" s="21">
        <v>252525</v>
      </c>
      <c r="D40" s="22">
        <v>0.54400000000000004</v>
      </c>
      <c r="E40" s="21">
        <v>180543</v>
      </c>
      <c r="F40" s="22">
        <v>0.38900000000000001</v>
      </c>
      <c r="G40" s="21">
        <v>14746</v>
      </c>
      <c r="H40" s="23" t="s">
        <v>95</v>
      </c>
      <c r="I40" t="str">
        <f t="shared" si="0"/>
        <v>Democratic</v>
      </c>
      <c r="J40" s="2">
        <f t="shared" si="1"/>
        <v>71982</v>
      </c>
      <c r="K40" t="str">
        <f t="shared" si="2"/>
        <v>15.51%</v>
      </c>
      <c r="L40" t="str">
        <f t="shared" si="3"/>
        <v>No</v>
      </c>
    </row>
    <row r="41" spans="1:12">
      <c r="A41" s="24" t="s">
        <v>52</v>
      </c>
      <c r="B41" s="24">
        <v>2103027</v>
      </c>
      <c r="C41" s="24">
        <v>855373</v>
      </c>
      <c r="D41" s="25">
        <v>0.40699999999999997</v>
      </c>
      <c r="E41" s="24">
        <v>1155389</v>
      </c>
      <c r="F41" s="25">
        <v>0.54900000000000004</v>
      </c>
      <c r="G41" s="24">
        <v>49204</v>
      </c>
      <c r="H41" s="26" t="s">
        <v>92</v>
      </c>
      <c r="I41" t="str">
        <f t="shared" si="0"/>
        <v>Republican</v>
      </c>
      <c r="J41" s="2">
        <f t="shared" si="1"/>
        <v>300016</v>
      </c>
      <c r="K41" t="str">
        <f t="shared" si="2"/>
        <v>14.27%</v>
      </c>
      <c r="L41" t="str">
        <f t="shared" si="3"/>
        <v>No</v>
      </c>
    </row>
    <row r="42" spans="1:12">
      <c r="A42" s="21" t="s">
        <v>53</v>
      </c>
      <c r="B42" s="21">
        <v>370047</v>
      </c>
      <c r="C42" s="21">
        <v>117442</v>
      </c>
      <c r="D42" s="22">
        <v>0.317</v>
      </c>
      <c r="E42" s="21">
        <v>227701</v>
      </c>
      <c r="F42" s="22">
        <v>0.61499999999999999</v>
      </c>
      <c r="G42" s="21">
        <v>20845</v>
      </c>
      <c r="H42" s="23" t="s">
        <v>98</v>
      </c>
      <c r="I42" t="str">
        <f t="shared" si="0"/>
        <v>Republican</v>
      </c>
      <c r="J42" s="2">
        <f t="shared" si="1"/>
        <v>110259</v>
      </c>
      <c r="K42" t="str">
        <f t="shared" si="2"/>
        <v>29.8%</v>
      </c>
      <c r="L42" t="str">
        <f t="shared" si="3"/>
        <v>No</v>
      </c>
    </row>
    <row r="43" spans="1:12">
      <c r="A43" s="24" t="s">
        <v>54</v>
      </c>
      <c r="B43" s="24">
        <v>2508027</v>
      </c>
      <c r="C43" s="24">
        <v>870695</v>
      </c>
      <c r="D43" s="25">
        <v>0.34699999999999998</v>
      </c>
      <c r="E43" s="24">
        <v>1522925</v>
      </c>
      <c r="F43" s="25">
        <v>0.60699999999999998</v>
      </c>
      <c r="G43" s="24">
        <v>70397</v>
      </c>
      <c r="H43" s="26" t="s">
        <v>99</v>
      </c>
      <c r="I43" t="str">
        <f t="shared" si="0"/>
        <v>Republican</v>
      </c>
      <c r="J43" s="2">
        <f t="shared" si="1"/>
        <v>652230</v>
      </c>
      <c r="K43" t="str">
        <f t="shared" si="2"/>
        <v>26.01%</v>
      </c>
      <c r="L43" t="str">
        <f t="shared" si="3"/>
        <v>No</v>
      </c>
    </row>
    <row r="44" spans="1:12">
      <c r="A44" s="34" t="s">
        <v>55</v>
      </c>
      <c r="B44" s="28">
        <v>8969226</v>
      </c>
      <c r="C44" s="28">
        <v>3877868</v>
      </c>
      <c r="D44" s="29">
        <v>0.432</v>
      </c>
      <c r="E44" s="28">
        <v>4685047</v>
      </c>
      <c r="F44" s="29">
        <v>0.52200000000000002</v>
      </c>
      <c r="G44" s="28">
        <v>383492</v>
      </c>
      <c r="H44" s="30">
        <v>3.2000000000000001E-2</v>
      </c>
      <c r="I44" t="str">
        <f t="shared" si="0"/>
        <v>Republican</v>
      </c>
      <c r="J44" s="2">
        <f t="shared" si="1"/>
        <v>807179</v>
      </c>
      <c r="K44" t="str">
        <f t="shared" si="2"/>
        <v>9%</v>
      </c>
      <c r="L44" t="str">
        <f t="shared" si="3"/>
        <v>No</v>
      </c>
    </row>
    <row r="45" spans="1:12">
      <c r="A45" s="35" t="s">
        <v>56</v>
      </c>
      <c r="B45" s="31">
        <v>1131430</v>
      </c>
      <c r="C45" s="31">
        <v>310676</v>
      </c>
      <c r="D45" s="32">
        <v>0.27500000000000002</v>
      </c>
      <c r="E45" s="31">
        <v>515231</v>
      </c>
      <c r="F45" s="32">
        <v>0.45500000000000002</v>
      </c>
      <c r="G45" s="31">
        <v>39608</v>
      </c>
      <c r="H45" s="33">
        <v>3.5000000000000003E-2</v>
      </c>
      <c r="I45" t="str">
        <f t="shared" si="0"/>
        <v>Republican</v>
      </c>
      <c r="J45" s="2">
        <f t="shared" si="1"/>
        <v>204555</v>
      </c>
      <c r="K45" t="str">
        <f t="shared" si="2"/>
        <v>18.08%</v>
      </c>
      <c r="L45" t="str">
        <f t="shared" si="3"/>
        <v>No</v>
      </c>
    </row>
    <row r="46" spans="1:12">
      <c r="A46" s="34" t="s">
        <v>57</v>
      </c>
      <c r="B46" s="28">
        <v>315067</v>
      </c>
      <c r="C46" s="28">
        <v>178573</v>
      </c>
      <c r="D46" s="29">
        <v>0.56699999999999995</v>
      </c>
      <c r="E46" s="28">
        <v>95369</v>
      </c>
      <c r="F46" s="29">
        <v>0.30299999999999999</v>
      </c>
      <c r="G46" s="28">
        <v>10078</v>
      </c>
      <c r="H46" s="30">
        <v>3.2000000000000001E-2</v>
      </c>
      <c r="I46" t="str">
        <f t="shared" si="0"/>
        <v>Democratic</v>
      </c>
      <c r="J46" s="2">
        <f t="shared" si="1"/>
        <v>83204</v>
      </c>
      <c r="K46" t="str">
        <f t="shared" si="2"/>
        <v>26.41%</v>
      </c>
      <c r="L46" t="str">
        <f t="shared" si="3"/>
        <v>No</v>
      </c>
    </row>
    <row r="47" spans="1:12">
      <c r="A47" s="35" t="s">
        <v>58</v>
      </c>
      <c r="B47" s="31">
        <v>3982752</v>
      </c>
      <c r="C47" s="31">
        <v>1981473</v>
      </c>
      <c r="D47" s="32">
        <v>0.498</v>
      </c>
      <c r="E47" s="31">
        <v>1769443</v>
      </c>
      <c r="F47" s="32">
        <v>0.44400000000000001</v>
      </c>
      <c r="G47" s="31">
        <v>118274</v>
      </c>
      <c r="H47" s="33">
        <v>0.03</v>
      </c>
      <c r="I47" t="str">
        <f t="shared" si="0"/>
        <v>Democratic</v>
      </c>
      <c r="J47" s="2">
        <f t="shared" si="1"/>
        <v>212030</v>
      </c>
      <c r="K47" t="str">
        <f t="shared" si="2"/>
        <v>5.32%</v>
      </c>
      <c r="L47" t="str">
        <f t="shared" si="3"/>
        <v>No</v>
      </c>
    </row>
    <row r="48" spans="1:12">
      <c r="A48" s="34" t="s">
        <v>59</v>
      </c>
      <c r="B48" s="28">
        <v>3209214</v>
      </c>
      <c r="C48" s="28">
        <v>1742718</v>
      </c>
      <c r="D48" s="29">
        <v>0.54300000000000004</v>
      </c>
      <c r="E48" s="28">
        <v>1221747</v>
      </c>
      <c r="F48" s="29">
        <v>0.38100000000000001</v>
      </c>
      <c r="G48" s="28">
        <v>160879</v>
      </c>
      <c r="H48" s="30">
        <v>0.05</v>
      </c>
      <c r="I48" t="str">
        <f t="shared" si="0"/>
        <v>Democratic</v>
      </c>
      <c r="J48" s="2">
        <f t="shared" si="1"/>
        <v>520971</v>
      </c>
      <c r="K48" t="str">
        <f t="shared" si="2"/>
        <v>16.23%</v>
      </c>
      <c r="L48" t="str">
        <f t="shared" si="3"/>
        <v>No</v>
      </c>
    </row>
    <row r="49" spans="1:12">
      <c r="A49" s="35" t="s">
        <v>60</v>
      </c>
      <c r="B49" s="31">
        <v>713051</v>
      </c>
      <c r="C49" s="31">
        <v>188794</v>
      </c>
      <c r="D49" s="32">
        <v>0.26500000000000001</v>
      </c>
      <c r="E49" s="31">
        <v>489371</v>
      </c>
      <c r="F49" s="32">
        <v>0.68600000000000005</v>
      </c>
      <c r="G49" s="31">
        <v>23004</v>
      </c>
      <c r="H49" s="33">
        <v>3.2000000000000001E-2</v>
      </c>
      <c r="I49" t="str">
        <f t="shared" si="0"/>
        <v>Republican</v>
      </c>
      <c r="J49" s="2">
        <f t="shared" si="1"/>
        <v>300577</v>
      </c>
      <c r="K49" t="str">
        <f t="shared" si="2"/>
        <v>42.15%</v>
      </c>
      <c r="L49" t="str">
        <f t="shared" si="3"/>
        <v>No</v>
      </c>
    </row>
    <row r="50" spans="1:12">
      <c r="A50" s="34" t="s">
        <v>61</v>
      </c>
      <c r="B50" s="28">
        <v>2976150</v>
      </c>
      <c r="C50" s="28">
        <v>1382536</v>
      </c>
      <c r="D50" s="29">
        <v>0.46500000000000002</v>
      </c>
      <c r="E50" s="28">
        <v>1405284</v>
      </c>
      <c r="F50" s="29">
        <v>0.47199999999999998</v>
      </c>
      <c r="G50" s="28">
        <v>106674</v>
      </c>
      <c r="H50" s="30">
        <v>3.5999999999999997E-2</v>
      </c>
      <c r="I50" t="str">
        <f t="shared" si="0"/>
        <v>Republican</v>
      </c>
      <c r="J50" s="2">
        <f t="shared" si="1"/>
        <v>22748</v>
      </c>
      <c r="K50" t="str">
        <f t="shared" si="2"/>
        <v>0.76%</v>
      </c>
      <c r="L50" t="str">
        <f t="shared" si="3"/>
        <v>Yes</v>
      </c>
    </row>
    <row r="51" spans="1:12">
      <c r="A51" s="35" t="s">
        <v>62</v>
      </c>
      <c r="B51" s="31">
        <v>255849</v>
      </c>
      <c r="C51" s="31">
        <v>55973</v>
      </c>
      <c r="D51" s="32">
        <v>0.219</v>
      </c>
      <c r="E51" s="31">
        <v>174419</v>
      </c>
      <c r="F51" s="32">
        <v>0.68200000000000005</v>
      </c>
      <c r="G51" s="31">
        <v>13287</v>
      </c>
      <c r="H51" s="33">
        <v>5.1999999999999998E-2</v>
      </c>
      <c r="I51" t="str">
        <f t="shared" si="0"/>
        <v>Republican</v>
      </c>
      <c r="J51" s="2">
        <f t="shared" si="1"/>
        <v>118446</v>
      </c>
      <c r="K51" t="str">
        <f t="shared" si="2"/>
        <v>46.3%</v>
      </c>
      <c r="L51" t="str">
        <f t="shared" si="3"/>
        <v>No</v>
      </c>
    </row>
    <row r="52" spans="1:12" ht="15.75">
      <c r="J52" s="2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2ADB-B69D-C04A-A0F8-A5CE0F2A9EF2}">
  <dimension ref="A1:L52"/>
  <sheetViews>
    <sheetView topLeftCell="A34" workbookViewId="0">
      <selection activeCell="A50" sqref="A5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244743</v>
      </c>
      <c r="C2" s="9">
        <v>198918</v>
      </c>
      <c r="D2" s="7">
        <v>81.3</v>
      </c>
      <c r="E2" s="9">
        <v>44540</v>
      </c>
      <c r="F2" s="7">
        <v>18.2</v>
      </c>
      <c r="I2" t="str">
        <f>IF(C2 &gt; E2, "Democratic", "Republican")</f>
        <v>Democratic</v>
      </c>
      <c r="J2" s="2">
        <f>ABS(C2 - E2)</f>
        <v>154378</v>
      </c>
      <c r="K2" t="str">
        <f>ROUND(J2/(B2*0.01), 2) &amp; "%"</f>
        <v>63.08%</v>
      </c>
      <c r="L2" t="str">
        <f>IF(VALUE(LEFT(K2, LEN(K2)-1)) &lt; 5, "Yes", "No")</f>
        <v>No</v>
      </c>
    </row>
    <row r="3" spans="1:12" ht="18">
      <c r="A3" s="7" t="s">
        <v>14</v>
      </c>
      <c r="B3" s="9">
        <v>137634</v>
      </c>
      <c r="C3" s="9">
        <v>80926</v>
      </c>
      <c r="D3" s="7">
        <v>58.8</v>
      </c>
      <c r="E3" s="9">
        <v>56287</v>
      </c>
      <c r="F3" s="7">
        <v>40.9</v>
      </c>
      <c r="I3" t="str">
        <f t="shared" ref="I3:I49" si="0">IF(C3 &gt; E3, "Democratic", "Republican")</f>
        <v>Democratic</v>
      </c>
      <c r="J3" s="2">
        <f t="shared" ref="J3:J49" si="1">ABS(C3 - E3)</f>
        <v>24639</v>
      </c>
      <c r="K3" t="str">
        <f t="shared" ref="K3:K49" si="2">ROUND(J3/(B3*0.01), 2) &amp; "%"</f>
        <v>17.9%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212954</v>
      </c>
      <c r="C4" s="9">
        <v>148965</v>
      </c>
      <c r="D4" s="7">
        <v>70</v>
      </c>
      <c r="E4" s="9">
        <v>63551</v>
      </c>
      <c r="F4" s="7">
        <v>29.8</v>
      </c>
      <c r="I4" t="str">
        <f t="shared" si="0"/>
        <v>Democratic</v>
      </c>
      <c r="J4" s="2">
        <f t="shared" si="1"/>
        <v>85414</v>
      </c>
      <c r="K4" t="str">
        <f t="shared" si="2"/>
        <v>40.11%</v>
      </c>
      <c r="L4" t="str">
        <f t="shared" si="3"/>
        <v>No</v>
      </c>
    </row>
    <row r="5" spans="1:12" ht="18">
      <c r="A5" s="7" t="s">
        <v>16</v>
      </c>
      <c r="B5" s="9">
        <v>3520875</v>
      </c>
      <c r="C5" s="9">
        <v>1988564</v>
      </c>
      <c r="D5" s="7">
        <v>56.5</v>
      </c>
      <c r="E5" s="9">
        <v>1512965</v>
      </c>
      <c r="F5" s="7">
        <v>43</v>
      </c>
      <c r="I5" t="str">
        <f t="shared" si="0"/>
        <v>Democratic</v>
      </c>
      <c r="J5" s="2">
        <f t="shared" si="1"/>
        <v>475599</v>
      </c>
      <c r="K5" t="str">
        <f t="shared" si="2"/>
        <v>13.51%</v>
      </c>
      <c r="L5" t="str">
        <f t="shared" si="3"/>
        <v>No</v>
      </c>
    </row>
    <row r="6" spans="1:12" ht="18">
      <c r="A6" s="7" t="s">
        <v>17</v>
      </c>
      <c r="B6" s="9">
        <v>505039</v>
      </c>
      <c r="C6" s="9">
        <v>234331</v>
      </c>
      <c r="D6" s="7">
        <v>46.4</v>
      </c>
      <c r="E6" s="9">
        <v>268731</v>
      </c>
      <c r="F6" s="7">
        <v>53.2</v>
      </c>
      <c r="I6" t="str">
        <f t="shared" si="0"/>
        <v>Republican</v>
      </c>
      <c r="J6" s="2">
        <f t="shared" si="1"/>
        <v>34400</v>
      </c>
      <c r="K6" t="str">
        <f t="shared" si="2"/>
        <v>6.81%</v>
      </c>
      <c r="L6" t="str">
        <f t="shared" si="3"/>
        <v>No</v>
      </c>
    </row>
    <row r="7" spans="1:12" ht="18">
      <c r="A7" s="7" t="s">
        <v>18</v>
      </c>
      <c r="B7" s="9">
        <v>831990</v>
      </c>
      <c r="C7" s="9">
        <v>435146</v>
      </c>
      <c r="D7" s="7">
        <v>52.3</v>
      </c>
      <c r="E7" s="9">
        <v>390527</v>
      </c>
      <c r="F7" s="7">
        <v>46.9</v>
      </c>
      <c r="I7" t="str">
        <f t="shared" si="0"/>
        <v>Democratic</v>
      </c>
      <c r="J7" s="2">
        <f t="shared" si="1"/>
        <v>44619</v>
      </c>
      <c r="K7" t="str">
        <f t="shared" si="2"/>
        <v>5.36%</v>
      </c>
      <c r="L7" t="str">
        <f t="shared" si="3"/>
        <v>No</v>
      </c>
    </row>
    <row r="8" spans="1:12" ht="18">
      <c r="A8" s="7" t="s">
        <v>19</v>
      </c>
      <c r="B8" s="9">
        <v>125361</v>
      </c>
      <c r="C8" s="9">
        <v>68166</v>
      </c>
      <c r="D8" s="7">
        <v>54.4</v>
      </c>
      <c r="E8" s="9">
        <v>56747</v>
      </c>
      <c r="F8" s="7">
        <v>45.3</v>
      </c>
      <c r="I8" t="str">
        <f t="shared" si="0"/>
        <v>Democratic</v>
      </c>
      <c r="J8" s="2">
        <f t="shared" si="1"/>
        <v>11419</v>
      </c>
      <c r="K8" t="str">
        <f t="shared" si="2"/>
        <v>9.11%</v>
      </c>
      <c r="L8" t="str">
        <f t="shared" si="3"/>
        <v>No</v>
      </c>
    </row>
    <row r="9" spans="1:12" ht="18">
      <c r="A9" s="7" t="s">
        <v>21</v>
      </c>
      <c r="B9" s="9">
        <v>482803</v>
      </c>
      <c r="C9" s="9">
        <v>339377</v>
      </c>
      <c r="D9" s="7">
        <v>70.3</v>
      </c>
      <c r="E9" s="9">
        <v>143215</v>
      </c>
      <c r="F9" s="7">
        <v>29.7</v>
      </c>
      <c r="I9" t="str">
        <f t="shared" si="0"/>
        <v>Democratic</v>
      </c>
      <c r="J9" s="2">
        <f t="shared" si="1"/>
        <v>196162</v>
      </c>
      <c r="K9" t="str">
        <f t="shared" si="2"/>
        <v>40.63%</v>
      </c>
      <c r="L9" t="str">
        <f t="shared" si="3"/>
        <v>No</v>
      </c>
    </row>
    <row r="10" spans="1:12" ht="18">
      <c r="A10" s="7" t="s">
        <v>22</v>
      </c>
      <c r="B10" s="9">
        <v>328129</v>
      </c>
      <c r="C10" s="9">
        <v>268187</v>
      </c>
      <c r="D10" s="7">
        <v>81.7</v>
      </c>
      <c r="E10" s="9">
        <v>56506</v>
      </c>
      <c r="F10" s="7">
        <v>17.2</v>
      </c>
      <c r="I10" t="str">
        <f t="shared" si="0"/>
        <v>Democratic</v>
      </c>
      <c r="J10" s="2">
        <f t="shared" si="1"/>
        <v>211681</v>
      </c>
      <c r="K10" t="str">
        <f t="shared" si="2"/>
        <v>64.51%</v>
      </c>
      <c r="L10" t="str">
        <f t="shared" si="3"/>
        <v>No</v>
      </c>
    </row>
    <row r="11" spans="1:12" ht="18">
      <c r="A11" s="7" t="s">
        <v>24</v>
      </c>
      <c r="B11" s="9">
        <v>208321</v>
      </c>
      <c r="C11" s="9">
        <v>107399</v>
      </c>
      <c r="D11" s="7">
        <v>51.6</v>
      </c>
      <c r="E11" s="9">
        <v>100137</v>
      </c>
      <c r="F11" s="7">
        <v>48.1</v>
      </c>
      <c r="I11" t="str">
        <f t="shared" si="0"/>
        <v>Democratic</v>
      </c>
      <c r="J11" s="2">
        <f t="shared" si="1"/>
        <v>7262</v>
      </c>
      <c r="K11" t="str">
        <f t="shared" si="2"/>
        <v>3.49%</v>
      </c>
      <c r="L11" t="str">
        <f t="shared" si="3"/>
        <v>Yes</v>
      </c>
    </row>
    <row r="12" spans="1:12" ht="18">
      <c r="A12" s="7" t="s">
        <v>25</v>
      </c>
      <c r="B12" s="9">
        <v>4036061</v>
      </c>
      <c r="C12" s="9">
        <v>2079479</v>
      </c>
      <c r="D12" s="7">
        <v>51.5</v>
      </c>
      <c r="E12" s="9">
        <v>1939314</v>
      </c>
      <c r="F12" s="7">
        <v>48</v>
      </c>
      <c r="I12" t="str">
        <f t="shared" si="0"/>
        <v>Democratic</v>
      </c>
      <c r="J12" s="2">
        <f t="shared" si="1"/>
        <v>140165</v>
      </c>
      <c r="K12" t="str">
        <f t="shared" si="2"/>
        <v>3.47%</v>
      </c>
      <c r="L12" t="str">
        <f t="shared" si="3"/>
        <v>Yes</v>
      </c>
    </row>
    <row r="13" spans="1:12" ht="18">
      <c r="A13" s="7" t="s">
        <v>26</v>
      </c>
      <c r="B13" s="9">
        <v>1672091</v>
      </c>
      <c r="C13" s="9">
        <v>781403</v>
      </c>
      <c r="D13" s="7">
        <v>46.7</v>
      </c>
      <c r="E13" s="9">
        <v>875891</v>
      </c>
      <c r="F13" s="7">
        <v>52.4</v>
      </c>
      <c r="I13" t="str">
        <f t="shared" si="0"/>
        <v>Republican</v>
      </c>
      <c r="J13" s="2">
        <f t="shared" si="1"/>
        <v>94488</v>
      </c>
      <c r="K13" t="str">
        <f t="shared" si="2"/>
        <v>5.65%</v>
      </c>
      <c r="L13" t="str">
        <f t="shared" si="3"/>
        <v>No</v>
      </c>
    </row>
    <row r="14" spans="1:12" ht="18">
      <c r="A14" s="7" t="s">
        <v>27</v>
      </c>
      <c r="B14" s="9">
        <v>1052599</v>
      </c>
      <c r="C14" s="9">
        <v>499876</v>
      </c>
      <c r="D14" s="7">
        <v>47.5</v>
      </c>
      <c r="E14" s="9">
        <v>547267</v>
      </c>
      <c r="F14" s="7">
        <v>52</v>
      </c>
      <c r="I14" t="str">
        <f t="shared" si="0"/>
        <v>Republican</v>
      </c>
      <c r="J14" s="2">
        <f t="shared" si="1"/>
        <v>47391</v>
      </c>
      <c r="K14" t="str">
        <f t="shared" si="2"/>
        <v>4.5%</v>
      </c>
      <c r="L14" t="str">
        <f t="shared" si="3"/>
        <v>Yes</v>
      </c>
    </row>
    <row r="15" spans="1:12" ht="18">
      <c r="A15" s="7" t="s">
        <v>28</v>
      </c>
      <c r="B15" s="9">
        <v>733776</v>
      </c>
      <c r="C15" s="9">
        <v>287458</v>
      </c>
      <c r="D15" s="7">
        <v>39.200000000000003</v>
      </c>
      <c r="E15" s="9">
        <v>442096</v>
      </c>
      <c r="F15" s="7">
        <v>60.2</v>
      </c>
      <c r="I15" t="str">
        <f t="shared" si="0"/>
        <v>Republican</v>
      </c>
      <c r="J15" s="2">
        <f t="shared" si="1"/>
        <v>154638</v>
      </c>
      <c r="K15" t="str">
        <f t="shared" si="2"/>
        <v>21.07%</v>
      </c>
      <c r="L15" t="str">
        <f t="shared" si="3"/>
        <v>No</v>
      </c>
    </row>
    <row r="16" spans="1:12" ht="18">
      <c r="A16" s="7" t="s">
        <v>29</v>
      </c>
      <c r="B16" s="9">
        <v>867924</v>
      </c>
      <c r="C16" s="9">
        <v>472589</v>
      </c>
      <c r="D16" s="7">
        <v>54.5</v>
      </c>
      <c r="E16" s="9">
        <v>392448</v>
      </c>
      <c r="F16" s="7">
        <v>45.2</v>
      </c>
      <c r="I16" t="str">
        <f t="shared" si="0"/>
        <v>Democratic</v>
      </c>
      <c r="J16" s="2">
        <f t="shared" si="1"/>
        <v>80141</v>
      </c>
      <c r="K16" t="str">
        <f t="shared" si="2"/>
        <v>9.23%</v>
      </c>
      <c r="L16" t="str">
        <f t="shared" si="3"/>
        <v>No</v>
      </c>
    </row>
    <row r="17" spans="1:12" ht="18">
      <c r="A17" s="7" t="s">
        <v>30</v>
      </c>
      <c r="B17" s="9">
        <v>349383</v>
      </c>
      <c r="C17" s="9">
        <v>281564</v>
      </c>
      <c r="D17" s="7">
        <v>80.599999999999994</v>
      </c>
      <c r="E17" s="9">
        <v>67750</v>
      </c>
      <c r="F17" s="7">
        <v>19.399999999999999</v>
      </c>
      <c r="I17" t="str">
        <f t="shared" si="0"/>
        <v>Democratic</v>
      </c>
      <c r="J17" s="2">
        <f t="shared" si="1"/>
        <v>213814</v>
      </c>
      <c r="K17" t="str">
        <f t="shared" si="2"/>
        <v>61.2%</v>
      </c>
      <c r="L17" t="str">
        <f t="shared" si="3"/>
        <v>No</v>
      </c>
    </row>
    <row r="18" spans="1:12" ht="18">
      <c r="A18" s="7" t="s">
        <v>31</v>
      </c>
      <c r="B18" s="9">
        <v>296400</v>
      </c>
      <c r="C18" s="9">
        <v>140631</v>
      </c>
      <c r="D18" s="7">
        <v>47.4</v>
      </c>
      <c r="E18" s="9">
        <v>155434</v>
      </c>
      <c r="F18" s="7">
        <v>52.4</v>
      </c>
      <c r="I18" t="str">
        <f t="shared" si="0"/>
        <v>Republican</v>
      </c>
      <c r="J18" s="2">
        <f t="shared" si="1"/>
        <v>14803</v>
      </c>
      <c r="K18" t="str">
        <f t="shared" si="2"/>
        <v>4.99%</v>
      </c>
      <c r="L18" t="str">
        <f t="shared" si="3"/>
        <v>Yes</v>
      </c>
    </row>
    <row r="19" spans="1:12" ht="18">
      <c r="A19" s="7" t="s">
        <v>32</v>
      </c>
      <c r="B19" s="9">
        <v>608439</v>
      </c>
      <c r="C19" s="9">
        <v>315490</v>
      </c>
      <c r="D19" s="7">
        <v>51.9</v>
      </c>
      <c r="E19" s="9">
        <v>292949</v>
      </c>
      <c r="F19" s="7">
        <v>48.1</v>
      </c>
      <c r="I19" t="str">
        <f t="shared" si="0"/>
        <v>Democratic</v>
      </c>
      <c r="J19" s="2">
        <f t="shared" si="1"/>
        <v>22541</v>
      </c>
      <c r="K19" t="str">
        <f t="shared" si="2"/>
        <v>3.7%</v>
      </c>
      <c r="L19" t="str">
        <f t="shared" si="3"/>
        <v>Yes</v>
      </c>
    </row>
    <row r="20" spans="1:12" ht="18">
      <c r="A20" s="7" t="s">
        <v>33</v>
      </c>
      <c r="B20" s="9">
        <v>1960665</v>
      </c>
      <c r="C20" s="9">
        <v>1035296</v>
      </c>
      <c r="D20" s="7">
        <v>52.8</v>
      </c>
      <c r="E20" s="9">
        <v>921350</v>
      </c>
      <c r="F20" s="7">
        <v>47</v>
      </c>
      <c r="I20" t="str">
        <f t="shared" si="0"/>
        <v>Democratic</v>
      </c>
      <c r="J20" s="2">
        <f t="shared" si="1"/>
        <v>113946</v>
      </c>
      <c r="K20" t="str">
        <f t="shared" si="2"/>
        <v>5.81%</v>
      </c>
      <c r="L20" t="str">
        <f t="shared" si="3"/>
        <v>No</v>
      </c>
    </row>
    <row r="21" spans="1:12" ht="18">
      <c r="A21" s="7" t="s">
        <v>34</v>
      </c>
      <c r="B21" s="9">
        <v>2205223</v>
      </c>
      <c r="C21" s="9">
        <v>1106899</v>
      </c>
      <c r="D21" s="7">
        <v>50.2</v>
      </c>
      <c r="E21" s="9">
        <v>1084423</v>
      </c>
      <c r="F21" s="7">
        <v>49.2</v>
      </c>
      <c r="I21" t="str">
        <f t="shared" si="0"/>
        <v>Democratic</v>
      </c>
      <c r="J21" s="2">
        <f t="shared" si="1"/>
        <v>22476</v>
      </c>
      <c r="K21" t="str">
        <f t="shared" si="2"/>
        <v>1.02%</v>
      </c>
      <c r="L21" t="str">
        <f t="shared" si="3"/>
        <v>Yes</v>
      </c>
    </row>
    <row r="22" spans="1:12" ht="18">
      <c r="A22" s="7" t="s">
        <v>35</v>
      </c>
      <c r="B22" s="9">
        <v>1125504</v>
      </c>
      <c r="C22" s="9">
        <v>589864</v>
      </c>
      <c r="D22" s="7">
        <v>52.4</v>
      </c>
      <c r="E22" s="9">
        <v>527416</v>
      </c>
      <c r="F22" s="7">
        <v>46.9</v>
      </c>
      <c r="I22" t="str">
        <f t="shared" si="0"/>
        <v>Democratic</v>
      </c>
      <c r="J22" s="2">
        <f t="shared" si="1"/>
        <v>62448</v>
      </c>
      <c r="K22" t="str">
        <f t="shared" si="2"/>
        <v>5.55%</v>
      </c>
      <c r="L22" t="str">
        <f t="shared" si="3"/>
        <v>No</v>
      </c>
    </row>
    <row r="23" spans="1:12" ht="18">
      <c r="A23" s="7" t="s">
        <v>36</v>
      </c>
      <c r="B23" s="9">
        <v>180234</v>
      </c>
      <c r="C23" s="9">
        <v>168621</v>
      </c>
      <c r="D23" s="7">
        <v>93.6</v>
      </c>
      <c r="E23" s="9">
        <v>11613</v>
      </c>
      <c r="F23" s="7">
        <v>6.4</v>
      </c>
      <c r="I23" t="str">
        <f t="shared" si="0"/>
        <v>Democratic</v>
      </c>
      <c r="J23" s="2">
        <f t="shared" si="1"/>
        <v>157008</v>
      </c>
      <c r="K23" t="str">
        <f t="shared" si="2"/>
        <v>87.11%</v>
      </c>
      <c r="L23" t="str">
        <f t="shared" si="3"/>
        <v>No</v>
      </c>
    </row>
    <row r="24" spans="1:12" ht="18">
      <c r="A24" s="7" t="s">
        <v>37</v>
      </c>
      <c r="B24" s="9">
        <v>1571697</v>
      </c>
      <c r="C24" s="9">
        <v>807356</v>
      </c>
      <c r="D24" s="7">
        <v>51.4</v>
      </c>
      <c r="E24" s="9">
        <v>761175</v>
      </c>
      <c r="F24" s="7">
        <v>48.4</v>
      </c>
      <c r="I24" t="str">
        <f t="shared" si="0"/>
        <v>Democratic</v>
      </c>
      <c r="J24" s="2">
        <f t="shared" si="1"/>
        <v>46181</v>
      </c>
      <c r="K24" t="str">
        <f t="shared" si="2"/>
        <v>2.94%</v>
      </c>
      <c r="L24" t="str">
        <f t="shared" si="3"/>
        <v>Yes</v>
      </c>
    </row>
    <row r="25" spans="1:12" ht="18">
      <c r="A25" s="7" t="s">
        <v>38</v>
      </c>
      <c r="B25" s="9">
        <v>207355</v>
      </c>
      <c r="C25" s="9">
        <v>112556</v>
      </c>
      <c r="D25" s="7">
        <v>54.3</v>
      </c>
      <c r="E25" s="9">
        <v>93163</v>
      </c>
      <c r="F25" s="7">
        <v>44.9</v>
      </c>
      <c r="I25" t="str">
        <f t="shared" si="0"/>
        <v>Democratic</v>
      </c>
      <c r="J25" s="2">
        <f t="shared" si="1"/>
        <v>19393</v>
      </c>
      <c r="K25" t="str">
        <f t="shared" si="2"/>
        <v>9.35%</v>
      </c>
      <c r="L25" t="str">
        <f t="shared" si="3"/>
        <v>No</v>
      </c>
    </row>
    <row r="26" spans="1:12" ht="18">
      <c r="A26" s="7" t="s">
        <v>39</v>
      </c>
      <c r="B26" s="9">
        <v>563126</v>
      </c>
      <c r="C26" s="9">
        <v>233246</v>
      </c>
      <c r="D26" s="7">
        <v>41.4</v>
      </c>
      <c r="E26" s="9">
        <v>329880</v>
      </c>
      <c r="F26" s="7">
        <v>58.6</v>
      </c>
      <c r="I26" t="str">
        <f t="shared" si="0"/>
        <v>Republican</v>
      </c>
      <c r="J26" s="2">
        <f t="shared" si="1"/>
        <v>96634</v>
      </c>
      <c r="K26" t="str">
        <f t="shared" si="2"/>
        <v>17.16%</v>
      </c>
      <c r="L26" t="str">
        <f t="shared" si="3"/>
        <v>No</v>
      </c>
    </row>
    <row r="27" spans="1:12" ht="18">
      <c r="A27" s="7" t="s">
        <v>40</v>
      </c>
      <c r="B27" s="9">
        <v>54234</v>
      </c>
      <c r="C27" s="9">
        <v>29623</v>
      </c>
      <c r="D27" s="7">
        <v>54.6</v>
      </c>
      <c r="E27" s="9">
        <v>24611</v>
      </c>
      <c r="F27" s="7">
        <v>45.4</v>
      </c>
      <c r="I27" t="str">
        <f t="shared" si="0"/>
        <v>Democratic</v>
      </c>
      <c r="J27" s="2">
        <f t="shared" si="1"/>
        <v>5012</v>
      </c>
      <c r="K27" t="str">
        <f t="shared" si="2"/>
        <v>9.24%</v>
      </c>
      <c r="L27" t="str">
        <f t="shared" si="3"/>
        <v>No</v>
      </c>
    </row>
    <row r="28" spans="1:12" ht="18">
      <c r="A28" s="7" t="s">
        <v>41</v>
      </c>
      <c r="B28" s="9">
        <v>229625</v>
      </c>
      <c r="C28" s="9">
        <v>119663</v>
      </c>
      <c r="D28" s="7">
        <v>52.1</v>
      </c>
      <c r="E28" s="9">
        <v>109916</v>
      </c>
      <c r="F28" s="7">
        <v>47.9</v>
      </c>
      <c r="I28" t="str">
        <f t="shared" si="0"/>
        <v>Democratic</v>
      </c>
      <c r="J28" s="2">
        <f t="shared" si="1"/>
        <v>9747</v>
      </c>
      <c r="K28" t="str">
        <f t="shared" si="2"/>
        <v>4.24%</v>
      </c>
      <c r="L28" t="str">
        <f t="shared" si="3"/>
        <v>Yes</v>
      </c>
    </row>
    <row r="29" spans="1:12" ht="18">
      <c r="A29" s="7" t="s">
        <v>42</v>
      </c>
      <c r="B29" s="9">
        <v>1963761</v>
      </c>
      <c r="C29" s="9">
        <v>987874</v>
      </c>
      <c r="D29" s="7">
        <v>50.3</v>
      </c>
      <c r="E29" s="9">
        <v>961335</v>
      </c>
      <c r="F29" s="7">
        <v>49</v>
      </c>
      <c r="I29" t="str">
        <f t="shared" si="0"/>
        <v>Democratic</v>
      </c>
      <c r="J29" s="2">
        <f t="shared" si="1"/>
        <v>26539</v>
      </c>
      <c r="K29" t="str">
        <f t="shared" si="2"/>
        <v>1.35%</v>
      </c>
      <c r="L29" t="str">
        <f t="shared" si="3"/>
        <v>Yes</v>
      </c>
    </row>
    <row r="30" spans="1:12" ht="18">
      <c r="A30" s="7" t="s">
        <v>43</v>
      </c>
      <c r="B30" s="9">
        <v>152225</v>
      </c>
      <c r="C30" s="9">
        <v>81389</v>
      </c>
      <c r="D30" s="7">
        <v>53.5</v>
      </c>
      <c r="E30" s="9">
        <v>70688</v>
      </c>
      <c r="F30" s="7">
        <v>46.4</v>
      </c>
      <c r="I30" t="str">
        <f t="shared" si="0"/>
        <v>Democratic</v>
      </c>
      <c r="J30" s="2">
        <f t="shared" si="1"/>
        <v>10701</v>
      </c>
      <c r="K30" t="str">
        <f t="shared" si="2"/>
        <v>7.03%</v>
      </c>
      <c r="L30" t="str">
        <f t="shared" si="3"/>
        <v>No</v>
      </c>
    </row>
    <row r="31" spans="1:12" ht="18">
      <c r="A31" s="7" t="s">
        <v>44</v>
      </c>
      <c r="B31" s="9">
        <v>6316790</v>
      </c>
      <c r="C31" s="9">
        <v>3304238</v>
      </c>
      <c r="D31" s="7">
        <v>52.3</v>
      </c>
      <c r="E31" s="9">
        <v>2987647</v>
      </c>
      <c r="F31" s="7">
        <v>47.3</v>
      </c>
      <c r="I31" t="str">
        <f t="shared" si="0"/>
        <v>Democratic</v>
      </c>
      <c r="J31" s="2">
        <f t="shared" si="1"/>
        <v>316591</v>
      </c>
      <c r="K31" t="str">
        <f t="shared" si="2"/>
        <v>5.01%</v>
      </c>
      <c r="L31" t="str">
        <f t="shared" si="3"/>
        <v>No</v>
      </c>
    </row>
    <row r="32" spans="1:12" ht="18">
      <c r="A32" s="7" t="s">
        <v>45</v>
      </c>
      <c r="B32" s="9">
        <v>790554</v>
      </c>
      <c r="C32" s="9">
        <v>527399</v>
      </c>
      <c r="D32" s="7">
        <v>66.7</v>
      </c>
      <c r="E32" s="9">
        <v>263155</v>
      </c>
      <c r="F32" s="7">
        <v>33.299999999999997</v>
      </c>
      <c r="I32" t="str">
        <f t="shared" si="0"/>
        <v>Democratic</v>
      </c>
      <c r="J32" s="2">
        <f t="shared" si="1"/>
        <v>264244</v>
      </c>
      <c r="K32" t="str">
        <f t="shared" si="2"/>
        <v>33.43%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220182</v>
      </c>
      <c r="C33" s="9">
        <v>100144</v>
      </c>
      <c r="D33" s="7">
        <v>45.5</v>
      </c>
      <c r="E33" s="9">
        <v>118535</v>
      </c>
      <c r="F33" s="7">
        <v>53.8</v>
      </c>
      <c r="I33" t="str">
        <f t="shared" si="0"/>
        <v>Republican</v>
      </c>
      <c r="J33" s="2">
        <f t="shared" si="1"/>
        <v>18391</v>
      </c>
      <c r="K33" t="str">
        <f t="shared" si="2"/>
        <v>8.35%</v>
      </c>
      <c r="L33" t="str">
        <f t="shared" si="3"/>
        <v>No</v>
      </c>
    </row>
    <row r="34" spans="1:12" ht="18">
      <c r="A34" s="7" t="s">
        <v>47</v>
      </c>
      <c r="B34" s="9">
        <v>3153056</v>
      </c>
      <c r="C34" s="9">
        <v>1570763</v>
      </c>
      <c r="D34" s="7">
        <v>49.8</v>
      </c>
      <c r="E34" s="9">
        <v>1582293</v>
      </c>
      <c r="F34" s="7">
        <v>50.2</v>
      </c>
      <c r="I34" t="str">
        <f t="shared" si="0"/>
        <v>Republican</v>
      </c>
      <c r="J34" s="2">
        <f t="shared" si="1"/>
        <v>11530</v>
      </c>
      <c r="K34" t="str">
        <f t="shared" si="2"/>
        <v>0.37%</v>
      </c>
      <c r="L34" t="str">
        <f t="shared" si="3"/>
        <v>Yes</v>
      </c>
    </row>
    <row r="35" spans="1:12" ht="18">
      <c r="A35" s="7" t="s">
        <v>48</v>
      </c>
      <c r="B35" s="9">
        <v>722636</v>
      </c>
      <c r="C35" s="9">
        <v>401549</v>
      </c>
      <c r="D35" s="7">
        <v>55.6</v>
      </c>
      <c r="E35" s="9">
        <v>319424</v>
      </c>
      <c r="F35" s="7">
        <v>44.2</v>
      </c>
      <c r="I35" t="str">
        <f t="shared" si="0"/>
        <v>Democratic</v>
      </c>
      <c r="J35" s="2">
        <f t="shared" si="1"/>
        <v>82125</v>
      </c>
      <c r="K35" t="str">
        <f t="shared" si="2"/>
        <v>11.36%</v>
      </c>
      <c r="L35" t="str">
        <f t="shared" si="3"/>
        <v>No</v>
      </c>
    </row>
    <row r="36" spans="1:12" ht="18">
      <c r="A36" s="7" t="s">
        <v>49</v>
      </c>
      <c r="B36" s="9">
        <v>480147</v>
      </c>
      <c r="C36" s="9">
        <v>248635</v>
      </c>
      <c r="D36" s="7">
        <v>51.8</v>
      </c>
      <c r="E36" s="9">
        <v>225365</v>
      </c>
      <c r="F36" s="7">
        <v>46.9</v>
      </c>
      <c r="I36" t="str">
        <f t="shared" si="0"/>
        <v>Democratic</v>
      </c>
      <c r="J36" s="2">
        <f t="shared" si="1"/>
        <v>23270</v>
      </c>
      <c r="K36" t="str">
        <f t="shared" si="2"/>
        <v>4.85%</v>
      </c>
      <c r="L36" t="str">
        <f t="shared" si="3"/>
        <v>Yes</v>
      </c>
    </row>
    <row r="37" spans="1:12" ht="18">
      <c r="A37" s="7" t="s">
        <v>50</v>
      </c>
      <c r="B37" s="9">
        <v>3794793</v>
      </c>
      <c r="C37" s="9">
        <v>1940479</v>
      </c>
      <c r="D37" s="7">
        <v>51.1</v>
      </c>
      <c r="E37" s="9">
        <v>1835054</v>
      </c>
      <c r="F37" s="7">
        <v>48.4</v>
      </c>
      <c r="I37" t="str">
        <f t="shared" si="0"/>
        <v>Democratic</v>
      </c>
      <c r="J37" s="2">
        <f t="shared" si="1"/>
        <v>105425</v>
      </c>
      <c r="K37" t="str">
        <f t="shared" si="2"/>
        <v>2.78%</v>
      </c>
      <c r="L37" t="str">
        <f t="shared" si="3"/>
        <v>Yes</v>
      </c>
    </row>
    <row r="38" spans="1:12" ht="18">
      <c r="A38" s="7" t="s">
        <v>51</v>
      </c>
      <c r="B38" s="9">
        <v>299276</v>
      </c>
      <c r="C38" s="9">
        <v>175356</v>
      </c>
      <c r="D38" s="7">
        <v>58.6</v>
      </c>
      <c r="E38" s="9">
        <v>123487</v>
      </c>
      <c r="F38" s="7">
        <v>41.3</v>
      </c>
      <c r="I38" t="str">
        <f t="shared" si="0"/>
        <v>Democratic</v>
      </c>
      <c r="J38" s="2">
        <f t="shared" si="1"/>
        <v>51869</v>
      </c>
      <c r="K38" t="str">
        <f t="shared" si="2"/>
        <v>17.33%</v>
      </c>
      <c r="L38" t="str">
        <f t="shared" si="3"/>
        <v>No</v>
      </c>
    </row>
    <row r="39" spans="1:12" ht="18">
      <c r="A39" s="7" t="s">
        <v>52</v>
      </c>
      <c r="B39" s="9">
        <v>103382</v>
      </c>
      <c r="C39" s="9">
        <v>90601</v>
      </c>
      <c r="D39" s="7">
        <v>87.6</v>
      </c>
      <c r="E39" s="9">
        <v>4554</v>
      </c>
      <c r="F39" s="7">
        <v>4.4000000000000004</v>
      </c>
      <c r="I39" t="str">
        <f t="shared" si="0"/>
        <v>Democratic</v>
      </c>
      <c r="J39" s="2">
        <f t="shared" si="1"/>
        <v>86047</v>
      </c>
      <c r="K39" t="str">
        <f t="shared" si="2"/>
        <v>83.23%</v>
      </c>
      <c r="L39" t="str">
        <f t="shared" si="3"/>
        <v>No</v>
      </c>
    </row>
    <row r="40" spans="1:12" ht="18">
      <c r="A40" s="7" t="s">
        <v>53</v>
      </c>
      <c r="B40" s="9">
        <v>232076</v>
      </c>
      <c r="C40" s="9">
        <v>96711</v>
      </c>
      <c r="D40" s="7">
        <v>41.7</v>
      </c>
      <c r="E40" s="9">
        <v>135365</v>
      </c>
      <c r="F40" s="7">
        <v>58.3</v>
      </c>
      <c r="I40" t="str">
        <f t="shared" si="0"/>
        <v>Republican</v>
      </c>
      <c r="J40" s="2">
        <f t="shared" si="1"/>
        <v>38654</v>
      </c>
      <c r="K40" t="str">
        <f t="shared" si="2"/>
        <v>16.66%</v>
      </c>
      <c r="L40" t="str">
        <f t="shared" si="3"/>
        <v>No</v>
      </c>
    </row>
    <row r="41" spans="1:12" ht="18">
      <c r="A41" s="7" t="s">
        <v>54</v>
      </c>
      <c r="B41" s="9">
        <v>510692</v>
      </c>
      <c r="C41" s="9">
        <v>308707</v>
      </c>
      <c r="D41" s="7">
        <v>60.4</v>
      </c>
      <c r="E41" s="9">
        <v>200311</v>
      </c>
      <c r="F41" s="7">
        <v>39.200000000000003</v>
      </c>
      <c r="I41" t="str">
        <f t="shared" si="0"/>
        <v>Democratic</v>
      </c>
      <c r="J41" s="2">
        <f t="shared" si="1"/>
        <v>108396</v>
      </c>
      <c r="K41" t="str">
        <f t="shared" si="2"/>
        <v>21.23%</v>
      </c>
      <c r="L41" t="str">
        <f t="shared" si="3"/>
        <v>No</v>
      </c>
    </row>
    <row r="42" spans="1:12" ht="18">
      <c r="A42" s="7" t="s">
        <v>55</v>
      </c>
      <c r="B42" s="9">
        <v>1150334</v>
      </c>
      <c r="C42" s="9">
        <v>821605</v>
      </c>
      <c r="D42" s="7">
        <v>71.400000000000006</v>
      </c>
      <c r="E42" s="9">
        <v>191423</v>
      </c>
      <c r="F42" s="7">
        <v>16.600000000000001</v>
      </c>
      <c r="I42" t="str">
        <f t="shared" si="0"/>
        <v>Democratic</v>
      </c>
      <c r="J42" s="2">
        <f t="shared" si="1"/>
        <v>630182</v>
      </c>
      <c r="K42" t="str">
        <f t="shared" si="2"/>
        <v>54.78%</v>
      </c>
      <c r="L42" t="str">
        <f t="shared" si="3"/>
        <v>No</v>
      </c>
    </row>
    <row r="43" spans="1:12" ht="18">
      <c r="A43" s="7" t="s">
        <v>56</v>
      </c>
      <c r="B43" s="9">
        <v>248319</v>
      </c>
      <c r="C43" s="9">
        <v>150088</v>
      </c>
      <c r="D43" s="7">
        <v>60.4</v>
      </c>
      <c r="E43" s="9">
        <v>97891</v>
      </c>
      <c r="F43" s="7">
        <v>39.4</v>
      </c>
      <c r="I43" t="str">
        <f t="shared" si="0"/>
        <v>Democratic</v>
      </c>
      <c r="J43" s="2">
        <f t="shared" si="1"/>
        <v>52197</v>
      </c>
      <c r="K43" t="str">
        <f t="shared" si="2"/>
        <v>21.02%</v>
      </c>
      <c r="L43" t="str">
        <f t="shared" si="3"/>
        <v>No</v>
      </c>
    </row>
    <row r="44" spans="1:12" ht="18">
      <c r="A44" s="7" t="s">
        <v>57</v>
      </c>
      <c r="B44" s="9">
        <v>125361</v>
      </c>
      <c r="C44" s="9">
        <v>53820</v>
      </c>
      <c r="D44" s="7">
        <v>42.9</v>
      </c>
      <c r="E44" s="9">
        <v>71527</v>
      </c>
      <c r="F44" s="7">
        <v>57.1</v>
      </c>
      <c r="I44" t="str">
        <f t="shared" si="0"/>
        <v>Republican</v>
      </c>
      <c r="J44" s="2">
        <f t="shared" si="1"/>
        <v>17707</v>
      </c>
      <c r="K44" t="str">
        <f t="shared" si="2"/>
        <v>14.12%</v>
      </c>
      <c r="L44" t="str">
        <f t="shared" si="3"/>
        <v>No</v>
      </c>
    </row>
    <row r="45" spans="1:12" ht="18">
      <c r="A45" s="7" t="s">
        <v>58</v>
      </c>
      <c r="B45" s="9">
        <v>388485</v>
      </c>
      <c r="C45" s="9">
        <v>242276</v>
      </c>
      <c r="D45" s="7">
        <v>62.4</v>
      </c>
      <c r="E45" s="9">
        <v>145243</v>
      </c>
      <c r="F45" s="7">
        <v>37.4</v>
      </c>
      <c r="I45" t="str">
        <f t="shared" si="0"/>
        <v>Democratic</v>
      </c>
      <c r="J45" s="2">
        <f t="shared" si="1"/>
        <v>97033</v>
      </c>
      <c r="K45" t="str">
        <f t="shared" si="2"/>
        <v>24.98%</v>
      </c>
      <c r="L45" t="str">
        <f t="shared" si="3"/>
        <v>No</v>
      </c>
    </row>
    <row r="46" spans="1:12" ht="18">
      <c r="A46" s="7" t="s">
        <v>59</v>
      </c>
      <c r="B46" s="9">
        <v>856328</v>
      </c>
      <c r="C46" s="9">
        <v>486774</v>
      </c>
      <c r="D46" s="7">
        <v>56.8</v>
      </c>
      <c r="E46" s="9">
        <v>361689</v>
      </c>
      <c r="F46" s="7">
        <v>42.2</v>
      </c>
      <c r="I46" t="str">
        <f t="shared" si="0"/>
        <v>Democratic</v>
      </c>
      <c r="J46" s="2">
        <f t="shared" si="1"/>
        <v>125085</v>
      </c>
      <c r="K46" t="str">
        <f t="shared" si="2"/>
        <v>14.61%</v>
      </c>
      <c r="L46" t="str">
        <f t="shared" si="3"/>
        <v>No</v>
      </c>
    </row>
    <row r="47" spans="1:12" ht="18">
      <c r="A47" s="7" t="s">
        <v>60</v>
      </c>
      <c r="B47" s="9">
        <v>715596</v>
      </c>
      <c r="C47" s="9">
        <v>392777</v>
      </c>
      <c r="D47" s="7">
        <v>54.9</v>
      </c>
      <c r="E47" s="9">
        <v>322819</v>
      </c>
      <c r="F47" s="7">
        <v>45.1</v>
      </c>
      <c r="I47" t="str">
        <f t="shared" si="0"/>
        <v>Democratic</v>
      </c>
      <c r="J47" s="2">
        <f t="shared" si="1"/>
        <v>69958</v>
      </c>
      <c r="K47" t="str">
        <f t="shared" si="2"/>
        <v>9.78%</v>
      </c>
      <c r="L47" t="str">
        <f t="shared" si="3"/>
        <v>No</v>
      </c>
    </row>
    <row r="48" spans="1:12" ht="18">
      <c r="A48" s="7" t="s">
        <v>61</v>
      </c>
      <c r="B48" s="9">
        <v>1339152</v>
      </c>
      <c r="C48" s="9">
        <v>650413</v>
      </c>
      <c r="D48" s="7">
        <v>48.6</v>
      </c>
      <c r="E48" s="9">
        <v>674532</v>
      </c>
      <c r="F48" s="7">
        <v>50.4</v>
      </c>
      <c r="I48" t="str">
        <f t="shared" si="0"/>
        <v>Republican</v>
      </c>
      <c r="J48" s="2">
        <f t="shared" si="1"/>
        <v>24119</v>
      </c>
      <c r="K48" t="str">
        <f t="shared" si="2"/>
        <v>1.8%</v>
      </c>
      <c r="L48" t="str">
        <f t="shared" si="3"/>
        <v>Yes</v>
      </c>
    </row>
    <row r="49" spans="1:12" ht="18">
      <c r="A49" s="7" t="s">
        <v>62</v>
      </c>
      <c r="B49" s="9">
        <v>101340</v>
      </c>
      <c r="C49" s="9">
        <v>49419</v>
      </c>
      <c r="D49" s="7">
        <v>48.8</v>
      </c>
      <c r="E49" s="9">
        <v>51921</v>
      </c>
      <c r="F49" s="7">
        <v>51.2</v>
      </c>
      <c r="I49" t="str">
        <f t="shared" si="0"/>
        <v>Republican</v>
      </c>
      <c r="J49" s="2">
        <f t="shared" si="1"/>
        <v>2502</v>
      </c>
      <c r="K49" t="str">
        <f t="shared" si="2"/>
        <v>2.47%</v>
      </c>
      <c r="L49" t="str">
        <f t="shared" si="3"/>
        <v>Yes</v>
      </c>
    </row>
    <row r="50" spans="1:12" ht="15.75">
      <c r="J50" s="2"/>
    </row>
    <row r="51" spans="1:12" ht="15.75">
      <c r="J51" s="2"/>
    </row>
    <row r="52" spans="1:12" ht="15.75"/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172D-D482-0746-8854-F1E85CE625F5}">
  <dimension ref="A1:L53"/>
  <sheetViews>
    <sheetView topLeftCell="A35" workbookViewId="0">
      <selection activeCell="A50" sqref="A5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294219</v>
      </c>
      <c r="C2" s="9">
        <v>250726</v>
      </c>
      <c r="D2" s="7">
        <v>85.2</v>
      </c>
      <c r="E2" s="9">
        <v>42184</v>
      </c>
      <c r="F2" s="7">
        <v>14.3</v>
      </c>
      <c r="I2" t="str">
        <f>IF(C2 &gt; E2, "Democratic", "Republican")</f>
        <v>Democratic</v>
      </c>
      <c r="J2" s="2">
        <f>ABS(C2 - E2)</f>
        <v>208542</v>
      </c>
      <c r="K2" t="str">
        <f>ROUND(J2/(B2*0.01), 2) &amp; "%"</f>
        <v>70.88%</v>
      </c>
      <c r="L2" t="str">
        <f>IF(VALUE(LEFT(K2, LEN(K2)-1)) &lt; 5, "Yes", "No")</f>
        <v>No</v>
      </c>
    </row>
    <row r="3" spans="1:12" ht="18">
      <c r="A3" s="7" t="s">
        <v>14</v>
      </c>
      <c r="B3" s="9">
        <v>150039</v>
      </c>
      <c r="C3" s="9">
        <v>95267</v>
      </c>
      <c r="D3" s="7">
        <v>63.5</v>
      </c>
      <c r="E3" s="9">
        <v>54030</v>
      </c>
      <c r="F3" s="7">
        <v>36</v>
      </c>
      <c r="I3" t="str">
        <f t="shared" ref="I3:I49" si="0">IF(C3 &gt; E3, "Democratic", "Republican")</f>
        <v>Democratic</v>
      </c>
      <c r="J3" s="2">
        <f t="shared" ref="J3:J49" si="1">ABS(C3 - E3)</f>
        <v>41237</v>
      </c>
      <c r="K3" t="str">
        <f t="shared" ref="K3:K49" si="2">ROUND(J3/(B3*0.01), 2) &amp; "%"</f>
        <v>27.48%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200429</v>
      </c>
      <c r="C4" s="9">
        <v>157213</v>
      </c>
      <c r="D4" s="7">
        <v>78.400000000000006</v>
      </c>
      <c r="E4" s="9">
        <v>42122</v>
      </c>
      <c r="F4" s="7">
        <v>21</v>
      </c>
      <c r="I4" t="str">
        <f t="shared" si="0"/>
        <v>Democratic</v>
      </c>
      <c r="J4" s="2">
        <f t="shared" si="1"/>
        <v>115091</v>
      </c>
      <c r="K4" t="str">
        <f t="shared" si="2"/>
        <v>57.42%</v>
      </c>
      <c r="L4" t="str">
        <f t="shared" si="3"/>
        <v>No</v>
      </c>
    </row>
    <row r="5" spans="1:12" ht="18">
      <c r="A5" s="7" t="s">
        <v>16</v>
      </c>
      <c r="B5" s="9">
        <v>3268791</v>
      </c>
      <c r="C5" s="9">
        <v>1877618</v>
      </c>
      <c r="D5" s="7">
        <v>57.4</v>
      </c>
      <c r="E5" s="9">
        <v>1351419</v>
      </c>
      <c r="F5" s="7">
        <v>41.3</v>
      </c>
      <c r="I5" t="str">
        <f t="shared" si="0"/>
        <v>Democratic</v>
      </c>
      <c r="J5" s="2">
        <f t="shared" si="1"/>
        <v>526199</v>
      </c>
      <c r="K5" t="str">
        <f t="shared" si="2"/>
        <v>16.1%</v>
      </c>
      <c r="L5" t="str">
        <f t="shared" si="3"/>
        <v>No</v>
      </c>
    </row>
    <row r="6" spans="1:12" ht="18">
      <c r="A6" s="7" t="s">
        <v>17</v>
      </c>
      <c r="B6" s="9">
        <v>549004</v>
      </c>
      <c r="C6" s="9">
        <v>265554</v>
      </c>
      <c r="D6" s="7">
        <v>48.4</v>
      </c>
      <c r="E6" s="9">
        <v>279576</v>
      </c>
      <c r="F6" s="7">
        <v>50.9</v>
      </c>
      <c r="I6" t="str">
        <f t="shared" si="0"/>
        <v>Republican</v>
      </c>
      <c r="J6" s="2">
        <f t="shared" si="1"/>
        <v>14022</v>
      </c>
      <c r="K6" t="str">
        <f t="shared" si="2"/>
        <v>2.55%</v>
      </c>
      <c r="L6" t="str">
        <f t="shared" si="3"/>
        <v>Yes</v>
      </c>
    </row>
    <row r="7" spans="1:12" ht="18">
      <c r="A7" s="7" t="s">
        <v>18</v>
      </c>
      <c r="B7" s="9">
        <v>781502</v>
      </c>
      <c r="C7" s="9">
        <v>417621</v>
      </c>
      <c r="D7" s="7">
        <v>53.4</v>
      </c>
      <c r="E7" s="9">
        <v>361819</v>
      </c>
      <c r="F7" s="7">
        <v>46.3</v>
      </c>
      <c r="I7" t="str">
        <f t="shared" si="0"/>
        <v>Democratic</v>
      </c>
      <c r="J7" s="2">
        <f t="shared" si="1"/>
        <v>55802</v>
      </c>
      <c r="K7" t="str">
        <f t="shared" si="2"/>
        <v>7.14%</v>
      </c>
      <c r="L7" t="str">
        <f t="shared" si="3"/>
        <v>No</v>
      </c>
    </row>
    <row r="8" spans="1:12" ht="18">
      <c r="A8" s="7" t="s">
        <v>19</v>
      </c>
      <c r="B8" s="9">
        <v>136374</v>
      </c>
      <c r="C8" s="9">
        <v>74599</v>
      </c>
      <c r="D8" s="7">
        <v>54.7</v>
      </c>
      <c r="E8" s="9">
        <v>61440</v>
      </c>
      <c r="F8" s="7">
        <v>45.1</v>
      </c>
      <c r="I8" t="str">
        <f t="shared" si="0"/>
        <v>Democratic</v>
      </c>
      <c r="J8" s="2">
        <f t="shared" si="1"/>
        <v>13159</v>
      </c>
      <c r="K8" t="str">
        <f t="shared" si="2"/>
        <v>9.65%</v>
      </c>
      <c r="L8" t="str">
        <f t="shared" si="3"/>
        <v>No</v>
      </c>
    </row>
    <row r="9" spans="1:12" ht="18">
      <c r="A9" s="7" t="s">
        <v>21</v>
      </c>
      <c r="B9" s="9">
        <v>485640</v>
      </c>
      <c r="C9" s="9">
        <v>359334</v>
      </c>
      <c r="D9" s="7">
        <v>74</v>
      </c>
      <c r="E9" s="9">
        <v>126158</v>
      </c>
      <c r="F9" s="7">
        <v>26</v>
      </c>
      <c r="I9" t="str">
        <f t="shared" si="0"/>
        <v>Democratic</v>
      </c>
      <c r="J9" s="2">
        <f t="shared" si="1"/>
        <v>233176</v>
      </c>
      <c r="K9" t="str">
        <f t="shared" si="2"/>
        <v>48.01%</v>
      </c>
      <c r="L9" t="str">
        <f t="shared" si="3"/>
        <v>No</v>
      </c>
    </row>
    <row r="10" spans="1:12" ht="18">
      <c r="A10" s="7" t="s">
        <v>22</v>
      </c>
      <c r="B10" s="9">
        <v>312686</v>
      </c>
      <c r="C10" s="9">
        <v>265194</v>
      </c>
      <c r="D10" s="7">
        <v>84.8</v>
      </c>
      <c r="E10" s="9">
        <v>46495</v>
      </c>
      <c r="F10" s="7">
        <v>14.9</v>
      </c>
      <c r="I10" t="str">
        <f t="shared" si="0"/>
        <v>Democratic</v>
      </c>
      <c r="J10" s="2">
        <f t="shared" si="1"/>
        <v>218699</v>
      </c>
      <c r="K10" t="str">
        <f t="shared" si="2"/>
        <v>69.94%</v>
      </c>
      <c r="L10" t="str">
        <f t="shared" si="3"/>
        <v>No</v>
      </c>
    </row>
    <row r="11" spans="1:12" ht="18">
      <c r="A11" s="7" t="s">
        <v>24</v>
      </c>
      <c r="B11" s="9">
        <v>235168</v>
      </c>
      <c r="C11" s="9">
        <v>127842</v>
      </c>
      <c r="D11" s="7">
        <v>54.4</v>
      </c>
      <c r="E11" s="9">
        <v>106553</v>
      </c>
      <c r="F11" s="7">
        <v>45.3</v>
      </c>
      <c r="I11" t="str">
        <f t="shared" si="0"/>
        <v>Democratic</v>
      </c>
      <c r="J11" s="2">
        <f t="shared" si="1"/>
        <v>21289</v>
      </c>
      <c r="K11" t="str">
        <f t="shared" si="2"/>
        <v>9.05%</v>
      </c>
      <c r="L11" t="str">
        <f t="shared" si="3"/>
        <v>No</v>
      </c>
    </row>
    <row r="12" spans="1:12" ht="18">
      <c r="A12" s="7" t="s">
        <v>25</v>
      </c>
      <c r="B12" s="9">
        <v>4217935</v>
      </c>
      <c r="C12" s="9">
        <v>2149934</v>
      </c>
      <c r="D12" s="7">
        <v>51</v>
      </c>
      <c r="E12" s="9">
        <v>2047240</v>
      </c>
      <c r="F12" s="7">
        <v>48.5</v>
      </c>
      <c r="I12" t="str">
        <f t="shared" si="0"/>
        <v>Democratic</v>
      </c>
      <c r="J12" s="2">
        <f t="shared" si="1"/>
        <v>102694</v>
      </c>
      <c r="K12" t="str">
        <f t="shared" si="2"/>
        <v>2.43%</v>
      </c>
      <c r="L12" t="str">
        <f t="shared" si="3"/>
        <v>Yes</v>
      </c>
    </row>
    <row r="13" spans="1:12" ht="18">
      <c r="A13" s="7" t="s">
        <v>26</v>
      </c>
      <c r="B13" s="9">
        <v>1782747</v>
      </c>
      <c r="C13" s="9">
        <v>874063</v>
      </c>
      <c r="D13" s="7">
        <v>49</v>
      </c>
      <c r="E13" s="9">
        <v>899466</v>
      </c>
      <c r="F13" s="7">
        <v>50.5</v>
      </c>
      <c r="I13" t="str">
        <f t="shared" si="0"/>
        <v>Republican</v>
      </c>
      <c r="J13" s="2">
        <f t="shared" si="1"/>
        <v>25403</v>
      </c>
      <c r="K13" t="str">
        <f t="shared" si="2"/>
        <v>1.42%</v>
      </c>
      <c r="L13" t="str">
        <f t="shared" si="3"/>
        <v>Yes</v>
      </c>
    </row>
    <row r="14" spans="1:12" ht="18">
      <c r="A14" s="7" t="s">
        <v>27</v>
      </c>
      <c r="B14" s="9">
        <v>1215432</v>
      </c>
      <c r="C14" s="9">
        <v>578802</v>
      </c>
      <c r="D14" s="7">
        <v>47.6</v>
      </c>
      <c r="E14" s="9">
        <v>632370</v>
      </c>
      <c r="F14" s="7">
        <v>52</v>
      </c>
      <c r="I14" t="str">
        <f t="shared" si="0"/>
        <v>Republican</v>
      </c>
      <c r="J14" s="2">
        <f t="shared" si="1"/>
        <v>53568</v>
      </c>
      <c r="K14" t="str">
        <f t="shared" si="2"/>
        <v>4.41%</v>
      </c>
      <c r="L14" t="str">
        <f t="shared" si="3"/>
        <v>Yes</v>
      </c>
    </row>
    <row r="15" spans="1:12" ht="18">
      <c r="A15" s="7" t="s">
        <v>28</v>
      </c>
      <c r="B15" s="9">
        <v>860297</v>
      </c>
      <c r="C15" s="9">
        <v>364725</v>
      </c>
      <c r="D15" s="7">
        <v>42.4</v>
      </c>
      <c r="E15" s="9">
        <v>489169</v>
      </c>
      <c r="F15" s="7">
        <v>56.9</v>
      </c>
      <c r="I15" t="str">
        <f t="shared" si="0"/>
        <v>Republican</v>
      </c>
      <c r="J15" s="2">
        <f t="shared" si="1"/>
        <v>124444</v>
      </c>
      <c r="K15" t="str">
        <f t="shared" si="2"/>
        <v>14.47%</v>
      </c>
      <c r="L15" t="str">
        <f t="shared" si="3"/>
        <v>No</v>
      </c>
    </row>
    <row r="16" spans="1:12" ht="18">
      <c r="A16" s="7" t="s">
        <v>29</v>
      </c>
      <c r="B16" s="9">
        <v>970163</v>
      </c>
      <c r="C16" s="9">
        <v>557322</v>
      </c>
      <c r="D16" s="7">
        <v>57.4</v>
      </c>
      <c r="E16" s="9">
        <v>410384</v>
      </c>
      <c r="F16" s="7">
        <v>42.3</v>
      </c>
      <c r="I16" t="str">
        <f t="shared" si="0"/>
        <v>Democratic</v>
      </c>
      <c r="J16" s="2">
        <f t="shared" si="1"/>
        <v>146938</v>
      </c>
      <c r="K16" t="str">
        <f t="shared" si="2"/>
        <v>15.15%</v>
      </c>
      <c r="L16" t="str">
        <f t="shared" si="3"/>
        <v>No</v>
      </c>
    </row>
    <row r="17" spans="1:12" ht="18">
      <c r="A17" s="7" t="s">
        <v>30</v>
      </c>
      <c r="B17" s="9">
        <v>372305</v>
      </c>
      <c r="C17" s="9">
        <v>319751</v>
      </c>
      <c r="D17" s="7">
        <v>85.9</v>
      </c>
      <c r="E17" s="9">
        <v>52446</v>
      </c>
      <c r="F17" s="7">
        <v>14.1</v>
      </c>
      <c r="I17" t="str">
        <f t="shared" si="0"/>
        <v>Democratic</v>
      </c>
      <c r="J17" s="2">
        <f t="shared" si="1"/>
        <v>267305</v>
      </c>
      <c r="K17" t="str">
        <f t="shared" si="2"/>
        <v>71.8%</v>
      </c>
      <c r="L17" t="str">
        <f t="shared" si="3"/>
        <v>No</v>
      </c>
    </row>
    <row r="18" spans="1:12" ht="18">
      <c r="A18" s="7" t="s">
        <v>31</v>
      </c>
      <c r="B18" s="9">
        <v>320840</v>
      </c>
      <c r="C18" s="9">
        <v>156478</v>
      </c>
      <c r="D18" s="7">
        <v>48.8</v>
      </c>
      <c r="E18" s="9">
        <v>163951</v>
      </c>
      <c r="F18" s="7">
        <v>51.1</v>
      </c>
      <c r="I18" t="str">
        <f t="shared" si="0"/>
        <v>Republican</v>
      </c>
      <c r="J18" s="2">
        <f t="shared" si="1"/>
        <v>7473</v>
      </c>
      <c r="K18" t="str">
        <f t="shared" si="2"/>
        <v>2.33%</v>
      </c>
      <c r="L18" t="str">
        <f t="shared" si="3"/>
        <v>Yes</v>
      </c>
    </row>
    <row r="19" spans="1:12" ht="18">
      <c r="A19" s="7" t="s">
        <v>32</v>
      </c>
      <c r="B19" s="9">
        <v>660104</v>
      </c>
      <c r="C19" s="9">
        <v>384546</v>
      </c>
      <c r="D19" s="7">
        <v>58.3</v>
      </c>
      <c r="E19" s="9">
        <v>269534</v>
      </c>
      <c r="F19" s="7">
        <v>40.799999999999997</v>
      </c>
      <c r="I19" t="str">
        <f t="shared" si="0"/>
        <v>Democratic</v>
      </c>
      <c r="J19" s="2">
        <f t="shared" si="1"/>
        <v>115012</v>
      </c>
      <c r="K19" t="str">
        <f t="shared" si="2"/>
        <v>17.42%</v>
      </c>
      <c r="L19" t="str">
        <f t="shared" si="3"/>
        <v>No</v>
      </c>
    </row>
    <row r="20" spans="1:12" ht="18">
      <c r="A20" s="7" t="s">
        <v>33</v>
      </c>
      <c r="B20" s="9">
        <v>2026993</v>
      </c>
      <c r="C20" s="9">
        <v>1076522</v>
      </c>
      <c r="D20" s="7">
        <v>53.1</v>
      </c>
      <c r="E20" s="9">
        <v>939700</v>
      </c>
      <c r="F20" s="7">
        <v>46.4</v>
      </c>
      <c r="I20" t="str">
        <f t="shared" si="0"/>
        <v>Democratic</v>
      </c>
      <c r="J20" s="2">
        <f t="shared" si="1"/>
        <v>136822</v>
      </c>
      <c r="K20" t="str">
        <f t="shared" si="2"/>
        <v>6.75%</v>
      </c>
      <c r="L20" t="str">
        <f t="shared" si="3"/>
        <v>No</v>
      </c>
    </row>
    <row r="21" spans="1:12" ht="18">
      <c r="A21" s="7" t="s">
        <v>34</v>
      </c>
      <c r="B21" s="9">
        <v>2085929</v>
      </c>
      <c r="C21" s="9">
        <v>1032991</v>
      </c>
      <c r="D21" s="7">
        <v>49.5</v>
      </c>
      <c r="E21" s="9">
        <v>1039917</v>
      </c>
      <c r="F21" s="7">
        <v>49.9</v>
      </c>
      <c r="I21" t="str">
        <f t="shared" si="0"/>
        <v>Republican</v>
      </c>
      <c r="J21" s="2">
        <f t="shared" si="1"/>
        <v>6926</v>
      </c>
      <c r="K21" t="str">
        <f t="shared" si="2"/>
        <v>0.33%</v>
      </c>
      <c r="L21" t="str">
        <f t="shared" si="3"/>
        <v>Yes</v>
      </c>
    </row>
    <row r="22" spans="1:12" ht="18">
      <c r="A22" s="7" t="s">
        <v>35</v>
      </c>
      <c r="B22" s="9">
        <v>1251188</v>
      </c>
      <c r="C22" s="9">
        <v>644196</v>
      </c>
      <c r="D22" s="7">
        <v>51.5</v>
      </c>
      <c r="E22" s="9">
        <v>596274</v>
      </c>
      <c r="F22" s="7">
        <v>47.7</v>
      </c>
      <c r="I22" t="str">
        <f t="shared" si="0"/>
        <v>Democratic</v>
      </c>
      <c r="J22" s="2">
        <f t="shared" si="1"/>
        <v>47922</v>
      </c>
      <c r="K22" t="str">
        <f t="shared" si="2"/>
        <v>3.83%</v>
      </c>
      <c r="L22" t="str">
        <f t="shared" si="3"/>
        <v>Yes</v>
      </c>
    </row>
    <row r="23" spans="1:12" ht="18">
      <c r="A23" s="7" t="s">
        <v>36</v>
      </c>
      <c r="B23" s="9">
        <v>175824</v>
      </c>
      <c r="C23" s="9">
        <v>168267</v>
      </c>
      <c r="D23" s="7">
        <v>95.7</v>
      </c>
      <c r="E23" s="9">
        <v>7364</v>
      </c>
      <c r="F23" s="7">
        <v>4.2</v>
      </c>
      <c r="I23" t="str">
        <f t="shared" si="0"/>
        <v>Democratic</v>
      </c>
      <c r="J23" s="2">
        <f t="shared" si="1"/>
        <v>160903</v>
      </c>
      <c r="K23" t="str">
        <f t="shared" si="2"/>
        <v>91.51%</v>
      </c>
      <c r="L23" t="str">
        <f t="shared" si="3"/>
        <v>No</v>
      </c>
    </row>
    <row r="24" spans="1:12" ht="18">
      <c r="A24" s="7" t="s">
        <v>37</v>
      </c>
      <c r="B24" s="9">
        <v>1833729</v>
      </c>
      <c r="C24" s="9">
        <v>958476</v>
      </c>
      <c r="D24" s="7">
        <v>52.3</v>
      </c>
      <c r="E24" s="9">
        <v>871009</v>
      </c>
      <c r="F24" s="7">
        <v>47.5</v>
      </c>
      <c r="I24" t="str">
        <f t="shared" si="0"/>
        <v>Democratic</v>
      </c>
      <c r="J24" s="2">
        <f t="shared" si="1"/>
        <v>87467</v>
      </c>
      <c r="K24" t="str">
        <f t="shared" si="2"/>
        <v>4.77%</v>
      </c>
      <c r="L24" t="str">
        <f t="shared" si="3"/>
        <v>Yes</v>
      </c>
    </row>
    <row r="25" spans="1:12" ht="18">
      <c r="A25" s="7" t="s">
        <v>38</v>
      </c>
      <c r="B25" s="9">
        <v>247873</v>
      </c>
      <c r="C25" s="9">
        <v>145698</v>
      </c>
      <c r="D25" s="7">
        <v>58.8</v>
      </c>
      <c r="E25" s="9">
        <v>99579</v>
      </c>
      <c r="F25" s="7">
        <v>40.200000000000003</v>
      </c>
      <c r="I25" t="str">
        <f t="shared" si="0"/>
        <v>Democratic</v>
      </c>
      <c r="J25" s="2">
        <f t="shared" si="1"/>
        <v>46119</v>
      </c>
      <c r="K25" t="str">
        <f t="shared" si="2"/>
        <v>18.61%</v>
      </c>
      <c r="L25" t="str">
        <f t="shared" si="3"/>
        <v>No</v>
      </c>
    </row>
    <row r="26" spans="1:12" ht="18">
      <c r="A26" s="7" t="s">
        <v>39</v>
      </c>
      <c r="B26" s="9">
        <v>615878</v>
      </c>
      <c r="C26" s="9">
        <v>263677</v>
      </c>
      <c r="D26" s="7">
        <v>42.8</v>
      </c>
      <c r="E26" s="9">
        <v>352201</v>
      </c>
      <c r="F26" s="7">
        <v>57.2</v>
      </c>
      <c r="I26" t="str">
        <f t="shared" si="0"/>
        <v>Republican</v>
      </c>
      <c r="J26" s="2">
        <f t="shared" si="1"/>
        <v>88524</v>
      </c>
      <c r="K26" t="str">
        <f t="shared" si="2"/>
        <v>14.37%</v>
      </c>
      <c r="L26" t="str">
        <f t="shared" si="3"/>
        <v>No</v>
      </c>
    </row>
    <row r="27" spans="1:12" ht="18">
      <c r="A27" s="7" t="s">
        <v>40</v>
      </c>
      <c r="B27" s="9">
        <v>53174</v>
      </c>
      <c r="C27" s="9">
        <v>31945</v>
      </c>
      <c r="D27" s="7">
        <v>60.1</v>
      </c>
      <c r="E27" s="9">
        <v>21229</v>
      </c>
      <c r="F27" s="7">
        <v>39.9</v>
      </c>
      <c r="I27" t="str">
        <f t="shared" si="0"/>
        <v>Democratic</v>
      </c>
      <c r="J27" s="2">
        <f t="shared" si="1"/>
        <v>10716</v>
      </c>
      <c r="K27" t="str">
        <f t="shared" si="2"/>
        <v>20.15%</v>
      </c>
      <c r="L27" t="str">
        <f t="shared" si="3"/>
        <v>No</v>
      </c>
    </row>
    <row r="28" spans="1:12" ht="18">
      <c r="A28" s="7" t="s">
        <v>41</v>
      </c>
      <c r="B28" s="9">
        <v>235419</v>
      </c>
      <c r="C28" s="9">
        <v>125292</v>
      </c>
      <c r="D28" s="7">
        <v>53.2</v>
      </c>
      <c r="E28" s="9">
        <v>110127</v>
      </c>
      <c r="F28" s="7">
        <v>46.8</v>
      </c>
      <c r="I28" t="str">
        <f t="shared" si="0"/>
        <v>Democratic</v>
      </c>
      <c r="J28" s="2">
        <f t="shared" si="1"/>
        <v>15165</v>
      </c>
      <c r="K28" t="str">
        <f t="shared" si="2"/>
        <v>6.44%</v>
      </c>
      <c r="L28" t="str">
        <f t="shared" si="3"/>
        <v>No</v>
      </c>
    </row>
    <row r="29" spans="1:12" ht="18">
      <c r="A29" s="7" t="s">
        <v>42</v>
      </c>
      <c r="B29" s="9">
        <v>1972552</v>
      </c>
      <c r="C29" s="9">
        <v>1016808</v>
      </c>
      <c r="D29" s="7">
        <v>51.5</v>
      </c>
      <c r="E29" s="9">
        <v>945475</v>
      </c>
      <c r="F29" s="7">
        <v>47.9</v>
      </c>
      <c r="I29" t="str">
        <f t="shared" si="0"/>
        <v>Democratic</v>
      </c>
      <c r="J29" s="2">
        <f t="shared" si="1"/>
        <v>71333</v>
      </c>
      <c r="K29" t="str">
        <f t="shared" si="2"/>
        <v>3.62%</v>
      </c>
      <c r="L29" t="str">
        <f t="shared" si="3"/>
        <v>Yes</v>
      </c>
    </row>
    <row r="30" spans="1:12" ht="18">
      <c r="A30" s="7" t="s">
        <v>43</v>
      </c>
      <c r="B30" s="9">
        <v>183258</v>
      </c>
      <c r="C30" s="9">
        <v>103699</v>
      </c>
      <c r="D30" s="7">
        <v>56.6</v>
      </c>
      <c r="E30" s="9">
        <v>79315</v>
      </c>
      <c r="F30" s="7">
        <v>43.3</v>
      </c>
      <c r="I30" t="str">
        <f t="shared" si="0"/>
        <v>Democratic</v>
      </c>
      <c r="J30" s="2">
        <f t="shared" si="1"/>
        <v>24384</v>
      </c>
      <c r="K30" t="str">
        <f t="shared" si="2"/>
        <v>13.31%</v>
      </c>
      <c r="L30" t="str">
        <f t="shared" si="3"/>
        <v>No</v>
      </c>
    </row>
    <row r="31" spans="1:12" ht="18">
      <c r="A31" s="7" t="s">
        <v>44</v>
      </c>
      <c r="B31" s="9">
        <v>6301596</v>
      </c>
      <c r="C31" s="9">
        <v>3251918</v>
      </c>
      <c r="D31" s="7">
        <v>51.6</v>
      </c>
      <c r="E31" s="9">
        <v>3027478</v>
      </c>
      <c r="F31" s="7">
        <v>48</v>
      </c>
      <c r="I31" t="str">
        <f t="shared" si="0"/>
        <v>Democratic</v>
      </c>
      <c r="J31" s="2">
        <f t="shared" si="1"/>
        <v>224440</v>
      </c>
      <c r="K31" t="str">
        <f t="shared" si="2"/>
        <v>3.56%</v>
      </c>
      <c r="L31" t="str">
        <f t="shared" si="3"/>
        <v>Yes</v>
      </c>
    </row>
    <row r="32" spans="1:12" ht="18">
      <c r="A32" s="7" t="s">
        <v>45</v>
      </c>
      <c r="B32" s="9">
        <v>822648</v>
      </c>
      <c r="C32" s="9">
        <v>609015</v>
      </c>
      <c r="D32" s="7">
        <v>74</v>
      </c>
      <c r="E32" s="9">
        <v>213633</v>
      </c>
      <c r="F32" s="7">
        <v>26</v>
      </c>
      <c r="I32" t="str">
        <f t="shared" si="0"/>
        <v>Democratic</v>
      </c>
      <c r="J32" s="2">
        <f t="shared" si="1"/>
        <v>395382</v>
      </c>
      <c r="K32" t="str">
        <f t="shared" si="2"/>
        <v>48.06%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280775</v>
      </c>
      <c r="C33" s="9">
        <v>124036</v>
      </c>
      <c r="D33" s="7">
        <v>44.2</v>
      </c>
      <c r="E33" s="9">
        <v>154590</v>
      </c>
      <c r="F33" s="7">
        <v>55.1</v>
      </c>
      <c r="I33" t="str">
        <f t="shared" si="0"/>
        <v>Republican</v>
      </c>
      <c r="J33" s="2">
        <f t="shared" si="1"/>
        <v>30554</v>
      </c>
      <c r="K33" t="str">
        <f t="shared" si="2"/>
        <v>10.88%</v>
      </c>
      <c r="L33" t="str">
        <f t="shared" si="3"/>
        <v>No</v>
      </c>
    </row>
    <row r="34" spans="1:12" ht="18">
      <c r="A34" s="7" t="s">
        <v>47</v>
      </c>
      <c r="B34" s="9">
        <v>3319912</v>
      </c>
      <c r="C34" s="9">
        <v>1733139</v>
      </c>
      <c r="D34" s="7">
        <v>52.2</v>
      </c>
      <c r="E34" s="9">
        <v>1586773</v>
      </c>
      <c r="F34" s="7">
        <v>47.8</v>
      </c>
      <c r="I34" t="str">
        <f t="shared" si="0"/>
        <v>Democratic</v>
      </c>
      <c r="J34" s="2">
        <f t="shared" si="1"/>
        <v>146366</v>
      </c>
      <c r="K34" t="str">
        <f t="shared" si="2"/>
        <v>4.41%</v>
      </c>
      <c r="L34" t="str">
        <f t="shared" si="3"/>
        <v>Yes</v>
      </c>
    </row>
    <row r="35" spans="1:12" ht="18">
      <c r="A35" s="7" t="s">
        <v>48</v>
      </c>
      <c r="B35" s="9">
        <v>826212</v>
      </c>
      <c r="C35" s="9">
        <v>474313</v>
      </c>
      <c r="D35" s="7">
        <v>57.4</v>
      </c>
      <c r="E35" s="9">
        <v>348872</v>
      </c>
      <c r="F35" s="7">
        <v>42.2</v>
      </c>
      <c r="I35" t="str">
        <f t="shared" si="0"/>
        <v>Democratic</v>
      </c>
      <c r="J35" s="2">
        <f t="shared" si="1"/>
        <v>125441</v>
      </c>
      <c r="K35" t="str">
        <f t="shared" si="2"/>
        <v>15.18%</v>
      </c>
      <c r="L35" t="str">
        <f t="shared" si="3"/>
        <v>No</v>
      </c>
    </row>
    <row r="36" spans="1:12" ht="18">
      <c r="A36" s="7" t="s">
        <v>49</v>
      </c>
      <c r="B36" s="9">
        <v>481240</v>
      </c>
      <c r="C36" s="9">
        <v>258415</v>
      </c>
      <c r="D36" s="7">
        <v>53.7</v>
      </c>
      <c r="E36" s="9">
        <v>219555</v>
      </c>
      <c r="F36" s="7">
        <v>45.6</v>
      </c>
      <c r="I36" t="str">
        <f t="shared" si="0"/>
        <v>Democratic</v>
      </c>
      <c r="J36" s="2">
        <f t="shared" si="1"/>
        <v>38860</v>
      </c>
      <c r="K36" t="str">
        <f t="shared" si="2"/>
        <v>8.07%</v>
      </c>
      <c r="L36" t="str">
        <f t="shared" si="3"/>
        <v>No</v>
      </c>
    </row>
    <row r="37" spans="1:12" ht="18">
      <c r="A37" s="7" t="s">
        <v>50</v>
      </c>
      <c r="B37" s="9">
        <v>4078714</v>
      </c>
      <c r="C37" s="9">
        <v>2171035</v>
      </c>
      <c r="D37" s="7">
        <v>53.2</v>
      </c>
      <c r="E37" s="9">
        <v>1889848</v>
      </c>
      <c r="F37" s="7">
        <v>46.3</v>
      </c>
      <c r="I37" t="str">
        <f t="shared" si="0"/>
        <v>Democratic</v>
      </c>
      <c r="J37" s="2">
        <f t="shared" si="1"/>
        <v>281187</v>
      </c>
      <c r="K37" t="str">
        <f t="shared" si="2"/>
        <v>6.89%</v>
      </c>
      <c r="L37" t="str">
        <f t="shared" si="3"/>
        <v>No</v>
      </c>
    </row>
    <row r="38" spans="1:12" ht="18">
      <c r="A38" s="7" t="s">
        <v>51</v>
      </c>
      <c r="B38" s="9">
        <v>321152</v>
      </c>
      <c r="C38" s="9">
        <v>182181</v>
      </c>
      <c r="D38" s="7">
        <v>56.7</v>
      </c>
      <c r="E38" s="9">
        <v>138654</v>
      </c>
      <c r="F38" s="7">
        <v>43.2</v>
      </c>
      <c r="I38" t="str">
        <f t="shared" si="0"/>
        <v>Democratic</v>
      </c>
      <c r="J38" s="2">
        <f t="shared" si="1"/>
        <v>43527</v>
      </c>
      <c r="K38" t="str">
        <f t="shared" si="2"/>
        <v>13.55%</v>
      </c>
      <c r="L38" t="str">
        <f t="shared" si="3"/>
        <v>No</v>
      </c>
    </row>
    <row r="39" spans="1:12" ht="18">
      <c r="A39" s="7" t="s">
        <v>52</v>
      </c>
      <c r="B39" s="9">
        <v>99830</v>
      </c>
      <c r="C39" s="9">
        <v>95470</v>
      </c>
      <c r="D39" s="7">
        <v>95.6</v>
      </c>
      <c r="E39" s="9">
        <v>4360</v>
      </c>
      <c r="F39" s="7">
        <v>4.4000000000000004</v>
      </c>
      <c r="I39" t="str">
        <f t="shared" si="0"/>
        <v>Democratic</v>
      </c>
      <c r="J39" s="2">
        <f t="shared" si="1"/>
        <v>91110</v>
      </c>
      <c r="K39" t="str">
        <f t="shared" si="2"/>
        <v>91.27%</v>
      </c>
      <c r="L39" t="str">
        <f t="shared" si="3"/>
        <v>No</v>
      </c>
    </row>
    <row r="40" spans="1:12" ht="18">
      <c r="A40" s="7" t="s">
        <v>53</v>
      </c>
      <c r="B40" s="9">
        <v>308427</v>
      </c>
      <c r="C40" s="9">
        <v>131362</v>
      </c>
      <c r="D40" s="7">
        <v>42.6</v>
      </c>
      <c r="E40" s="9">
        <v>177065</v>
      </c>
      <c r="F40" s="7">
        <v>57.4</v>
      </c>
      <c r="I40" t="str">
        <f t="shared" si="0"/>
        <v>Republican</v>
      </c>
      <c r="J40" s="2">
        <f t="shared" si="1"/>
        <v>45703</v>
      </c>
      <c r="K40" t="str">
        <f t="shared" si="2"/>
        <v>14.82%</v>
      </c>
      <c r="L40" t="str">
        <f t="shared" si="3"/>
        <v>No</v>
      </c>
    </row>
    <row r="41" spans="1:12" ht="18">
      <c r="A41" s="7" t="s">
        <v>54</v>
      </c>
      <c r="B41" s="9">
        <v>522823</v>
      </c>
      <c r="C41" s="9">
        <v>351601</v>
      </c>
      <c r="D41" s="7">
        <v>67.3</v>
      </c>
      <c r="E41" s="9">
        <v>169153</v>
      </c>
      <c r="F41" s="7">
        <v>32.4</v>
      </c>
      <c r="I41" t="str">
        <f t="shared" si="0"/>
        <v>Democratic</v>
      </c>
      <c r="J41" s="2">
        <f t="shared" si="1"/>
        <v>182448</v>
      </c>
      <c r="K41" t="str">
        <f t="shared" si="2"/>
        <v>34.9%</v>
      </c>
      <c r="L41" t="str">
        <f t="shared" si="3"/>
        <v>No</v>
      </c>
    </row>
    <row r="42" spans="1:12" ht="18">
      <c r="A42" s="7" t="s">
        <v>55</v>
      </c>
      <c r="B42" s="9">
        <v>1041168</v>
      </c>
      <c r="C42" s="9">
        <v>840151</v>
      </c>
      <c r="D42" s="7">
        <v>80.7</v>
      </c>
      <c r="E42" s="9">
        <v>199152</v>
      </c>
      <c r="F42" s="7">
        <v>19.100000000000001</v>
      </c>
      <c r="I42" t="str">
        <f t="shared" si="0"/>
        <v>Democratic</v>
      </c>
      <c r="J42" s="2">
        <f t="shared" si="1"/>
        <v>640999</v>
      </c>
      <c r="K42" t="str">
        <f t="shared" si="2"/>
        <v>61.57%</v>
      </c>
      <c r="L42" t="str">
        <f t="shared" si="3"/>
        <v>No</v>
      </c>
    </row>
    <row r="43" spans="1:12" ht="18">
      <c r="A43" s="7" t="s">
        <v>56</v>
      </c>
      <c r="B43" s="9">
        <v>247819</v>
      </c>
      <c r="C43" s="9">
        <v>154277</v>
      </c>
      <c r="D43" s="7">
        <v>62.3</v>
      </c>
      <c r="E43" s="9">
        <v>93151</v>
      </c>
      <c r="F43" s="7">
        <v>37.6</v>
      </c>
      <c r="I43" t="str">
        <f t="shared" si="0"/>
        <v>Democratic</v>
      </c>
      <c r="J43" s="2">
        <f t="shared" si="1"/>
        <v>61126</v>
      </c>
      <c r="K43" t="str">
        <f t="shared" si="2"/>
        <v>24.67%</v>
      </c>
      <c r="L43" t="str">
        <f t="shared" si="3"/>
        <v>No</v>
      </c>
    </row>
    <row r="44" spans="1:12" ht="18">
      <c r="A44" s="7" t="s">
        <v>57</v>
      </c>
      <c r="B44" s="9">
        <v>143062</v>
      </c>
      <c r="C44" s="9">
        <v>64269</v>
      </c>
      <c r="D44" s="7">
        <v>44.9</v>
      </c>
      <c r="E44" s="9">
        <v>78371</v>
      </c>
      <c r="F44" s="7">
        <v>54.8</v>
      </c>
      <c r="I44" t="str">
        <f t="shared" si="0"/>
        <v>Republican</v>
      </c>
      <c r="J44" s="2">
        <f t="shared" si="1"/>
        <v>14102</v>
      </c>
      <c r="K44" t="str">
        <f t="shared" si="2"/>
        <v>9.86%</v>
      </c>
      <c r="L44" t="str">
        <f t="shared" si="3"/>
        <v>No</v>
      </c>
    </row>
    <row r="45" spans="1:12" ht="18">
      <c r="A45" s="7" t="s">
        <v>58</v>
      </c>
      <c r="B45" s="9">
        <v>346608</v>
      </c>
      <c r="C45" s="9">
        <v>235961</v>
      </c>
      <c r="D45" s="7">
        <v>68.099999999999994</v>
      </c>
      <c r="E45" s="9">
        <v>109363</v>
      </c>
      <c r="F45" s="7">
        <v>31.6</v>
      </c>
      <c r="I45" t="str">
        <f t="shared" si="0"/>
        <v>Democratic</v>
      </c>
      <c r="J45" s="2">
        <f t="shared" si="1"/>
        <v>126598</v>
      </c>
      <c r="K45" t="str">
        <f t="shared" si="2"/>
        <v>36.52%</v>
      </c>
      <c r="L45" t="str">
        <f t="shared" si="3"/>
        <v>No</v>
      </c>
    </row>
    <row r="46" spans="1:12" ht="18">
      <c r="A46" s="7" t="s">
        <v>59</v>
      </c>
      <c r="B46" s="9">
        <v>793833</v>
      </c>
      <c r="C46" s="9">
        <v>462145</v>
      </c>
      <c r="D46" s="7">
        <v>58.2</v>
      </c>
      <c r="E46" s="9">
        <v>322123</v>
      </c>
      <c r="F46" s="7">
        <v>40.6</v>
      </c>
      <c r="I46" t="str">
        <f t="shared" si="0"/>
        <v>Democratic</v>
      </c>
      <c r="J46" s="2">
        <f t="shared" si="1"/>
        <v>140022</v>
      </c>
      <c r="K46" t="str">
        <f t="shared" si="2"/>
        <v>17.64%</v>
      </c>
      <c r="L46" t="str">
        <f t="shared" si="3"/>
        <v>No</v>
      </c>
    </row>
    <row r="47" spans="1:12" ht="18">
      <c r="A47" s="7" t="s">
        <v>60</v>
      </c>
      <c r="B47" s="9">
        <v>868076</v>
      </c>
      <c r="C47" s="9">
        <v>495662</v>
      </c>
      <c r="D47" s="7">
        <v>57.1</v>
      </c>
      <c r="E47" s="9">
        <v>372414</v>
      </c>
      <c r="F47" s="7">
        <v>42.9</v>
      </c>
      <c r="I47" t="str">
        <f t="shared" si="0"/>
        <v>Democratic</v>
      </c>
      <c r="J47" s="2">
        <f t="shared" si="1"/>
        <v>123248</v>
      </c>
      <c r="K47" t="str">
        <f t="shared" si="2"/>
        <v>14.2%</v>
      </c>
      <c r="L47" t="str">
        <f t="shared" si="3"/>
        <v>No</v>
      </c>
    </row>
    <row r="48" spans="1:12" ht="18">
      <c r="A48" s="7" t="s">
        <v>61</v>
      </c>
      <c r="B48" s="9">
        <v>1405522</v>
      </c>
      <c r="C48" s="9">
        <v>704821</v>
      </c>
      <c r="D48" s="7">
        <v>50.1</v>
      </c>
      <c r="E48" s="9">
        <v>679206</v>
      </c>
      <c r="F48" s="7">
        <v>48.3</v>
      </c>
      <c r="I48" t="str">
        <f t="shared" si="0"/>
        <v>Democratic</v>
      </c>
      <c r="J48" s="2">
        <f t="shared" si="1"/>
        <v>25615</v>
      </c>
      <c r="K48" t="str">
        <f t="shared" si="2"/>
        <v>1.82%</v>
      </c>
      <c r="L48" t="str">
        <f t="shared" si="3"/>
        <v>Yes</v>
      </c>
    </row>
    <row r="49" spans="1:12" ht="18">
      <c r="A49" s="7" t="s">
        <v>62</v>
      </c>
      <c r="B49" s="9">
        <v>112240</v>
      </c>
      <c r="C49" s="9">
        <v>59287</v>
      </c>
      <c r="D49" s="7">
        <v>52.8</v>
      </c>
      <c r="E49" s="9">
        <v>52633</v>
      </c>
      <c r="F49" s="7">
        <v>46.9</v>
      </c>
      <c r="I49" t="str">
        <f t="shared" si="0"/>
        <v>Democratic</v>
      </c>
      <c r="J49" s="2">
        <f t="shared" si="1"/>
        <v>6654</v>
      </c>
      <c r="K49" t="str">
        <f t="shared" si="2"/>
        <v>5.93%</v>
      </c>
      <c r="L49" t="str">
        <f t="shared" si="3"/>
        <v>No</v>
      </c>
    </row>
    <row r="50" spans="1:12" ht="15.75">
      <c r="J50" s="2"/>
    </row>
    <row r="51" spans="1:12" ht="15.75">
      <c r="J51" s="2"/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2130-2330-ED41-8A3A-B75001E675F0}">
  <dimension ref="A1:L53"/>
  <sheetViews>
    <sheetView topLeftCell="A21" workbookViewId="0">
      <selection activeCell="A50" sqref="A5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275744</v>
      </c>
      <c r="C2" s="9">
        <v>238196</v>
      </c>
      <c r="D2" s="7">
        <v>86.4</v>
      </c>
      <c r="E2" s="9">
        <v>35358</v>
      </c>
      <c r="F2" s="7">
        <v>12.8</v>
      </c>
      <c r="I2" t="str">
        <f>IF(C2 &gt; E2, "Democratic", "Republican")</f>
        <v>Democratic</v>
      </c>
      <c r="J2" s="2">
        <f>ABS(C2 - E2)</f>
        <v>202838</v>
      </c>
      <c r="K2" t="str">
        <f>ROUND(J2/(B2*0.01), 2) &amp; "%"</f>
        <v>73.56%</v>
      </c>
      <c r="L2" t="str">
        <f>IF(VALUE(LEFT(K2, LEN(K2)-1)) &lt; 5, "Yes", "No")</f>
        <v>No</v>
      </c>
    </row>
    <row r="3" spans="1:12" ht="18">
      <c r="A3" s="7" t="s">
        <v>14</v>
      </c>
      <c r="B3" s="9">
        <v>124163</v>
      </c>
      <c r="C3" s="9">
        <v>86722</v>
      </c>
      <c r="D3" s="7">
        <v>69.8</v>
      </c>
      <c r="E3" s="9">
        <v>33433</v>
      </c>
      <c r="F3" s="7">
        <v>26.9</v>
      </c>
      <c r="I3" t="str">
        <f t="shared" ref="I3:I49" si="0">IF(C3 &gt; E3, "Democratic", "Republican")</f>
        <v>Democratic</v>
      </c>
      <c r="J3" s="2">
        <f t="shared" ref="J3:J49" si="1">ABS(C3 - E3)</f>
        <v>53289</v>
      </c>
      <c r="K3" t="str">
        <f t="shared" ref="K3:K49" si="2">ROUND(J3/(B3*0.01), 2) &amp; "%"</f>
        <v>42.92%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179431</v>
      </c>
      <c r="C4" s="9">
        <v>146765</v>
      </c>
      <c r="D4" s="7">
        <v>81.8</v>
      </c>
      <c r="E4" s="9">
        <v>32049</v>
      </c>
      <c r="F4" s="7">
        <v>17.899999999999999</v>
      </c>
      <c r="I4" t="str">
        <f t="shared" si="0"/>
        <v>Democratic</v>
      </c>
      <c r="J4" s="2">
        <f t="shared" si="1"/>
        <v>114716</v>
      </c>
      <c r="K4" t="str">
        <f t="shared" si="2"/>
        <v>63.93%</v>
      </c>
      <c r="L4" t="str">
        <f t="shared" si="3"/>
        <v>No</v>
      </c>
    </row>
    <row r="5" spans="1:12" ht="18">
      <c r="A5" s="7" t="s">
        <v>16</v>
      </c>
      <c r="B5" s="9">
        <v>2638882</v>
      </c>
      <c r="C5" s="9">
        <v>1766836</v>
      </c>
      <c r="D5" s="7">
        <v>67</v>
      </c>
      <c r="E5" s="9">
        <v>836431</v>
      </c>
      <c r="F5" s="7">
        <v>31.7</v>
      </c>
      <c r="I5" t="str">
        <f t="shared" si="0"/>
        <v>Democratic</v>
      </c>
      <c r="J5" s="2">
        <f t="shared" si="1"/>
        <v>930405</v>
      </c>
      <c r="K5" t="str">
        <f t="shared" si="2"/>
        <v>35.26%</v>
      </c>
      <c r="L5" t="str">
        <f t="shared" si="3"/>
        <v>No</v>
      </c>
    </row>
    <row r="6" spans="1:12" ht="18">
      <c r="A6" s="7" t="s">
        <v>17</v>
      </c>
      <c r="B6" s="9">
        <v>488685</v>
      </c>
      <c r="C6" s="9">
        <v>295021</v>
      </c>
      <c r="D6" s="7">
        <v>60.4</v>
      </c>
      <c r="E6" s="9">
        <v>181267</v>
      </c>
      <c r="F6" s="7">
        <v>37.1</v>
      </c>
      <c r="I6" t="str">
        <f t="shared" si="0"/>
        <v>Democratic</v>
      </c>
      <c r="J6" s="2">
        <f t="shared" si="1"/>
        <v>113754</v>
      </c>
      <c r="K6" t="str">
        <f t="shared" si="2"/>
        <v>23.28%</v>
      </c>
      <c r="L6" t="str">
        <f t="shared" si="3"/>
        <v>No</v>
      </c>
    </row>
    <row r="7" spans="1:12" ht="18">
      <c r="A7" s="7" t="s">
        <v>18</v>
      </c>
      <c r="B7" s="9">
        <v>690723</v>
      </c>
      <c r="C7" s="9">
        <v>382129</v>
      </c>
      <c r="D7" s="7">
        <v>55.3</v>
      </c>
      <c r="E7" s="9">
        <v>278685</v>
      </c>
      <c r="F7" s="7">
        <v>40.299999999999997</v>
      </c>
      <c r="I7" t="str">
        <f t="shared" si="0"/>
        <v>Democratic</v>
      </c>
      <c r="J7" s="2">
        <f t="shared" si="1"/>
        <v>103444</v>
      </c>
      <c r="K7" t="str">
        <f t="shared" si="2"/>
        <v>14.98%</v>
      </c>
      <c r="L7" t="str">
        <f t="shared" si="3"/>
        <v>No</v>
      </c>
    </row>
    <row r="8" spans="1:12" ht="18">
      <c r="A8" s="7" t="s">
        <v>19</v>
      </c>
      <c r="B8" s="9">
        <v>127603</v>
      </c>
      <c r="C8" s="9">
        <v>69702</v>
      </c>
      <c r="D8" s="7">
        <v>54.6</v>
      </c>
      <c r="E8" s="9">
        <v>54014</v>
      </c>
      <c r="F8" s="7">
        <v>42.3</v>
      </c>
      <c r="I8" t="str">
        <f t="shared" si="0"/>
        <v>Democratic</v>
      </c>
      <c r="J8" s="2">
        <f t="shared" si="1"/>
        <v>15688</v>
      </c>
      <c r="K8" t="str">
        <f t="shared" si="2"/>
        <v>12.29%</v>
      </c>
      <c r="L8" t="str">
        <f t="shared" si="3"/>
        <v>No</v>
      </c>
    </row>
    <row r="9" spans="1:12" ht="18">
      <c r="A9" s="7" t="s">
        <v>21</v>
      </c>
      <c r="B9" s="9">
        <v>327436</v>
      </c>
      <c r="C9" s="9">
        <v>249117</v>
      </c>
      <c r="D9" s="7">
        <v>76.099999999999994</v>
      </c>
      <c r="E9" s="9">
        <v>78248</v>
      </c>
      <c r="F9" s="7">
        <v>23.9</v>
      </c>
      <c r="I9" t="str">
        <f t="shared" si="0"/>
        <v>Democratic</v>
      </c>
      <c r="J9" s="2">
        <f t="shared" si="1"/>
        <v>170869</v>
      </c>
      <c r="K9" t="str">
        <f t="shared" si="2"/>
        <v>52.18%</v>
      </c>
      <c r="L9" t="str">
        <f t="shared" si="3"/>
        <v>No</v>
      </c>
    </row>
    <row r="10" spans="1:12" ht="18">
      <c r="A10" s="7" t="s">
        <v>22</v>
      </c>
      <c r="B10" s="9">
        <v>293170</v>
      </c>
      <c r="C10" s="9">
        <v>255363</v>
      </c>
      <c r="D10" s="7">
        <v>87.1</v>
      </c>
      <c r="E10" s="9">
        <v>36943</v>
      </c>
      <c r="F10" s="7">
        <v>12.6</v>
      </c>
      <c r="I10" t="str">
        <f t="shared" si="0"/>
        <v>Democratic</v>
      </c>
      <c r="J10" s="2">
        <f t="shared" si="1"/>
        <v>218420</v>
      </c>
      <c r="K10" t="str">
        <f t="shared" si="2"/>
        <v>74.5%</v>
      </c>
      <c r="L10" t="str">
        <f t="shared" si="3"/>
        <v>No</v>
      </c>
    </row>
    <row r="11" spans="1:12" ht="18">
      <c r="A11" s="7" t="s">
        <v>24</v>
      </c>
      <c r="B11" s="9">
        <v>199617</v>
      </c>
      <c r="C11" s="9">
        <v>125683</v>
      </c>
      <c r="D11" s="7">
        <v>63</v>
      </c>
      <c r="E11" s="9">
        <v>66256</v>
      </c>
      <c r="F11" s="7">
        <v>33.200000000000003</v>
      </c>
      <c r="I11" t="str">
        <f t="shared" si="0"/>
        <v>Democratic</v>
      </c>
      <c r="J11" s="2">
        <f t="shared" si="1"/>
        <v>59427</v>
      </c>
      <c r="K11" t="str">
        <f t="shared" si="2"/>
        <v>29.77%</v>
      </c>
      <c r="L11" t="str">
        <f t="shared" si="3"/>
        <v>No</v>
      </c>
    </row>
    <row r="12" spans="1:12" ht="18">
      <c r="A12" s="7" t="s">
        <v>25</v>
      </c>
      <c r="B12" s="9">
        <v>3956522</v>
      </c>
      <c r="C12" s="9">
        <v>2282999</v>
      </c>
      <c r="D12" s="7">
        <v>57.7</v>
      </c>
      <c r="E12" s="9">
        <v>1570393</v>
      </c>
      <c r="F12" s="7">
        <v>39.700000000000003</v>
      </c>
      <c r="I12" t="str">
        <f t="shared" si="0"/>
        <v>Democratic</v>
      </c>
      <c r="J12" s="2">
        <f t="shared" si="1"/>
        <v>712606</v>
      </c>
      <c r="K12" t="str">
        <f t="shared" si="2"/>
        <v>18.01%</v>
      </c>
      <c r="L12" t="str">
        <f t="shared" si="3"/>
        <v>No</v>
      </c>
    </row>
    <row r="13" spans="1:12" ht="18">
      <c r="A13" s="7" t="s">
        <v>26</v>
      </c>
      <c r="B13" s="9">
        <v>1650897</v>
      </c>
      <c r="C13" s="9">
        <v>934974</v>
      </c>
      <c r="D13" s="7">
        <v>56.6</v>
      </c>
      <c r="E13" s="9">
        <v>691570</v>
      </c>
      <c r="F13" s="7">
        <v>41.9</v>
      </c>
      <c r="I13" t="str">
        <f t="shared" si="0"/>
        <v>Democratic</v>
      </c>
      <c r="J13" s="2">
        <f t="shared" si="1"/>
        <v>243404</v>
      </c>
      <c r="K13" t="str">
        <f t="shared" si="2"/>
        <v>14.74%</v>
      </c>
      <c r="L13" t="str">
        <f t="shared" si="3"/>
        <v>No</v>
      </c>
    </row>
    <row r="14" spans="1:12" ht="18">
      <c r="A14" s="7" t="s">
        <v>27</v>
      </c>
      <c r="B14" s="9">
        <v>1142737</v>
      </c>
      <c r="C14" s="9">
        <v>621756</v>
      </c>
      <c r="D14" s="7">
        <v>54.4</v>
      </c>
      <c r="E14" s="9">
        <v>487977</v>
      </c>
      <c r="F14" s="7">
        <v>42.7</v>
      </c>
      <c r="I14" t="str">
        <f t="shared" si="0"/>
        <v>Democratic</v>
      </c>
      <c r="J14" s="2">
        <f t="shared" si="1"/>
        <v>133779</v>
      </c>
      <c r="K14" t="str">
        <f t="shared" si="2"/>
        <v>11.71%</v>
      </c>
      <c r="L14" t="str">
        <f t="shared" si="3"/>
        <v>No</v>
      </c>
    </row>
    <row r="15" spans="1:12" ht="18">
      <c r="A15" s="7" t="s">
        <v>28</v>
      </c>
      <c r="B15" s="9">
        <v>865507</v>
      </c>
      <c r="C15" s="9">
        <v>464520</v>
      </c>
      <c r="D15" s="7">
        <v>53.7</v>
      </c>
      <c r="E15" s="9">
        <v>397727</v>
      </c>
      <c r="F15" s="7">
        <v>46</v>
      </c>
      <c r="I15" t="str">
        <f t="shared" si="0"/>
        <v>Democratic</v>
      </c>
      <c r="J15" s="2">
        <f t="shared" si="1"/>
        <v>66793</v>
      </c>
      <c r="K15" t="str">
        <f t="shared" si="2"/>
        <v>7.72%</v>
      </c>
      <c r="L15" t="str">
        <f t="shared" si="3"/>
        <v>No</v>
      </c>
    </row>
    <row r="16" spans="1:12" ht="18">
      <c r="A16" s="7" t="s">
        <v>29</v>
      </c>
      <c r="B16" s="9">
        <v>926214</v>
      </c>
      <c r="C16" s="9">
        <v>541944</v>
      </c>
      <c r="D16" s="7">
        <v>58.5</v>
      </c>
      <c r="E16" s="9">
        <v>369702</v>
      </c>
      <c r="F16" s="7">
        <v>39.9</v>
      </c>
      <c r="I16" t="str">
        <f t="shared" si="0"/>
        <v>Democratic</v>
      </c>
      <c r="J16" s="2">
        <f t="shared" si="1"/>
        <v>172242</v>
      </c>
      <c r="K16" t="str">
        <f t="shared" si="2"/>
        <v>18.6%</v>
      </c>
      <c r="L16" t="str">
        <f t="shared" si="3"/>
        <v>No</v>
      </c>
    </row>
    <row r="17" spans="1:12" ht="18">
      <c r="A17" s="7" t="s">
        <v>30</v>
      </c>
      <c r="B17" s="9">
        <v>329778</v>
      </c>
      <c r="C17" s="9">
        <v>292894</v>
      </c>
      <c r="D17" s="7">
        <v>88.8</v>
      </c>
      <c r="E17" s="9">
        <v>36791</v>
      </c>
      <c r="F17" s="7">
        <v>11.2</v>
      </c>
      <c r="I17" t="str">
        <f t="shared" si="0"/>
        <v>Democratic</v>
      </c>
      <c r="J17" s="2">
        <f t="shared" si="1"/>
        <v>256103</v>
      </c>
      <c r="K17" t="str">
        <f t="shared" si="2"/>
        <v>77.66%</v>
      </c>
      <c r="L17" t="str">
        <f t="shared" si="3"/>
        <v>No</v>
      </c>
    </row>
    <row r="18" spans="1:12" ht="18">
      <c r="A18" s="7" t="s">
        <v>31</v>
      </c>
      <c r="B18" s="9">
        <v>304240</v>
      </c>
      <c r="C18" s="9">
        <v>126333</v>
      </c>
      <c r="D18" s="7">
        <v>41.5</v>
      </c>
      <c r="E18" s="9">
        <v>168823</v>
      </c>
      <c r="F18" s="7">
        <v>55.5</v>
      </c>
      <c r="I18" t="str">
        <f t="shared" si="0"/>
        <v>Republican</v>
      </c>
      <c r="J18" s="2">
        <f t="shared" si="1"/>
        <v>42490</v>
      </c>
      <c r="K18" t="str">
        <f t="shared" si="2"/>
        <v>13.97%</v>
      </c>
      <c r="L18" t="str">
        <f t="shared" si="3"/>
        <v>No</v>
      </c>
    </row>
    <row r="19" spans="1:12" ht="18">
      <c r="A19" s="7" t="s">
        <v>32</v>
      </c>
      <c r="B19" s="9">
        <v>624896</v>
      </c>
      <c r="C19" s="9">
        <v>389612</v>
      </c>
      <c r="D19" s="7">
        <v>62.3</v>
      </c>
      <c r="E19" s="9">
        <v>231435</v>
      </c>
      <c r="F19" s="7">
        <v>37</v>
      </c>
      <c r="I19" t="str">
        <f t="shared" si="0"/>
        <v>Democratic</v>
      </c>
      <c r="J19" s="2">
        <f t="shared" si="1"/>
        <v>158177</v>
      </c>
      <c r="K19" t="str">
        <f t="shared" si="2"/>
        <v>25.31%</v>
      </c>
      <c r="L19" t="str">
        <f t="shared" si="3"/>
        <v>No</v>
      </c>
    </row>
    <row r="20" spans="1:12" ht="18">
      <c r="A20" s="7" t="s">
        <v>33</v>
      </c>
      <c r="B20" s="9">
        <v>1840357</v>
      </c>
      <c r="C20" s="9">
        <v>942716</v>
      </c>
      <c r="D20" s="7">
        <v>51.2</v>
      </c>
      <c r="E20" s="9">
        <v>768613</v>
      </c>
      <c r="F20" s="7">
        <v>41.8</v>
      </c>
      <c r="I20" t="str">
        <f t="shared" si="0"/>
        <v>Democratic</v>
      </c>
      <c r="J20" s="2">
        <f t="shared" si="1"/>
        <v>174103</v>
      </c>
      <c r="K20" t="str">
        <f t="shared" si="2"/>
        <v>9.46%</v>
      </c>
      <c r="L20" t="str">
        <f t="shared" si="3"/>
        <v>No</v>
      </c>
    </row>
    <row r="21" spans="1:12" ht="18">
      <c r="A21" s="7" t="s">
        <v>34</v>
      </c>
      <c r="B21" s="9">
        <v>1805098</v>
      </c>
      <c r="C21" s="9">
        <v>1016794</v>
      </c>
      <c r="D21" s="7">
        <v>56.3</v>
      </c>
      <c r="E21" s="9">
        <v>699733</v>
      </c>
      <c r="F21" s="7">
        <v>38.799999999999997</v>
      </c>
      <c r="I21" t="str">
        <f t="shared" si="0"/>
        <v>Democratic</v>
      </c>
      <c r="J21" s="2">
        <f t="shared" si="1"/>
        <v>317061</v>
      </c>
      <c r="K21" t="str">
        <f t="shared" si="2"/>
        <v>17.56%</v>
      </c>
      <c r="L21" t="str">
        <f t="shared" si="3"/>
        <v>No</v>
      </c>
    </row>
    <row r="22" spans="1:12" ht="18">
      <c r="A22" s="7" t="s">
        <v>35</v>
      </c>
      <c r="B22" s="9">
        <v>1129975</v>
      </c>
      <c r="C22" s="9">
        <v>698811</v>
      </c>
      <c r="D22" s="7">
        <v>61.8</v>
      </c>
      <c r="E22" s="9">
        <v>350461</v>
      </c>
      <c r="F22" s="7">
        <v>31</v>
      </c>
      <c r="I22" t="str">
        <f t="shared" si="0"/>
        <v>Democratic</v>
      </c>
      <c r="J22" s="2">
        <f t="shared" si="1"/>
        <v>348350</v>
      </c>
      <c r="K22" t="str">
        <f t="shared" si="2"/>
        <v>30.83%</v>
      </c>
      <c r="L22" t="str">
        <f t="shared" si="3"/>
        <v>No</v>
      </c>
    </row>
    <row r="23" spans="1:12" ht="18">
      <c r="A23" s="7" t="s">
        <v>36</v>
      </c>
      <c r="B23" s="9">
        <v>162142</v>
      </c>
      <c r="C23" s="9">
        <v>157333</v>
      </c>
      <c r="D23" s="7">
        <v>97</v>
      </c>
      <c r="E23" s="9">
        <v>4467</v>
      </c>
      <c r="F23" s="7">
        <v>2.8</v>
      </c>
      <c r="I23" t="str">
        <f t="shared" si="0"/>
        <v>Democratic</v>
      </c>
      <c r="J23" s="2">
        <f t="shared" si="1"/>
        <v>152866</v>
      </c>
      <c r="K23" t="str">
        <f t="shared" si="2"/>
        <v>94.28%</v>
      </c>
      <c r="L23" t="str">
        <f t="shared" si="3"/>
        <v>No</v>
      </c>
    </row>
    <row r="24" spans="1:12" ht="18">
      <c r="A24" s="7" t="s">
        <v>37</v>
      </c>
      <c r="B24" s="9">
        <v>1828635</v>
      </c>
      <c r="C24" s="9">
        <v>1111043</v>
      </c>
      <c r="D24" s="7">
        <v>60.8</v>
      </c>
      <c r="E24" s="9">
        <v>697891</v>
      </c>
      <c r="F24" s="7">
        <v>38.200000000000003</v>
      </c>
      <c r="I24" t="str">
        <f t="shared" si="0"/>
        <v>Democratic</v>
      </c>
      <c r="J24" s="2">
        <f t="shared" si="1"/>
        <v>413152</v>
      </c>
      <c r="K24" t="str">
        <f t="shared" si="2"/>
        <v>22.59%</v>
      </c>
      <c r="L24" t="str">
        <f t="shared" si="3"/>
        <v>No</v>
      </c>
    </row>
    <row r="25" spans="1:12" ht="18">
      <c r="A25" s="7" t="s">
        <v>38</v>
      </c>
      <c r="B25" s="9">
        <v>230502</v>
      </c>
      <c r="C25" s="9">
        <v>159690</v>
      </c>
      <c r="D25" s="7">
        <v>69.3</v>
      </c>
      <c r="E25" s="9">
        <v>63598</v>
      </c>
      <c r="F25" s="7">
        <v>27.6</v>
      </c>
      <c r="I25" t="str">
        <f t="shared" si="0"/>
        <v>Democratic</v>
      </c>
      <c r="J25" s="2">
        <f t="shared" si="1"/>
        <v>96092</v>
      </c>
      <c r="K25" t="str">
        <f t="shared" si="2"/>
        <v>41.69%</v>
      </c>
      <c r="L25" t="str">
        <f t="shared" si="3"/>
        <v>No</v>
      </c>
    </row>
    <row r="26" spans="1:12" ht="18">
      <c r="A26" s="7" t="s">
        <v>39</v>
      </c>
      <c r="B26" s="9">
        <v>608023</v>
      </c>
      <c r="C26" s="9">
        <v>347445</v>
      </c>
      <c r="D26" s="7">
        <v>57.1</v>
      </c>
      <c r="E26" s="9">
        <v>247731</v>
      </c>
      <c r="F26" s="7">
        <v>40.700000000000003</v>
      </c>
      <c r="I26" t="str">
        <f t="shared" si="0"/>
        <v>Democratic</v>
      </c>
      <c r="J26" s="2">
        <f t="shared" si="1"/>
        <v>99714</v>
      </c>
      <c r="K26" t="str">
        <f t="shared" si="2"/>
        <v>16.4%</v>
      </c>
      <c r="L26" t="str">
        <f t="shared" si="3"/>
        <v>No</v>
      </c>
    </row>
    <row r="27" spans="1:12" ht="18">
      <c r="A27" s="7" t="s">
        <v>40</v>
      </c>
      <c r="B27" s="9">
        <v>43848</v>
      </c>
      <c r="C27" s="9">
        <v>31925</v>
      </c>
      <c r="D27" s="7">
        <v>72.8</v>
      </c>
      <c r="E27" s="9">
        <v>11923</v>
      </c>
      <c r="F27" s="7">
        <v>27.2</v>
      </c>
      <c r="I27" t="str">
        <f t="shared" si="0"/>
        <v>Democratic</v>
      </c>
      <c r="J27" s="2">
        <f t="shared" si="1"/>
        <v>20002</v>
      </c>
      <c r="K27" t="str">
        <f t="shared" si="2"/>
        <v>45.62%</v>
      </c>
      <c r="L27" t="str">
        <f t="shared" si="3"/>
        <v>No</v>
      </c>
    </row>
    <row r="28" spans="1:12" ht="18">
      <c r="A28" s="7" t="s">
        <v>41</v>
      </c>
      <c r="B28" s="9">
        <v>218114</v>
      </c>
      <c r="C28" s="9">
        <v>108460</v>
      </c>
      <c r="D28" s="7">
        <v>49.7</v>
      </c>
      <c r="E28" s="9">
        <v>104642</v>
      </c>
      <c r="F28" s="7">
        <v>48</v>
      </c>
      <c r="I28" t="str">
        <f t="shared" si="0"/>
        <v>Democratic</v>
      </c>
      <c r="J28" s="2">
        <f t="shared" si="1"/>
        <v>3818</v>
      </c>
      <c r="K28" t="str">
        <f t="shared" si="2"/>
        <v>1.75%</v>
      </c>
      <c r="L28" t="str">
        <f t="shared" si="3"/>
        <v>Yes</v>
      </c>
    </row>
    <row r="29" spans="1:12" ht="18">
      <c r="A29" s="7" t="s">
        <v>42</v>
      </c>
      <c r="B29" s="9">
        <v>1820437</v>
      </c>
      <c r="C29" s="9">
        <v>1083850</v>
      </c>
      <c r="D29" s="7">
        <v>59.5</v>
      </c>
      <c r="E29" s="9">
        <v>720322</v>
      </c>
      <c r="F29" s="7">
        <v>39.6</v>
      </c>
      <c r="I29" t="str">
        <f t="shared" si="0"/>
        <v>Democratic</v>
      </c>
      <c r="J29" s="2">
        <f t="shared" si="1"/>
        <v>363528</v>
      </c>
      <c r="K29" t="str">
        <f t="shared" si="2"/>
        <v>19.97%</v>
      </c>
      <c r="L29" t="str">
        <f t="shared" si="3"/>
        <v>No</v>
      </c>
    </row>
    <row r="30" spans="1:12" ht="18">
      <c r="A30" s="7" t="s">
        <v>43</v>
      </c>
      <c r="B30" s="9">
        <v>169135</v>
      </c>
      <c r="C30" s="9">
        <v>106037</v>
      </c>
      <c r="D30" s="7">
        <v>62.7</v>
      </c>
      <c r="E30" s="9">
        <v>61727</v>
      </c>
      <c r="F30" s="7">
        <v>36.5</v>
      </c>
      <c r="I30" t="str">
        <f t="shared" si="0"/>
        <v>Democratic</v>
      </c>
      <c r="J30" s="2">
        <f t="shared" si="1"/>
        <v>44310</v>
      </c>
      <c r="K30" t="str">
        <f t="shared" si="2"/>
        <v>26.2%</v>
      </c>
      <c r="L30" t="str">
        <f t="shared" si="3"/>
        <v>No</v>
      </c>
    </row>
    <row r="31" spans="1:12" ht="18">
      <c r="A31" s="7" t="s">
        <v>44</v>
      </c>
      <c r="B31" s="9">
        <v>5596398</v>
      </c>
      <c r="C31" s="9">
        <v>3293222</v>
      </c>
      <c r="D31" s="7">
        <v>58.8</v>
      </c>
      <c r="E31" s="9">
        <v>2180670</v>
      </c>
      <c r="F31" s="7">
        <v>39</v>
      </c>
      <c r="I31" t="str">
        <f t="shared" si="0"/>
        <v>Democratic</v>
      </c>
      <c r="J31" s="2">
        <f t="shared" si="1"/>
        <v>1112552</v>
      </c>
      <c r="K31" t="str">
        <f t="shared" si="2"/>
        <v>19.88%</v>
      </c>
      <c r="L31" t="str">
        <f t="shared" si="3"/>
        <v>No</v>
      </c>
    </row>
    <row r="32" spans="1:12" ht="18">
      <c r="A32" s="7" t="s">
        <v>45</v>
      </c>
      <c r="B32" s="9">
        <v>839475</v>
      </c>
      <c r="C32" s="9">
        <v>616141</v>
      </c>
      <c r="D32" s="7">
        <v>73.400000000000006</v>
      </c>
      <c r="E32" s="9">
        <v>223294</v>
      </c>
      <c r="F32" s="7">
        <v>26.6</v>
      </c>
      <c r="I32" t="str">
        <f t="shared" si="0"/>
        <v>Democratic</v>
      </c>
      <c r="J32" s="2">
        <f t="shared" si="1"/>
        <v>392847</v>
      </c>
      <c r="K32" t="str">
        <f t="shared" si="2"/>
        <v>46.8%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273716</v>
      </c>
      <c r="C33" s="9">
        <v>163148</v>
      </c>
      <c r="D33" s="7">
        <v>59.6</v>
      </c>
      <c r="E33" s="9">
        <v>72751</v>
      </c>
      <c r="F33" s="7">
        <v>26.6</v>
      </c>
      <c r="I33" t="str">
        <f t="shared" si="0"/>
        <v>Democratic</v>
      </c>
      <c r="J33" s="2">
        <f t="shared" si="1"/>
        <v>90397</v>
      </c>
      <c r="K33" t="str">
        <f t="shared" si="2"/>
        <v>33.03%</v>
      </c>
      <c r="L33" t="str">
        <f t="shared" si="3"/>
        <v>No</v>
      </c>
    </row>
    <row r="34" spans="1:12" ht="18">
      <c r="A34" s="7" t="s">
        <v>47</v>
      </c>
      <c r="B34" s="9">
        <v>3012660</v>
      </c>
      <c r="C34" s="9">
        <v>1747140</v>
      </c>
      <c r="D34" s="7">
        <v>58</v>
      </c>
      <c r="E34" s="9">
        <v>1127855</v>
      </c>
      <c r="F34" s="7">
        <v>37.4</v>
      </c>
      <c r="I34" t="str">
        <f t="shared" si="0"/>
        <v>Democratic</v>
      </c>
      <c r="J34" s="2">
        <f t="shared" si="1"/>
        <v>619285</v>
      </c>
      <c r="K34" t="str">
        <f t="shared" si="2"/>
        <v>20.56%</v>
      </c>
      <c r="L34" t="str">
        <f t="shared" si="3"/>
        <v>No</v>
      </c>
    </row>
    <row r="35" spans="1:12" ht="18">
      <c r="A35" s="7" t="s">
        <v>48</v>
      </c>
      <c r="B35" s="9">
        <v>749740</v>
      </c>
      <c r="C35" s="9">
        <v>501069</v>
      </c>
      <c r="D35" s="7">
        <v>66.8</v>
      </c>
      <c r="E35" s="9">
        <v>245122</v>
      </c>
      <c r="F35" s="7">
        <v>32.700000000000003</v>
      </c>
      <c r="I35" t="str">
        <f t="shared" si="0"/>
        <v>Democratic</v>
      </c>
      <c r="J35" s="2">
        <f t="shared" si="1"/>
        <v>255947</v>
      </c>
      <c r="K35" t="str">
        <f t="shared" si="2"/>
        <v>34.14%</v>
      </c>
      <c r="L35" t="str">
        <f t="shared" si="3"/>
        <v>No</v>
      </c>
    </row>
    <row r="36" spans="1:12" ht="18">
      <c r="A36" s="7" t="s">
        <v>49</v>
      </c>
      <c r="B36" s="9">
        <v>414021</v>
      </c>
      <c r="C36" s="9">
        <v>266733</v>
      </c>
      <c r="D36" s="7">
        <v>64.400000000000006</v>
      </c>
      <c r="E36" s="9">
        <v>122706</v>
      </c>
      <c r="F36" s="7">
        <v>29.6</v>
      </c>
      <c r="I36" t="str">
        <f t="shared" si="0"/>
        <v>Democratic</v>
      </c>
      <c r="J36" s="2">
        <f t="shared" si="1"/>
        <v>144027</v>
      </c>
      <c r="K36" t="str">
        <f t="shared" si="2"/>
        <v>34.79%</v>
      </c>
      <c r="L36" t="str">
        <f t="shared" si="3"/>
        <v>No</v>
      </c>
    </row>
    <row r="37" spans="1:12" ht="18">
      <c r="A37" s="7" t="s">
        <v>50</v>
      </c>
      <c r="B37" s="9">
        <v>4138105</v>
      </c>
      <c r="C37" s="9">
        <v>2353788</v>
      </c>
      <c r="D37" s="7">
        <v>56.9</v>
      </c>
      <c r="E37" s="9">
        <v>1690300</v>
      </c>
      <c r="F37" s="7">
        <v>40.799999999999997</v>
      </c>
      <c r="I37" t="str">
        <f t="shared" si="0"/>
        <v>Democratic</v>
      </c>
      <c r="J37" s="2">
        <f t="shared" si="1"/>
        <v>663488</v>
      </c>
      <c r="K37" t="str">
        <f t="shared" si="2"/>
        <v>16.03%</v>
      </c>
      <c r="L37" t="str">
        <f t="shared" si="3"/>
        <v>No</v>
      </c>
    </row>
    <row r="38" spans="1:12" ht="18">
      <c r="A38" s="7" t="s">
        <v>51</v>
      </c>
      <c r="B38" s="9">
        <v>310278</v>
      </c>
      <c r="C38" s="9">
        <v>164338</v>
      </c>
      <c r="D38" s="7">
        <v>53</v>
      </c>
      <c r="E38" s="9">
        <v>125031</v>
      </c>
      <c r="F38" s="7">
        <v>40.299999999999997</v>
      </c>
      <c r="I38" t="str">
        <f t="shared" si="0"/>
        <v>Democratic</v>
      </c>
      <c r="J38" s="2">
        <f t="shared" si="1"/>
        <v>39307</v>
      </c>
      <c r="K38" t="str">
        <f t="shared" si="2"/>
        <v>12.67%</v>
      </c>
      <c r="L38" t="str">
        <f t="shared" si="3"/>
        <v>No</v>
      </c>
    </row>
    <row r="39" spans="1:12" ht="18">
      <c r="A39" s="7" t="s">
        <v>52</v>
      </c>
      <c r="B39" s="9">
        <v>115437</v>
      </c>
      <c r="C39" s="9">
        <v>113791</v>
      </c>
      <c r="D39" s="7">
        <v>98.6</v>
      </c>
      <c r="E39" s="9">
        <v>1646</v>
      </c>
      <c r="F39" s="7">
        <v>1.4</v>
      </c>
      <c r="I39" t="str">
        <f t="shared" si="0"/>
        <v>Democratic</v>
      </c>
      <c r="J39" s="2">
        <f t="shared" si="1"/>
        <v>112145</v>
      </c>
      <c r="K39" t="str">
        <f t="shared" si="2"/>
        <v>97.15%</v>
      </c>
      <c r="L39" t="str">
        <f t="shared" si="3"/>
        <v>No</v>
      </c>
    </row>
    <row r="40" spans="1:12" ht="18">
      <c r="A40" s="7" t="s">
        <v>53</v>
      </c>
      <c r="B40" s="9">
        <v>296452</v>
      </c>
      <c r="C40" s="9">
        <v>160137</v>
      </c>
      <c r="D40" s="7">
        <v>54</v>
      </c>
      <c r="E40" s="9">
        <v>125977</v>
      </c>
      <c r="F40" s="7">
        <v>42.5</v>
      </c>
      <c r="I40" t="str">
        <f t="shared" si="0"/>
        <v>Democratic</v>
      </c>
      <c r="J40" s="2">
        <f t="shared" si="1"/>
        <v>34160</v>
      </c>
      <c r="K40" t="str">
        <f t="shared" si="2"/>
        <v>11.52%</v>
      </c>
      <c r="L40" t="str">
        <f t="shared" si="3"/>
        <v>No</v>
      </c>
    </row>
    <row r="41" spans="1:12" ht="18">
      <c r="A41" s="7" t="s">
        <v>54</v>
      </c>
      <c r="B41" s="9">
        <v>475533</v>
      </c>
      <c r="C41" s="9">
        <v>327083</v>
      </c>
      <c r="D41" s="7">
        <v>68.8</v>
      </c>
      <c r="E41" s="9">
        <v>146516</v>
      </c>
      <c r="F41" s="7">
        <v>30.8</v>
      </c>
      <c r="I41" t="str">
        <f t="shared" si="0"/>
        <v>Democratic</v>
      </c>
      <c r="J41" s="2">
        <f t="shared" si="1"/>
        <v>180567</v>
      </c>
      <c r="K41" t="str">
        <f t="shared" si="2"/>
        <v>37.97%</v>
      </c>
      <c r="L41" t="str">
        <f t="shared" si="3"/>
        <v>No</v>
      </c>
    </row>
    <row r="42" spans="1:12" ht="18">
      <c r="A42" s="7" t="s">
        <v>55</v>
      </c>
      <c r="B42" s="9">
        <v>843482</v>
      </c>
      <c r="C42" s="9">
        <v>734485</v>
      </c>
      <c r="D42" s="7">
        <v>87.1</v>
      </c>
      <c r="E42" s="9">
        <v>103874</v>
      </c>
      <c r="F42" s="7">
        <v>12.3</v>
      </c>
      <c r="I42" t="str">
        <f t="shared" si="0"/>
        <v>Democratic</v>
      </c>
      <c r="J42" s="2">
        <f t="shared" si="1"/>
        <v>630611</v>
      </c>
      <c r="K42" t="str">
        <f t="shared" si="2"/>
        <v>74.76%</v>
      </c>
      <c r="L42" t="str">
        <f t="shared" si="3"/>
        <v>No</v>
      </c>
    </row>
    <row r="43" spans="1:12" ht="18">
      <c r="A43" s="7" t="s">
        <v>56</v>
      </c>
      <c r="B43" s="9">
        <v>216679</v>
      </c>
      <c r="C43" s="9">
        <v>150248</v>
      </c>
      <c r="D43" s="7">
        <v>69.3</v>
      </c>
      <c r="E43" s="9">
        <v>64555</v>
      </c>
      <c r="F43" s="7">
        <v>29.8</v>
      </c>
      <c r="I43" t="str">
        <f t="shared" si="0"/>
        <v>Democratic</v>
      </c>
      <c r="J43" s="2">
        <f t="shared" si="1"/>
        <v>85693</v>
      </c>
      <c r="K43" t="str">
        <f t="shared" si="2"/>
        <v>39.55%</v>
      </c>
      <c r="L43" t="str">
        <f t="shared" si="3"/>
        <v>No</v>
      </c>
    </row>
    <row r="44" spans="1:12" ht="18">
      <c r="A44" s="7" t="s">
        <v>57</v>
      </c>
      <c r="B44" s="9">
        <v>143689</v>
      </c>
      <c r="C44" s="9">
        <v>62124</v>
      </c>
      <c r="D44" s="7">
        <v>43.2</v>
      </c>
      <c r="E44" s="9">
        <v>81023</v>
      </c>
      <c r="F44" s="7">
        <v>56.4</v>
      </c>
      <c r="I44" t="str">
        <f t="shared" si="0"/>
        <v>Republican</v>
      </c>
      <c r="J44" s="2">
        <f t="shared" si="1"/>
        <v>18899</v>
      </c>
      <c r="K44" t="str">
        <f t="shared" si="2"/>
        <v>13.15%</v>
      </c>
      <c r="L44" t="str">
        <f t="shared" si="3"/>
        <v>No</v>
      </c>
    </row>
    <row r="45" spans="1:12" ht="18">
      <c r="A45" s="7" t="s">
        <v>58</v>
      </c>
      <c r="B45" s="9">
        <v>334590</v>
      </c>
      <c r="C45" s="9">
        <v>234980</v>
      </c>
      <c r="D45" s="7">
        <v>70.2</v>
      </c>
      <c r="E45" s="9">
        <v>98336</v>
      </c>
      <c r="F45" s="7">
        <v>29.4</v>
      </c>
      <c r="I45" t="str">
        <f t="shared" si="0"/>
        <v>Democratic</v>
      </c>
      <c r="J45" s="2">
        <f t="shared" si="1"/>
        <v>136644</v>
      </c>
      <c r="K45" t="str">
        <f t="shared" si="2"/>
        <v>40.84%</v>
      </c>
      <c r="L45" t="str">
        <f t="shared" si="3"/>
        <v>No</v>
      </c>
    </row>
    <row r="46" spans="1:12" ht="18">
      <c r="A46" s="7" t="s">
        <v>59</v>
      </c>
      <c r="B46" s="9">
        <v>692338</v>
      </c>
      <c r="C46" s="9">
        <v>459579</v>
      </c>
      <c r="D46" s="7">
        <v>66.400000000000006</v>
      </c>
      <c r="E46" s="9">
        <v>206892</v>
      </c>
      <c r="F46" s="7">
        <v>29.9</v>
      </c>
      <c r="I46" t="str">
        <f t="shared" si="0"/>
        <v>Democratic</v>
      </c>
      <c r="J46" s="2">
        <f t="shared" si="1"/>
        <v>252687</v>
      </c>
      <c r="K46" t="str">
        <f t="shared" si="2"/>
        <v>36.5%</v>
      </c>
      <c r="L46" t="str">
        <f t="shared" si="3"/>
        <v>No</v>
      </c>
    </row>
    <row r="47" spans="1:12" ht="18">
      <c r="A47" s="7" t="s">
        <v>60</v>
      </c>
      <c r="B47" s="9">
        <v>829945</v>
      </c>
      <c r="C47" s="9">
        <v>502582</v>
      </c>
      <c r="D47" s="7">
        <v>60.6</v>
      </c>
      <c r="E47" s="9">
        <v>325358</v>
      </c>
      <c r="F47" s="7">
        <v>39.200000000000003</v>
      </c>
      <c r="I47" t="str">
        <f t="shared" si="0"/>
        <v>Democratic</v>
      </c>
      <c r="J47" s="2">
        <f t="shared" si="1"/>
        <v>177224</v>
      </c>
      <c r="K47" t="str">
        <f t="shared" si="2"/>
        <v>21.35%</v>
      </c>
      <c r="L47" t="str">
        <f t="shared" si="3"/>
        <v>No</v>
      </c>
    </row>
    <row r="48" spans="1:12" ht="18">
      <c r="A48" s="7" t="s">
        <v>61</v>
      </c>
      <c r="B48" s="9">
        <v>1258560</v>
      </c>
      <c r="C48" s="9">
        <v>802984</v>
      </c>
      <c r="D48" s="7">
        <v>63.8</v>
      </c>
      <c r="E48" s="9">
        <v>380828</v>
      </c>
      <c r="F48" s="7">
        <v>30.3</v>
      </c>
      <c r="I48" t="str">
        <f t="shared" si="0"/>
        <v>Democratic</v>
      </c>
      <c r="J48" s="2">
        <f t="shared" si="1"/>
        <v>422156</v>
      </c>
      <c r="K48" t="str">
        <f t="shared" si="2"/>
        <v>33.54%</v>
      </c>
      <c r="L48" t="str">
        <f t="shared" si="3"/>
        <v>No</v>
      </c>
    </row>
    <row r="49" spans="1:12" ht="18">
      <c r="A49" s="7" t="s">
        <v>62</v>
      </c>
      <c r="B49" s="9">
        <v>103382</v>
      </c>
      <c r="C49" s="9">
        <v>62624</v>
      </c>
      <c r="D49" s="7">
        <v>60.6</v>
      </c>
      <c r="E49" s="9">
        <v>38739</v>
      </c>
      <c r="F49" s="7">
        <v>37.5</v>
      </c>
      <c r="I49" t="str">
        <f t="shared" si="0"/>
        <v>Democratic</v>
      </c>
      <c r="J49" s="2">
        <f t="shared" si="1"/>
        <v>23885</v>
      </c>
      <c r="K49" t="str">
        <f t="shared" si="2"/>
        <v>23.1%</v>
      </c>
      <c r="L49" t="str">
        <f t="shared" si="3"/>
        <v>No</v>
      </c>
    </row>
    <row r="50" spans="1:12" ht="15.75">
      <c r="J50" s="2"/>
    </row>
    <row r="51" spans="1:12" ht="15.75">
      <c r="J51" s="2"/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4946-933B-254E-851C-A39469D2F542}">
  <dimension ref="A1:L53"/>
  <sheetViews>
    <sheetView topLeftCell="A21" workbookViewId="0">
      <selection activeCell="A50" sqref="A5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245303</v>
      </c>
      <c r="C2" s="9">
        <v>207910</v>
      </c>
      <c r="D2" s="7">
        <v>84.8</v>
      </c>
      <c r="E2" s="9">
        <v>34675</v>
      </c>
      <c r="F2" s="7">
        <v>14.1</v>
      </c>
      <c r="I2" t="str">
        <f>IF(C2 &gt; E2, "Democratic", "Republican")</f>
        <v>Democratic</v>
      </c>
      <c r="J2" s="2">
        <f>ABS(C2 - E2)</f>
        <v>173235</v>
      </c>
      <c r="K2" t="str">
        <f>ROUND(J2/(B2*0.01), 2) &amp; "%"</f>
        <v>70.62%</v>
      </c>
      <c r="L2" t="str">
        <f>IF(VALUE(LEFT(K2, LEN(K2)-1)) &lt; 5, "Yes", "No")</f>
        <v>No</v>
      </c>
    </row>
    <row r="3" spans="1:12" ht="18">
      <c r="A3" s="7" t="s">
        <v>14</v>
      </c>
      <c r="B3" s="9">
        <v>118251</v>
      </c>
      <c r="C3" s="9">
        <v>79264</v>
      </c>
      <c r="D3" s="7">
        <v>67</v>
      </c>
      <c r="E3" s="9">
        <v>36104</v>
      </c>
      <c r="F3" s="7">
        <v>30.5</v>
      </c>
      <c r="I3" t="str">
        <f t="shared" ref="I3:I49" si="0">IF(C3 &gt; E3, "Democratic", "Republican")</f>
        <v>Democratic</v>
      </c>
      <c r="J3" s="2">
        <f t="shared" ref="J3:J49" si="1">ABS(C3 - E3)</f>
        <v>43160</v>
      </c>
      <c r="K3" t="str">
        <f t="shared" ref="K3:K49" si="2">ROUND(J3/(B3*0.01), 2) &amp; "%"</f>
        <v>36.5%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216569</v>
      </c>
      <c r="C4" s="9">
        <v>186829</v>
      </c>
      <c r="D4" s="7">
        <v>86.3</v>
      </c>
      <c r="E4" s="9">
        <v>27465</v>
      </c>
      <c r="F4" s="7">
        <v>12.7</v>
      </c>
      <c r="I4" t="str">
        <f t="shared" si="0"/>
        <v>Democratic</v>
      </c>
      <c r="J4" s="2">
        <f t="shared" si="1"/>
        <v>159364</v>
      </c>
      <c r="K4" t="str">
        <f t="shared" si="2"/>
        <v>73.59%</v>
      </c>
      <c r="L4" t="str">
        <f t="shared" si="3"/>
        <v>No</v>
      </c>
    </row>
    <row r="5" spans="1:12" ht="18">
      <c r="A5" s="7" t="s">
        <v>16</v>
      </c>
      <c r="B5" s="9">
        <v>2266972</v>
      </c>
      <c r="C5" s="9">
        <v>1324157</v>
      </c>
      <c r="D5" s="7">
        <v>58.4</v>
      </c>
      <c r="E5" s="9">
        <v>847902</v>
      </c>
      <c r="F5" s="7">
        <v>37.4</v>
      </c>
      <c r="I5" t="str">
        <f t="shared" si="0"/>
        <v>Democratic</v>
      </c>
      <c r="J5" s="2">
        <f t="shared" si="1"/>
        <v>476255</v>
      </c>
      <c r="K5" t="str">
        <f t="shared" si="2"/>
        <v>21.01%</v>
      </c>
      <c r="L5" t="str">
        <f t="shared" si="3"/>
        <v>No</v>
      </c>
    </row>
    <row r="6" spans="1:12" ht="18">
      <c r="A6" s="7" t="s">
        <v>17</v>
      </c>
      <c r="B6" s="9">
        <v>457696</v>
      </c>
      <c r="C6" s="9">
        <v>250877</v>
      </c>
      <c r="D6" s="7">
        <v>54.8</v>
      </c>
      <c r="E6" s="9">
        <v>189617</v>
      </c>
      <c r="F6" s="7">
        <v>41.4</v>
      </c>
      <c r="I6" t="str">
        <f t="shared" si="0"/>
        <v>Democratic</v>
      </c>
      <c r="J6" s="2">
        <f t="shared" si="1"/>
        <v>61260</v>
      </c>
      <c r="K6" t="str">
        <f t="shared" si="2"/>
        <v>13.38%</v>
      </c>
      <c r="L6" t="str">
        <f t="shared" si="3"/>
        <v>No</v>
      </c>
    </row>
    <row r="7" spans="1:12" ht="18">
      <c r="A7" s="7" t="s">
        <v>18</v>
      </c>
      <c r="B7" s="9">
        <v>594183</v>
      </c>
      <c r="C7" s="9">
        <v>281632</v>
      </c>
      <c r="D7" s="7">
        <v>47.4</v>
      </c>
      <c r="E7" s="9">
        <v>288420</v>
      </c>
      <c r="F7" s="7">
        <v>48.5</v>
      </c>
      <c r="I7" t="str">
        <f t="shared" si="0"/>
        <v>Republican</v>
      </c>
      <c r="J7" s="2">
        <f t="shared" si="1"/>
        <v>6788</v>
      </c>
      <c r="K7" t="str">
        <f t="shared" si="2"/>
        <v>1.14%</v>
      </c>
      <c r="L7" t="str">
        <f t="shared" si="3"/>
        <v>Yes</v>
      </c>
    </row>
    <row r="8" spans="1:12" ht="18">
      <c r="A8" s="7" t="s">
        <v>19</v>
      </c>
      <c r="B8" s="9">
        <v>112901</v>
      </c>
      <c r="C8" s="9">
        <v>54319</v>
      </c>
      <c r="D8" s="7">
        <v>48.1</v>
      </c>
      <c r="E8" s="9">
        <v>57073</v>
      </c>
      <c r="F8" s="7">
        <v>50.6</v>
      </c>
      <c r="I8" t="str">
        <f t="shared" si="0"/>
        <v>Republican</v>
      </c>
      <c r="J8" s="2">
        <f t="shared" si="1"/>
        <v>2754</v>
      </c>
      <c r="K8" t="str">
        <f t="shared" si="2"/>
        <v>2.44%</v>
      </c>
      <c r="L8" t="str">
        <f t="shared" si="3"/>
        <v>Yes</v>
      </c>
    </row>
    <row r="9" spans="1:12" ht="18">
      <c r="A9" s="7" t="s">
        <v>21</v>
      </c>
      <c r="B9" s="9">
        <v>276943</v>
      </c>
      <c r="C9" s="9">
        <v>206307</v>
      </c>
      <c r="D9" s="7">
        <v>74.5</v>
      </c>
      <c r="E9" s="9">
        <v>69170</v>
      </c>
      <c r="F9" s="7">
        <v>25</v>
      </c>
      <c r="I9" t="str">
        <f t="shared" si="0"/>
        <v>Democratic</v>
      </c>
      <c r="J9" s="2">
        <f t="shared" si="1"/>
        <v>137137</v>
      </c>
      <c r="K9" t="str">
        <f t="shared" si="2"/>
        <v>49.52%</v>
      </c>
      <c r="L9" t="str">
        <f t="shared" si="3"/>
        <v>No</v>
      </c>
    </row>
    <row r="10" spans="1:12" ht="18">
      <c r="A10" s="7" t="s">
        <v>22</v>
      </c>
      <c r="B10" s="9">
        <v>255590</v>
      </c>
      <c r="C10" s="9">
        <v>234118</v>
      </c>
      <c r="D10" s="7">
        <v>91.6</v>
      </c>
      <c r="E10" s="9">
        <v>19863</v>
      </c>
      <c r="F10" s="7">
        <v>7.8</v>
      </c>
      <c r="I10" t="str">
        <f t="shared" si="0"/>
        <v>Democratic</v>
      </c>
      <c r="J10" s="2">
        <f t="shared" si="1"/>
        <v>214255</v>
      </c>
      <c r="K10" t="str">
        <f t="shared" si="2"/>
        <v>83.83%</v>
      </c>
      <c r="L10" t="str">
        <f t="shared" si="3"/>
        <v>No</v>
      </c>
    </row>
    <row r="11" spans="1:12" ht="18">
      <c r="A11" s="7" t="s">
        <v>24</v>
      </c>
      <c r="B11" s="9">
        <v>186520</v>
      </c>
      <c r="C11" s="9">
        <v>109479</v>
      </c>
      <c r="D11" s="7">
        <v>58.7</v>
      </c>
      <c r="E11" s="9">
        <v>71312</v>
      </c>
      <c r="F11" s="7">
        <v>38.200000000000003</v>
      </c>
      <c r="I11" t="str">
        <f t="shared" si="0"/>
        <v>Democratic</v>
      </c>
      <c r="J11" s="2">
        <f t="shared" si="1"/>
        <v>38167</v>
      </c>
      <c r="K11" t="str">
        <f t="shared" si="2"/>
        <v>20.46%</v>
      </c>
      <c r="L11" t="str">
        <f t="shared" si="3"/>
        <v>No</v>
      </c>
    </row>
    <row r="12" spans="1:12" ht="18">
      <c r="A12" s="7" t="s">
        <v>25</v>
      </c>
      <c r="B12" s="9">
        <v>3407926</v>
      </c>
      <c r="C12" s="9">
        <v>1882304</v>
      </c>
      <c r="D12" s="7">
        <v>55.2</v>
      </c>
      <c r="E12" s="9">
        <v>1432756</v>
      </c>
      <c r="F12" s="7">
        <v>42</v>
      </c>
      <c r="I12" t="str">
        <f t="shared" si="0"/>
        <v>Democratic</v>
      </c>
      <c r="J12" s="2">
        <f t="shared" si="1"/>
        <v>449548</v>
      </c>
      <c r="K12" t="str">
        <f t="shared" si="2"/>
        <v>13.19%</v>
      </c>
      <c r="L12" t="str">
        <f t="shared" si="3"/>
        <v>No</v>
      </c>
    </row>
    <row r="13" spans="1:12" ht="18">
      <c r="A13" s="7" t="s">
        <v>26</v>
      </c>
      <c r="B13" s="9">
        <v>1576927</v>
      </c>
      <c r="C13" s="9">
        <v>862054</v>
      </c>
      <c r="D13" s="7">
        <v>54.7</v>
      </c>
      <c r="E13" s="9">
        <v>677184</v>
      </c>
      <c r="F13" s="7">
        <v>42.9</v>
      </c>
      <c r="I13" t="str">
        <f t="shared" si="0"/>
        <v>Democratic</v>
      </c>
      <c r="J13" s="2">
        <f t="shared" si="1"/>
        <v>184870</v>
      </c>
      <c r="K13" t="str">
        <f t="shared" si="2"/>
        <v>11.72%</v>
      </c>
      <c r="L13" t="str">
        <f t="shared" si="3"/>
        <v>No</v>
      </c>
    </row>
    <row r="14" spans="1:12" ht="18">
      <c r="A14" s="7" t="s">
        <v>27</v>
      </c>
      <c r="B14" s="9">
        <v>1036687</v>
      </c>
      <c r="C14" s="9">
        <v>598019</v>
      </c>
      <c r="D14" s="7">
        <v>57.7</v>
      </c>
      <c r="E14" s="9">
        <v>414433</v>
      </c>
      <c r="F14" s="7">
        <v>40</v>
      </c>
      <c r="I14" t="str">
        <f t="shared" si="0"/>
        <v>Democratic</v>
      </c>
      <c r="J14" s="2">
        <f t="shared" si="1"/>
        <v>183586</v>
      </c>
      <c r="K14" t="str">
        <f t="shared" si="2"/>
        <v>17.71%</v>
      </c>
      <c r="L14" t="str">
        <f t="shared" si="3"/>
        <v>No</v>
      </c>
    </row>
    <row r="15" spans="1:12" ht="18">
      <c r="A15" s="7" t="s">
        <v>28</v>
      </c>
      <c r="B15" s="9">
        <v>791978</v>
      </c>
      <c r="C15" s="9">
        <v>424204</v>
      </c>
      <c r="D15" s="7">
        <v>53.6</v>
      </c>
      <c r="E15" s="9">
        <v>349498</v>
      </c>
      <c r="F15" s="7">
        <v>44.1</v>
      </c>
      <c r="I15" t="str">
        <f t="shared" si="0"/>
        <v>Democratic</v>
      </c>
      <c r="J15" s="2">
        <f t="shared" si="1"/>
        <v>74706</v>
      </c>
      <c r="K15" t="str">
        <f t="shared" si="2"/>
        <v>9.43%</v>
      </c>
      <c r="L15" t="str">
        <f t="shared" si="3"/>
        <v>No</v>
      </c>
    </row>
    <row r="16" spans="1:12" ht="18">
      <c r="A16" s="7" t="s">
        <v>29</v>
      </c>
      <c r="B16" s="9">
        <v>983059</v>
      </c>
      <c r="C16" s="9">
        <v>580574</v>
      </c>
      <c r="D16" s="7">
        <v>59.1</v>
      </c>
      <c r="E16" s="9">
        <v>394716</v>
      </c>
      <c r="F16" s="7">
        <v>40.200000000000003</v>
      </c>
      <c r="I16" t="str">
        <f t="shared" si="0"/>
        <v>Democratic</v>
      </c>
      <c r="J16" s="2">
        <f t="shared" si="1"/>
        <v>185858</v>
      </c>
      <c r="K16" t="str">
        <f t="shared" si="2"/>
        <v>18.91%</v>
      </c>
      <c r="L16" t="str">
        <f t="shared" si="3"/>
        <v>No</v>
      </c>
    </row>
    <row r="17" spans="1:12" ht="18">
      <c r="A17" s="7" t="s">
        <v>30</v>
      </c>
      <c r="B17" s="9">
        <v>268804</v>
      </c>
      <c r="C17" s="9">
        <v>249418</v>
      </c>
      <c r="D17" s="7">
        <v>92.8</v>
      </c>
      <c r="E17" s="9">
        <v>18853</v>
      </c>
      <c r="F17" s="7">
        <v>7</v>
      </c>
      <c r="I17" t="str">
        <f t="shared" si="0"/>
        <v>Democratic</v>
      </c>
      <c r="J17" s="2">
        <f t="shared" si="1"/>
        <v>230565</v>
      </c>
      <c r="K17" t="str">
        <f t="shared" si="2"/>
        <v>85.77%</v>
      </c>
      <c r="L17" t="str">
        <f t="shared" si="3"/>
        <v>No</v>
      </c>
    </row>
    <row r="18" spans="1:12" ht="18">
      <c r="A18" s="7" t="s">
        <v>31</v>
      </c>
      <c r="B18" s="9">
        <v>298444</v>
      </c>
      <c r="C18" s="9">
        <v>128907</v>
      </c>
      <c r="D18" s="7">
        <v>43.2</v>
      </c>
      <c r="E18" s="9">
        <v>166631</v>
      </c>
      <c r="F18" s="7">
        <v>55.8</v>
      </c>
      <c r="I18" t="str">
        <f t="shared" si="0"/>
        <v>Republican</v>
      </c>
      <c r="J18" s="2">
        <f t="shared" si="1"/>
        <v>37724</v>
      </c>
      <c r="K18" t="str">
        <f t="shared" si="2"/>
        <v>12.64%</v>
      </c>
      <c r="L18" t="str">
        <f t="shared" si="3"/>
        <v>No</v>
      </c>
    </row>
    <row r="19" spans="1:12" ht="18">
      <c r="A19" s="7" t="s">
        <v>32</v>
      </c>
      <c r="B19" s="9">
        <v>511054</v>
      </c>
      <c r="C19" s="9">
        <v>314314</v>
      </c>
      <c r="D19" s="7">
        <v>61.5</v>
      </c>
      <c r="E19" s="9">
        <v>184184</v>
      </c>
      <c r="F19" s="7">
        <v>36</v>
      </c>
      <c r="I19" t="str">
        <f t="shared" si="0"/>
        <v>Democratic</v>
      </c>
      <c r="J19" s="2">
        <f t="shared" si="1"/>
        <v>130130</v>
      </c>
      <c r="K19" t="str">
        <f t="shared" si="2"/>
        <v>25.46%</v>
      </c>
      <c r="L19" t="str">
        <f t="shared" si="3"/>
        <v>No</v>
      </c>
    </row>
    <row r="20" spans="1:12" ht="18">
      <c r="A20" s="7" t="s">
        <v>33</v>
      </c>
      <c r="B20" s="9">
        <v>1580114</v>
      </c>
      <c r="C20" s="9">
        <v>800148</v>
      </c>
      <c r="D20" s="7">
        <v>50.6</v>
      </c>
      <c r="E20" s="9">
        <v>736959</v>
      </c>
      <c r="F20" s="7">
        <v>46.6</v>
      </c>
      <c r="I20" t="str">
        <f t="shared" si="0"/>
        <v>Democratic</v>
      </c>
      <c r="J20" s="2">
        <f t="shared" si="1"/>
        <v>63189</v>
      </c>
      <c r="K20" t="str">
        <f t="shared" si="2"/>
        <v>4%</v>
      </c>
      <c r="L20" t="str">
        <f t="shared" si="3"/>
        <v>Yes</v>
      </c>
    </row>
    <row r="21" spans="1:12" ht="18">
      <c r="A21" s="7" t="s">
        <v>34</v>
      </c>
      <c r="B21" s="9">
        <v>1664765</v>
      </c>
      <c r="C21" s="9">
        <v>871700</v>
      </c>
      <c r="D21" s="7">
        <v>52.4</v>
      </c>
      <c r="E21" s="9">
        <v>739894</v>
      </c>
      <c r="F21" s="7">
        <v>44.4</v>
      </c>
      <c r="I21" t="str">
        <f t="shared" si="0"/>
        <v>Democratic</v>
      </c>
      <c r="J21" s="2">
        <f t="shared" si="1"/>
        <v>131806</v>
      </c>
      <c r="K21" t="str">
        <f t="shared" si="2"/>
        <v>7.92%</v>
      </c>
      <c r="L21" t="str">
        <f t="shared" si="3"/>
        <v>No</v>
      </c>
    </row>
    <row r="22" spans="1:12" ht="18">
      <c r="A22" s="7" t="s">
        <v>35</v>
      </c>
      <c r="B22" s="9">
        <v>1002843</v>
      </c>
      <c r="C22" s="9">
        <v>600806</v>
      </c>
      <c r="D22" s="7">
        <v>59.9</v>
      </c>
      <c r="E22" s="9">
        <v>363959</v>
      </c>
      <c r="F22" s="7">
        <v>36.299999999999997</v>
      </c>
      <c r="I22" t="str">
        <f t="shared" si="0"/>
        <v>Democratic</v>
      </c>
      <c r="J22" s="2">
        <f t="shared" si="1"/>
        <v>236847</v>
      </c>
      <c r="K22" t="str">
        <f t="shared" si="2"/>
        <v>23.62%</v>
      </c>
      <c r="L22" t="str">
        <f t="shared" si="3"/>
        <v>No</v>
      </c>
    </row>
    <row r="23" spans="1:12" ht="18">
      <c r="A23" s="7" t="s">
        <v>36</v>
      </c>
      <c r="B23" s="9">
        <v>146034</v>
      </c>
      <c r="C23" s="9">
        <v>140168</v>
      </c>
      <c r="D23" s="7">
        <v>96</v>
      </c>
      <c r="E23" s="9">
        <v>5180</v>
      </c>
      <c r="F23" s="7">
        <v>3.5</v>
      </c>
      <c r="I23" t="str">
        <f t="shared" si="0"/>
        <v>Democratic</v>
      </c>
      <c r="J23" s="2">
        <f t="shared" si="1"/>
        <v>134988</v>
      </c>
      <c r="K23" t="str">
        <f t="shared" si="2"/>
        <v>92.44%</v>
      </c>
      <c r="L23" t="str">
        <f t="shared" si="3"/>
        <v>No</v>
      </c>
    </row>
    <row r="24" spans="1:12" ht="18">
      <c r="A24" s="7" t="s">
        <v>37</v>
      </c>
      <c r="B24" s="9">
        <v>1609894</v>
      </c>
      <c r="C24" s="9">
        <v>1025406</v>
      </c>
      <c r="D24" s="7">
        <v>63.7</v>
      </c>
      <c r="E24" s="9">
        <v>564713</v>
      </c>
      <c r="F24" s="7">
        <v>35.1</v>
      </c>
      <c r="I24" t="str">
        <f t="shared" si="0"/>
        <v>Democratic</v>
      </c>
      <c r="J24" s="2">
        <f t="shared" si="1"/>
        <v>460693</v>
      </c>
      <c r="K24" t="str">
        <f t="shared" si="2"/>
        <v>28.62%</v>
      </c>
      <c r="L24" t="str">
        <f t="shared" si="3"/>
        <v>No</v>
      </c>
    </row>
    <row r="25" spans="1:12" ht="18">
      <c r="A25" s="7" t="s">
        <v>38</v>
      </c>
      <c r="B25" s="9">
        <v>216479</v>
      </c>
      <c r="C25" s="9">
        <v>127286</v>
      </c>
      <c r="D25" s="7">
        <v>58.8</v>
      </c>
      <c r="E25" s="9">
        <v>78078</v>
      </c>
      <c r="F25" s="7">
        <v>36.1</v>
      </c>
      <c r="I25" t="str">
        <f t="shared" si="0"/>
        <v>Democratic</v>
      </c>
      <c r="J25" s="2">
        <f t="shared" si="1"/>
        <v>49208</v>
      </c>
      <c r="K25" t="str">
        <f t="shared" si="2"/>
        <v>22.73%</v>
      </c>
      <c r="L25" t="str">
        <f t="shared" si="3"/>
        <v>No</v>
      </c>
    </row>
    <row r="26" spans="1:12" ht="18">
      <c r="A26" s="7" t="s">
        <v>39</v>
      </c>
      <c r="B26" s="9">
        <v>570135</v>
      </c>
      <c r="C26" s="9">
        <v>359082</v>
      </c>
      <c r="D26" s="7">
        <v>63</v>
      </c>
      <c r="E26" s="9">
        <v>201177</v>
      </c>
      <c r="F26" s="7">
        <v>35.299999999999997</v>
      </c>
      <c r="I26" t="str">
        <f t="shared" si="0"/>
        <v>Democratic</v>
      </c>
      <c r="J26" s="2">
        <f t="shared" si="1"/>
        <v>157905</v>
      </c>
      <c r="K26" t="str">
        <f t="shared" si="2"/>
        <v>27.7%</v>
      </c>
      <c r="L26" t="str">
        <f t="shared" si="3"/>
        <v>No</v>
      </c>
    </row>
    <row r="27" spans="1:12" ht="18">
      <c r="A27" s="7" t="s">
        <v>40</v>
      </c>
      <c r="B27" s="9">
        <v>41430</v>
      </c>
      <c r="C27" s="9">
        <v>28756</v>
      </c>
      <c r="D27" s="7">
        <v>69.400000000000006</v>
      </c>
      <c r="E27" s="9">
        <v>12674</v>
      </c>
      <c r="F27" s="7">
        <v>30.6</v>
      </c>
      <c r="I27" t="str">
        <f t="shared" si="0"/>
        <v>Democratic</v>
      </c>
      <c r="J27" s="2">
        <f t="shared" si="1"/>
        <v>16082</v>
      </c>
      <c r="K27" t="str">
        <f t="shared" si="2"/>
        <v>38.82%</v>
      </c>
      <c r="L27" t="str">
        <f t="shared" si="3"/>
        <v>No</v>
      </c>
    </row>
    <row r="28" spans="1:12" ht="18">
      <c r="A28" s="7" t="s">
        <v>41</v>
      </c>
      <c r="B28" s="9">
        <v>205520</v>
      </c>
      <c r="C28" s="9">
        <v>100680</v>
      </c>
      <c r="D28" s="7">
        <v>49</v>
      </c>
      <c r="E28" s="9">
        <v>103629</v>
      </c>
      <c r="F28" s="7">
        <v>50.4</v>
      </c>
      <c r="I28" t="str">
        <f t="shared" si="0"/>
        <v>Republican</v>
      </c>
      <c r="J28" s="2">
        <f t="shared" si="1"/>
        <v>2949</v>
      </c>
      <c r="K28" t="str">
        <f t="shared" si="2"/>
        <v>1.43%</v>
      </c>
      <c r="L28" t="str">
        <f t="shared" si="3"/>
        <v>Yes</v>
      </c>
    </row>
    <row r="29" spans="1:12" ht="18">
      <c r="A29" s="7" t="s">
        <v>42</v>
      </c>
      <c r="B29" s="9">
        <v>1630063</v>
      </c>
      <c r="C29" s="9">
        <v>806630</v>
      </c>
      <c r="D29" s="7">
        <v>49.5</v>
      </c>
      <c r="E29" s="9">
        <v>775684</v>
      </c>
      <c r="F29" s="7">
        <v>47.6</v>
      </c>
      <c r="I29" t="str">
        <f t="shared" si="0"/>
        <v>Democratic</v>
      </c>
      <c r="J29" s="2">
        <f t="shared" si="1"/>
        <v>30946</v>
      </c>
      <c r="K29" t="str">
        <f t="shared" si="2"/>
        <v>1.9%</v>
      </c>
      <c r="L29" t="str">
        <f t="shared" si="3"/>
        <v>Yes</v>
      </c>
    </row>
    <row r="30" spans="1:12" ht="18">
      <c r="A30" s="7" t="s">
        <v>43</v>
      </c>
      <c r="B30" s="9">
        <v>151606</v>
      </c>
      <c r="C30" s="9">
        <v>95089</v>
      </c>
      <c r="D30" s="7">
        <v>62.7</v>
      </c>
      <c r="E30" s="9">
        <v>54217</v>
      </c>
      <c r="F30" s="7">
        <v>35.799999999999997</v>
      </c>
      <c r="I30" t="str">
        <f t="shared" si="0"/>
        <v>Democratic</v>
      </c>
      <c r="J30" s="2">
        <f t="shared" si="1"/>
        <v>40872</v>
      </c>
      <c r="K30" t="str">
        <f t="shared" si="2"/>
        <v>26.96%</v>
      </c>
      <c r="L30" t="str">
        <f t="shared" si="3"/>
        <v>No</v>
      </c>
    </row>
    <row r="31" spans="1:12" ht="18">
      <c r="A31" s="7" t="s">
        <v>44</v>
      </c>
      <c r="B31" s="9">
        <v>4688614</v>
      </c>
      <c r="C31" s="9">
        <v>2534959</v>
      </c>
      <c r="D31" s="7">
        <v>54.1</v>
      </c>
      <c r="E31" s="9">
        <v>1937963</v>
      </c>
      <c r="F31" s="7">
        <v>41.3</v>
      </c>
      <c r="I31" t="str">
        <f t="shared" si="0"/>
        <v>Democratic</v>
      </c>
      <c r="J31" s="2">
        <f t="shared" si="1"/>
        <v>596996</v>
      </c>
      <c r="K31" t="str">
        <f t="shared" si="2"/>
        <v>12.73%</v>
      </c>
      <c r="L31" t="str">
        <f t="shared" si="3"/>
        <v>No</v>
      </c>
    </row>
    <row r="32" spans="1:12" ht="18">
      <c r="A32" s="7" t="s">
        <v>45</v>
      </c>
      <c r="B32" s="9">
        <v>711498</v>
      </c>
      <c r="C32" s="9">
        <v>497566</v>
      </c>
      <c r="D32" s="7">
        <v>69.900000000000006</v>
      </c>
      <c r="E32" s="9">
        <v>208344</v>
      </c>
      <c r="F32" s="7">
        <v>29.3</v>
      </c>
      <c r="I32" t="str">
        <f t="shared" si="0"/>
        <v>Democratic</v>
      </c>
      <c r="J32" s="2">
        <f t="shared" si="1"/>
        <v>289222</v>
      </c>
      <c r="K32" t="str">
        <f t="shared" si="2"/>
        <v>40.65%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256290</v>
      </c>
      <c r="C33" s="9">
        <v>178350</v>
      </c>
      <c r="D33" s="7">
        <v>69.599999999999994</v>
      </c>
      <c r="E33" s="9">
        <v>71772</v>
      </c>
      <c r="F33" s="7">
        <v>28</v>
      </c>
      <c r="I33" t="str">
        <f t="shared" si="0"/>
        <v>Democratic</v>
      </c>
      <c r="J33" s="2">
        <f t="shared" si="1"/>
        <v>106578</v>
      </c>
      <c r="K33" t="str">
        <f t="shared" si="2"/>
        <v>41.58%</v>
      </c>
      <c r="L33" t="str">
        <f t="shared" si="3"/>
        <v>No</v>
      </c>
    </row>
    <row r="34" spans="1:12" ht="18">
      <c r="A34" s="7" t="s">
        <v>47</v>
      </c>
      <c r="B34" s="9">
        <v>2609728</v>
      </c>
      <c r="C34" s="9">
        <v>1301695</v>
      </c>
      <c r="D34" s="7">
        <v>49.9</v>
      </c>
      <c r="E34" s="9">
        <v>1227319</v>
      </c>
      <c r="F34" s="7">
        <v>47</v>
      </c>
      <c r="I34" t="str">
        <f t="shared" si="0"/>
        <v>Democratic</v>
      </c>
      <c r="J34" s="2">
        <f t="shared" si="1"/>
        <v>74376</v>
      </c>
      <c r="K34" t="str">
        <f t="shared" si="2"/>
        <v>2.85%</v>
      </c>
      <c r="L34" t="str">
        <f t="shared" si="3"/>
        <v>Yes</v>
      </c>
    </row>
    <row r="35" spans="1:12" ht="18">
      <c r="A35" s="7" t="s">
        <v>48</v>
      </c>
      <c r="B35" s="9">
        <v>704633</v>
      </c>
      <c r="C35" s="9">
        <v>516468</v>
      </c>
      <c r="D35" s="7">
        <v>73.3</v>
      </c>
      <c r="E35" s="9">
        <v>188165</v>
      </c>
      <c r="F35" s="7">
        <v>26.7</v>
      </c>
      <c r="I35" t="str">
        <f t="shared" si="0"/>
        <v>Democratic</v>
      </c>
      <c r="J35" s="2">
        <f t="shared" si="1"/>
        <v>328303</v>
      </c>
      <c r="K35" t="str">
        <f t="shared" si="2"/>
        <v>46.59%</v>
      </c>
      <c r="L35" t="str">
        <f t="shared" si="3"/>
        <v>No</v>
      </c>
    </row>
    <row r="36" spans="1:12" ht="18">
      <c r="A36" s="7" t="s">
        <v>49</v>
      </c>
      <c r="B36" s="9">
        <v>368751</v>
      </c>
      <c r="C36" s="9">
        <v>213871</v>
      </c>
      <c r="D36" s="7">
        <v>58</v>
      </c>
      <c r="E36" s="9">
        <v>136019</v>
      </c>
      <c r="F36" s="7">
        <v>36.9</v>
      </c>
      <c r="I36" t="str">
        <f t="shared" si="0"/>
        <v>Democratic</v>
      </c>
      <c r="J36" s="2">
        <f t="shared" si="1"/>
        <v>77852</v>
      </c>
      <c r="K36" t="str">
        <f t="shared" si="2"/>
        <v>21.11%</v>
      </c>
      <c r="L36" t="str">
        <f t="shared" si="3"/>
        <v>No</v>
      </c>
    </row>
    <row r="37" spans="1:12" ht="18">
      <c r="A37" s="7" t="s">
        <v>50</v>
      </c>
      <c r="B37" s="9">
        <v>2859021</v>
      </c>
      <c r="C37" s="9">
        <v>1295948</v>
      </c>
      <c r="D37" s="7">
        <v>45.3</v>
      </c>
      <c r="E37" s="9">
        <v>1453540</v>
      </c>
      <c r="F37" s="7">
        <v>50.8</v>
      </c>
      <c r="I37" t="str">
        <f t="shared" si="0"/>
        <v>Republican</v>
      </c>
      <c r="J37" s="2">
        <f t="shared" si="1"/>
        <v>157592</v>
      </c>
      <c r="K37" t="str">
        <f t="shared" si="2"/>
        <v>5.51%</v>
      </c>
      <c r="L37" t="str">
        <f t="shared" si="3"/>
        <v>No</v>
      </c>
    </row>
    <row r="38" spans="1:12" ht="18">
      <c r="A38" s="7" t="s">
        <v>51</v>
      </c>
      <c r="B38" s="9">
        <v>266170</v>
      </c>
      <c r="C38" s="9">
        <v>146604</v>
      </c>
      <c r="D38" s="7">
        <v>55.1</v>
      </c>
      <c r="E38" s="9">
        <v>115266</v>
      </c>
      <c r="F38" s="7">
        <v>43.3</v>
      </c>
      <c r="I38" t="str">
        <f t="shared" si="0"/>
        <v>Democratic</v>
      </c>
      <c r="J38" s="2">
        <f t="shared" si="1"/>
        <v>31338</v>
      </c>
      <c r="K38" t="str">
        <f t="shared" si="2"/>
        <v>11.77%</v>
      </c>
      <c r="L38" t="str">
        <f t="shared" si="3"/>
        <v>No</v>
      </c>
    </row>
    <row r="39" spans="1:12" ht="18">
      <c r="A39" s="7" t="s">
        <v>52</v>
      </c>
      <c r="B39" s="9">
        <v>104407</v>
      </c>
      <c r="C39" s="9">
        <v>102347</v>
      </c>
      <c r="D39" s="7">
        <v>98</v>
      </c>
      <c r="E39" s="9">
        <v>1978</v>
      </c>
      <c r="F39" s="7">
        <v>1.9</v>
      </c>
      <c r="I39" t="str">
        <f t="shared" si="0"/>
        <v>Democratic</v>
      </c>
      <c r="J39" s="2">
        <f t="shared" si="1"/>
        <v>100369</v>
      </c>
      <c r="K39" t="str">
        <f t="shared" si="2"/>
        <v>96.13%</v>
      </c>
      <c r="L39" t="str">
        <f t="shared" si="3"/>
        <v>No</v>
      </c>
    </row>
    <row r="40" spans="1:12" ht="18">
      <c r="A40" s="7" t="s">
        <v>53</v>
      </c>
      <c r="B40" s="9">
        <v>288438</v>
      </c>
      <c r="C40" s="9">
        <v>183515</v>
      </c>
      <c r="D40" s="7">
        <v>63.6</v>
      </c>
      <c r="E40" s="9">
        <v>99212</v>
      </c>
      <c r="F40" s="7">
        <v>34.4</v>
      </c>
      <c r="I40" t="str">
        <f t="shared" si="0"/>
        <v>Democratic</v>
      </c>
      <c r="J40" s="2">
        <f t="shared" si="1"/>
        <v>84303</v>
      </c>
      <c r="K40" t="str">
        <f t="shared" si="2"/>
        <v>29.23%</v>
      </c>
      <c r="L40" t="str">
        <f t="shared" si="3"/>
        <v>No</v>
      </c>
    </row>
    <row r="41" spans="1:12" ht="18">
      <c r="A41" s="7" t="s">
        <v>54</v>
      </c>
      <c r="B41" s="9">
        <v>390273</v>
      </c>
      <c r="C41" s="9">
        <v>259473</v>
      </c>
      <c r="D41" s="7">
        <v>66.5</v>
      </c>
      <c r="E41" s="9">
        <v>126752</v>
      </c>
      <c r="F41" s="7">
        <v>32.5</v>
      </c>
      <c r="I41" t="str">
        <f t="shared" si="0"/>
        <v>Democratic</v>
      </c>
      <c r="J41" s="2">
        <f t="shared" si="1"/>
        <v>132721</v>
      </c>
      <c r="K41" t="str">
        <f t="shared" si="2"/>
        <v>34.01%</v>
      </c>
      <c r="L41" t="str">
        <f t="shared" si="3"/>
        <v>No</v>
      </c>
    </row>
    <row r="42" spans="1:12" ht="18">
      <c r="A42" s="7" t="s">
        <v>55</v>
      </c>
      <c r="B42" s="9">
        <v>863406</v>
      </c>
      <c r="C42" s="9">
        <v>760348</v>
      </c>
      <c r="D42" s="7">
        <v>88.1</v>
      </c>
      <c r="E42" s="9">
        <v>97959</v>
      </c>
      <c r="F42" s="7">
        <v>11.3</v>
      </c>
      <c r="I42" t="str">
        <f t="shared" si="0"/>
        <v>Democratic</v>
      </c>
      <c r="J42" s="2">
        <f t="shared" si="1"/>
        <v>662389</v>
      </c>
      <c r="K42" t="str">
        <f t="shared" si="2"/>
        <v>76.72%</v>
      </c>
      <c r="L42" t="str">
        <f t="shared" si="3"/>
        <v>No</v>
      </c>
    </row>
    <row r="43" spans="1:12" ht="18">
      <c r="A43" s="7" t="s">
        <v>56</v>
      </c>
      <c r="B43" s="9">
        <v>206578</v>
      </c>
      <c r="C43" s="9">
        <v>116750</v>
      </c>
      <c r="D43" s="7">
        <v>56.5</v>
      </c>
      <c r="E43" s="9">
        <v>84795</v>
      </c>
      <c r="F43" s="7">
        <v>41</v>
      </c>
      <c r="I43" t="str">
        <f t="shared" si="0"/>
        <v>Democratic</v>
      </c>
      <c r="J43" s="2">
        <f t="shared" si="1"/>
        <v>31955</v>
      </c>
      <c r="K43" t="str">
        <f t="shared" si="2"/>
        <v>15.47%</v>
      </c>
      <c r="L43" t="str">
        <f t="shared" si="3"/>
        <v>No</v>
      </c>
    </row>
    <row r="44" spans="1:12" ht="18">
      <c r="A44" s="7" t="s">
        <v>57</v>
      </c>
      <c r="B44" s="9">
        <v>136980</v>
      </c>
      <c r="C44" s="9">
        <v>56266</v>
      </c>
      <c r="D44" s="7">
        <v>41.1</v>
      </c>
      <c r="E44" s="9">
        <v>78984</v>
      </c>
      <c r="F44" s="7">
        <v>57.7</v>
      </c>
      <c r="I44" t="str">
        <f t="shared" si="0"/>
        <v>Republican</v>
      </c>
      <c r="J44" s="2">
        <f t="shared" si="1"/>
        <v>22718</v>
      </c>
      <c r="K44" t="str">
        <f t="shared" si="2"/>
        <v>16.58%</v>
      </c>
      <c r="L44" t="str">
        <f t="shared" si="3"/>
        <v>No</v>
      </c>
    </row>
    <row r="45" spans="1:12" ht="18">
      <c r="A45" s="7" t="s">
        <v>58</v>
      </c>
      <c r="B45" s="9">
        <v>297942</v>
      </c>
      <c r="C45" s="9">
        <v>203979</v>
      </c>
      <c r="D45" s="7">
        <v>68.5</v>
      </c>
      <c r="E45" s="9">
        <v>89637</v>
      </c>
      <c r="F45" s="7">
        <v>30.1</v>
      </c>
      <c r="I45" t="str">
        <f t="shared" si="0"/>
        <v>Democratic</v>
      </c>
      <c r="J45" s="2">
        <f t="shared" si="1"/>
        <v>114342</v>
      </c>
      <c r="K45" t="str">
        <f t="shared" si="2"/>
        <v>38.38%</v>
      </c>
      <c r="L45" t="str">
        <f t="shared" si="3"/>
        <v>No</v>
      </c>
    </row>
    <row r="46" spans="1:12" ht="18">
      <c r="A46" s="7" t="s">
        <v>59</v>
      </c>
      <c r="B46" s="9">
        <v>614814</v>
      </c>
      <c r="C46" s="9">
        <v>353260</v>
      </c>
      <c r="D46" s="7">
        <v>57.5</v>
      </c>
      <c r="E46" s="9">
        <v>208645</v>
      </c>
      <c r="F46" s="7">
        <v>33.9</v>
      </c>
      <c r="I46" t="str">
        <f t="shared" si="0"/>
        <v>Democratic</v>
      </c>
      <c r="J46" s="2">
        <f t="shared" si="1"/>
        <v>144615</v>
      </c>
      <c r="K46" t="str">
        <f t="shared" si="2"/>
        <v>23.52%</v>
      </c>
      <c r="L46" t="str">
        <f t="shared" si="3"/>
        <v>No</v>
      </c>
    </row>
    <row r="47" spans="1:12" ht="18">
      <c r="A47" s="7" t="s">
        <v>60</v>
      </c>
      <c r="B47" s="9">
        <v>743774</v>
      </c>
      <c r="C47" s="9">
        <v>405124</v>
      </c>
      <c r="D47" s="7">
        <v>54.5</v>
      </c>
      <c r="E47" s="9">
        <v>330731</v>
      </c>
      <c r="F47" s="7">
        <v>44.5</v>
      </c>
      <c r="I47" t="str">
        <f t="shared" si="0"/>
        <v>Democratic</v>
      </c>
      <c r="J47" s="2">
        <f t="shared" si="1"/>
        <v>74393</v>
      </c>
      <c r="K47" t="str">
        <f t="shared" si="2"/>
        <v>10%</v>
      </c>
      <c r="L47" t="str">
        <f t="shared" si="3"/>
        <v>No</v>
      </c>
    </row>
    <row r="48" spans="1:12" ht="18">
      <c r="A48" s="7" t="s">
        <v>61</v>
      </c>
      <c r="B48" s="9">
        <v>1114814</v>
      </c>
      <c r="C48" s="9">
        <v>707410</v>
      </c>
      <c r="D48" s="7">
        <v>63.5</v>
      </c>
      <c r="E48" s="9">
        <v>347741</v>
      </c>
      <c r="F48" s="7">
        <v>31.2</v>
      </c>
      <c r="I48" t="str">
        <f t="shared" si="0"/>
        <v>Democratic</v>
      </c>
      <c r="J48" s="2">
        <f t="shared" si="1"/>
        <v>359669</v>
      </c>
      <c r="K48" t="str">
        <f t="shared" si="2"/>
        <v>32.26%</v>
      </c>
      <c r="L48" t="str">
        <f t="shared" si="3"/>
        <v>No</v>
      </c>
    </row>
    <row r="49" spans="1:12" ht="18">
      <c r="A49" s="7" t="s">
        <v>62</v>
      </c>
      <c r="B49" s="9">
        <v>96962</v>
      </c>
      <c r="C49" s="9">
        <v>54370</v>
      </c>
      <c r="D49" s="7">
        <v>56.1</v>
      </c>
      <c r="E49" s="9">
        <v>39583</v>
      </c>
      <c r="F49" s="7">
        <v>40.799999999999997</v>
      </c>
      <c r="I49" t="str">
        <f t="shared" si="0"/>
        <v>Democratic</v>
      </c>
      <c r="J49" s="2">
        <f t="shared" si="1"/>
        <v>14787</v>
      </c>
      <c r="K49" t="str">
        <f t="shared" si="2"/>
        <v>15.25%</v>
      </c>
      <c r="L49" t="str">
        <f t="shared" si="3"/>
        <v>No</v>
      </c>
    </row>
    <row r="50" spans="1:12" ht="15.75">
      <c r="J50" s="2"/>
    </row>
    <row r="51" spans="1:12" ht="15.75">
      <c r="J51" s="2"/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1492-791C-A641-9790-2FAB455F8E28}">
  <dimension ref="A1:L53"/>
  <sheetViews>
    <sheetView topLeftCell="A27" workbookViewId="0">
      <selection activeCell="E62" sqref="E62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248981</v>
      </c>
      <c r="C2" s="9">
        <v>120725</v>
      </c>
      <c r="D2" s="7">
        <v>48.5</v>
      </c>
      <c r="E2" s="9">
        <v>127796</v>
      </c>
      <c r="F2" s="7">
        <v>51.3</v>
      </c>
      <c r="I2" t="str">
        <f>IF(C2 &gt; E2, "Democratic", "Republican")</f>
        <v>Republican</v>
      </c>
      <c r="J2" s="2">
        <f>ABS(C2 - E2)</f>
        <v>7071</v>
      </c>
      <c r="K2" t="str">
        <f>ROUND(J2/(B2*0.01), 2) &amp; "%"</f>
        <v>2.84%</v>
      </c>
      <c r="L2" t="str">
        <f>IF(VALUE(LEFT(K2, LEN(K2)-1)) &lt; 5, "Yes", "No")</f>
        <v>Yes</v>
      </c>
    </row>
    <row r="3" spans="1:12" ht="18">
      <c r="A3" s="7" t="s">
        <v>14</v>
      </c>
      <c r="B3" s="9">
        <v>91254</v>
      </c>
      <c r="C3" s="9">
        <v>52533</v>
      </c>
      <c r="D3" s="7">
        <v>57.6</v>
      </c>
      <c r="E3" s="9">
        <v>38537</v>
      </c>
      <c r="F3" s="7">
        <v>42.2</v>
      </c>
      <c r="I3" t="str">
        <f t="shared" ref="I3:I49" si="0">IF(C3 &gt; E3, "Democratic", "Republican")</f>
        <v>Democratic</v>
      </c>
      <c r="J3" s="2">
        <f t="shared" ref="J3:J49" si="1">ABS(C3 - E3)</f>
        <v>13996</v>
      </c>
      <c r="K3" t="str">
        <f t="shared" ref="K3:K49" si="2">ROUND(J3/(B3*0.01), 2) &amp; "%"</f>
        <v>15.34%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197726</v>
      </c>
      <c r="C4" s="9">
        <v>77784</v>
      </c>
      <c r="D4" s="7">
        <v>39.299999999999997</v>
      </c>
      <c r="E4" s="9">
        <v>119196</v>
      </c>
      <c r="F4" s="7">
        <v>60.3</v>
      </c>
      <c r="I4" t="str">
        <f t="shared" si="0"/>
        <v>Republican</v>
      </c>
      <c r="J4" s="2">
        <f t="shared" si="1"/>
        <v>41412</v>
      </c>
      <c r="K4" t="str">
        <f t="shared" si="2"/>
        <v>20.94%</v>
      </c>
      <c r="L4" t="str">
        <f t="shared" si="3"/>
        <v>No</v>
      </c>
    </row>
    <row r="5" spans="1:12" ht="18">
      <c r="A5" s="7" t="s">
        <v>16</v>
      </c>
      <c r="B5" s="9">
        <v>1796656</v>
      </c>
      <c r="C5" s="9">
        <v>1162323</v>
      </c>
      <c r="D5" s="7">
        <v>64.7</v>
      </c>
      <c r="E5" s="9">
        <v>614365</v>
      </c>
      <c r="F5" s="7">
        <v>34.200000000000003</v>
      </c>
      <c r="I5" t="str">
        <f t="shared" si="0"/>
        <v>Democratic</v>
      </c>
      <c r="J5" s="2">
        <f t="shared" si="1"/>
        <v>547958</v>
      </c>
      <c r="K5" t="str">
        <f t="shared" si="2"/>
        <v>30.5%</v>
      </c>
      <c r="L5" t="str">
        <f t="shared" si="3"/>
        <v>No</v>
      </c>
    </row>
    <row r="6" spans="1:12" ht="18">
      <c r="A6" s="7" t="s">
        <v>17</v>
      </c>
      <c r="B6" s="9">
        <v>392242</v>
      </c>
      <c r="C6" s="9">
        <v>253872</v>
      </c>
      <c r="D6" s="7">
        <v>64.7</v>
      </c>
      <c r="E6" s="9">
        <v>133131</v>
      </c>
      <c r="F6" s="7">
        <v>33.9</v>
      </c>
      <c r="I6" t="str">
        <f t="shared" si="0"/>
        <v>Democratic</v>
      </c>
      <c r="J6" s="2">
        <f t="shared" si="1"/>
        <v>120741</v>
      </c>
      <c r="K6" t="str">
        <f t="shared" si="2"/>
        <v>30.78%</v>
      </c>
      <c r="L6" t="str">
        <f t="shared" si="3"/>
        <v>No</v>
      </c>
    </row>
    <row r="7" spans="1:12" ht="18">
      <c r="A7" s="7" t="s">
        <v>18</v>
      </c>
      <c r="B7" s="9">
        <v>553118</v>
      </c>
      <c r="C7" s="9">
        <v>296641</v>
      </c>
      <c r="D7" s="7">
        <v>53.6</v>
      </c>
      <c r="E7" s="9">
        <v>252085</v>
      </c>
      <c r="F7" s="7">
        <v>45.6</v>
      </c>
      <c r="I7" t="str">
        <f t="shared" si="0"/>
        <v>Democratic</v>
      </c>
      <c r="J7" s="2">
        <f t="shared" si="1"/>
        <v>44556</v>
      </c>
      <c r="K7" t="str">
        <f t="shared" si="2"/>
        <v>8.06%</v>
      </c>
      <c r="L7" t="str">
        <f t="shared" si="3"/>
        <v>No</v>
      </c>
    </row>
    <row r="8" spans="1:12" ht="18">
      <c r="A8" s="7" t="s">
        <v>19</v>
      </c>
      <c r="B8" s="9">
        <v>104602</v>
      </c>
      <c r="C8" s="9">
        <v>68860</v>
      </c>
      <c r="D8" s="7">
        <v>65.8</v>
      </c>
      <c r="E8" s="9">
        <v>35354</v>
      </c>
      <c r="F8" s="7">
        <v>33.799999999999997</v>
      </c>
      <c r="I8" t="str">
        <f t="shared" si="0"/>
        <v>Democratic</v>
      </c>
      <c r="J8" s="2">
        <f t="shared" si="1"/>
        <v>33506</v>
      </c>
      <c r="K8" t="str">
        <f t="shared" si="2"/>
        <v>32.03%</v>
      </c>
      <c r="L8" t="str">
        <f t="shared" si="3"/>
        <v>No</v>
      </c>
    </row>
    <row r="9" spans="1:12" ht="18">
      <c r="A9" s="7" t="s">
        <v>21</v>
      </c>
      <c r="B9" s="9">
        <v>253672</v>
      </c>
      <c r="C9" s="9">
        <v>144168</v>
      </c>
      <c r="D9" s="7">
        <v>56.8</v>
      </c>
      <c r="E9" s="9">
        <v>101764</v>
      </c>
      <c r="F9" s="7">
        <v>40.1</v>
      </c>
      <c r="I9" t="str">
        <f t="shared" si="0"/>
        <v>Democratic</v>
      </c>
      <c r="J9" s="2">
        <f t="shared" si="1"/>
        <v>42404</v>
      </c>
      <c r="K9" t="str">
        <f t="shared" si="2"/>
        <v>16.72%</v>
      </c>
      <c r="L9" t="str">
        <f t="shared" si="3"/>
        <v>No</v>
      </c>
    </row>
    <row r="10" spans="1:12" ht="18">
      <c r="A10" s="7" t="s">
        <v>22</v>
      </c>
      <c r="B10" s="9">
        <v>231592</v>
      </c>
      <c r="C10" s="9">
        <v>101800</v>
      </c>
      <c r="D10" s="7">
        <v>44</v>
      </c>
      <c r="E10" s="9">
        <v>129604</v>
      </c>
      <c r="F10" s="7">
        <v>56</v>
      </c>
      <c r="I10" t="str">
        <f t="shared" si="0"/>
        <v>Republican</v>
      </c>
      <c r="J10" s="2">
        <f t="shared" si="1"/>
        <v>27804</v>
      </c>
      <c r="K10" t="str">
        <f t="shared" si="2"/>
        <v>12.01%</v>
      </c>
      <c r="L10" t="str">
        <f t="shared" si="3"/>
        <v>No</v>
      </c>
    </row>
    <row r="11" spans="1:12" ht="18">
      <c r="A11" s="7" t="s">
        <v>24</v>
      </c>
      <c r="B11" s="9">
        <v>154230</v>
      </c>
      <c r="C11" s="9">
        <v>99848</v>
      </c>
      <c r="D11" s="7">
        <v>64.7</v>
      </c>
      <c r="E11" s="9">
        <v>53074</v>
      </c>
      <c r="F11" s="7">
        <v>34.4</v>
      </c>
      <c r="I11" t="str">
        <f t="shared" si="0"/>
        <v>Democratic</v>
      </c>
      <c r="J11" s="2">
        <f t="shared" si="1"/>
        <v>46774</v>
      </c>
      <c r="K11" t="str">
        <f t="shared" si="2"/>
        <v>30.33%</v>
      </c>
      <c r="L11" t="str">
        <f t="shared" si="3"/>
        <v>No</v>
      </c>
    </row>
    <row r="12" spans="1:12" ht="18">
      <c r="A12" s="7" t="s">
        <v>25</v>
      </c>
      <c r="B12" s="9">
        <v>3107489</v>
      </c>
      <c r="C12" s="9">
        <v>1769141</v>
      </c>
      <c r="D12" s="7">
        <v>56.9</v>
      </c>
      <c r="E12" s="9">
        <v>1313817</v>
      </c>
      <c r="F12" s="7">
        <v>42.3</v>
      </c>
      <c r="I12" t="str">
        <f t="shared" si="0"/>
        <v>Democratic</v>
      </c>
      <c r="J12" s="2">
        <f t="shared" si="1"/>
        <v>455324</v>
      </c>
      <c r="K12" t="str">
        <f t="shared" si="2"/>
        <v>14.65%</v>
      </c>
      <c r="L12" t="str">
        <f t="shared" si="3"/>
        <v>No</v>
      </c>
    </row>
    <row r="13" spans="1:12" ht="18">
      <c r="A13" s="7" t="s">
        <v>26</v>
      </c>
      <c r="B13" s="9">
        <v>1421314</v>
      </c>
      <c r="C13" s="9">
        <v>848290</v>
      </c>
      <c r="D13" s="7">
        <v>59.7</v>
      </c>
      <c r="E13" s="9">
        <v>562691</v>
      </c>
      <c r="F13" s="7">
        <v>39.6</v>
      </c>
      <c r="I13" t="str">
        <f t="shared" si="0"/>
        <v>Democratic</v>
      </c>
      <c r="J13" s="2">
        <f t="shared" si="1"/>
        <v>285599</v>
      </c>
      <c r="K13" t="str">
        <f t="shared" si="2"/>
        <v>20.09%</v>
      </c>
      <c r="L13" t="str">
        <f t="shared" si="3"/>
        <v>No</v>
      </c>
    </row>
    <row r="14" spans="1:12" ht="18">
      <c r="A14" s="7" t="s">
        <v>27</v>
      </c>
      <c r="B14" s="9">
        <v>1009189</v>
      </c>
      <c r="C14" s="9">
        <v>623570</v>
      </c>
      <c r="D14" s="7">
        <v>61.8</v>
      </c>
      <c r="E14" s="9">
        <v>379011</v>
      </c>
      <c r="F14" s="7">
        <v>37.6</v>
      </c>
      <c r="I14" t="str">
        <f t="shared" si="0"/>
        <v>Democratic</v>
      </c>
      <c r="J14" s="2">
        <f t="shared" si="1"/>
        <v>244559</v>
      </c>
      <c r="K14" t="str">
        <f t="shared" si="2"/>
        <v>24.23%</v>
      </c>
      <c r="L14" t="str">
        <f t="shared" si="3"/>
        <v>No</v>
      </c>
    </row>
    <row r="15" spans="1:12" ht="18">
      <c r="A15" s="7" t="s">
        <v>28</v>
      </c>
      <c r="B15" s="9">
        <v>713200</v>
      </c>
      <c r="C15" s="9">
        <v>513672</v>
      </c>
      <c r="D15" s="7">
        <v>72</v>
      </c>
      <c r="E15" s="9">
        <v>193003</v>
      </c>
      <c r="F15" s="7">
        <v>27.1</v>
      </c>
      <c r="I15" t="str">
        <f t="shared" si="0"/>
        <v>Democratic</v>
      </c>
      <c r="J15" s="2">
        <f t="shared" si="1"/>
        <v>320669</v>
      </c>
      <c r="K15" t="str">
        <f t="shared" si="2"/>
        <v>44.96%</v>
      </c>
      <c r="L15" t="str">
        <f t="shared" si="3"/>
        <v>No</v>
      </c>
    </row>
    <row r="16" spans="1:12" ht="18">
      <c r="A16" s="7" t="s">
        <v>29</v>
      </c>
      <c r="B16" s="9">
        <v>940521</v>
      </c>
      <c r="C16" s="9">
        <v>558064</v>
      </c>
      <c r="D16" s="7">
        <v>59.3</v>
      </c>
      <c r="E16" s="9">
        <v>381070</v>
      </c>
      <c r="F16" s="7">
        <v>40.5</v>
      </c>
      <c r="I16" t="str">
        <f t="shared" si="0"/>
        <v>Democratic</v>
      </c>
      <c r="J16" s="2">
        <f t="shared" si="1"/>
        <v>176994</v>
      </c>
      <c r="K16" t="str">
        <f t="shared" si="2"/>
        <v>18.82%</v>
      </c>
      <c r="L16" t="str">
        <f t="shared" si="3"/>
        <v>No</v>
      </c>
    </row>
    <row r="17" spans="1:12" ht="18">
      <c r="A17" s="7" t="s">
        <v>30</v>
      </c>
      <c r="B17" s="9">
        <v>215833</v>
      </c>
      <c r="C17" s="9">
        <v>51160</v>
      </c>
      <c r="D17" s="7">
        <v>23.7</v>
      </c>
      <c r="E17" s="9">
        <v>164655</v>
      </c>
      <c r="F17" s="7">
        <v>76.3</v>
      </c>
      <c r="I17" t="str">
        <f t="shared" si="0"/>
        <v>Republican</v>
      </c>
      <c r="J17" s="2">
        <f t="shared" si="1"/>
        <v>113495</v>
      </c>
      <c r="K17" t="str">
        <f t="shared" si="2"/>
        <v>52.58%</v>
      </c>
      <c r="L17" t="str">
        <f t="shared" si="3"/>
        <v>No</v>
      </c>
    </row>
    <row r="18" spans="1:12" ht="18">
      <c r="A18" s="7" t="s">
        <v>31</v>
      </c>
      <c r="B18" s="9">
        <v>262170</v>
      </c>
      <c r="C18" s="9">
        <v>179923</v>
      </c>
      <c r="D18" s="7">
        <v>68.599999999999994</v>
      </c>
      <c r="E18" s="9">
        <v>81179</v>
      </c>
      <c r="F18" s="7">
        <v>31</v>
      </c>
      <c r="I18" t="str">
        <f t="shared" si="0"/>
        <v>Democratic</v>
      </c>
      <c r="J18" s="2">
        <f t="shared" si="1"/>
        <v>98744</v>
      </c>
      <c r="K18" t="str">
        <f t="shared" si="2"/>
        <v>37.66%</v>
      </c>
      <c r="L18" t="str">
        <f t="shared" si="3"/>
        <v>No</v>
      </c>
    </row>
    <row r="19" spans="1:12" ht="18">
      <c r="A19" s="7" t="s">
        <v>32</v>
      </c>
      <c r="B19" s="9">
        <v>528348</v>
      </c>
      <c r="C19" s="9">
        <v>301479</v>
      </c>
      <c r="D19" s="7">
        <v>57.1</v>
      </c>
      <c r="E19" s="9">
        <v>223626</v>
      </c>
      <c r="F19" s="7">
        <v>42.3</v>
      </c>
      <c r="I19" t="str">
        <f t="shared" si="0"/>
        <v>Democratic</v>
      </c>
      <c r="J19" s="2">
        <f t="shared" si="1"/>
        <v>77853</v>
      </c>
      <c r="K19" t="str">
        <f t="shared" si="2"/>
        <v>14.74%</v>
      </c>
      <c r="L19" t="str">
        <f t="shared" si="3"/>
        <v>No</v>
      </c>
    </row>
    <row r="20" spans="1:12" ht="18">
      <c r="A20" s="7" t="s">
        <v>33</v>
      </c>
      <c r="B20" s="9">
        <v>1577823</v>
      </c>
      <c r="C20" s="9">
        <v>775566</v>
      </c>
      <c r="D20" s="7">
        <v>49.2</v>
      </c>
      <c r="E20" s="9">
        <v>792758</v>
      </c>
      <c r="F20" s="7">
        <v>50.2</v>
      </c>
      <c r="I20" t="str">
        <f t="shared" si="0"/>
        <v>Republican</v>
      </c>
      <c r="J20" s="2">
        <f t="shared" si="1"/>
        <v>17192</v>
      </c>
      <c r="K20" t="str">
        <f t="shared" si="2"/>
        <v>1.09%</v>
      </c>
      <c r="L20" t="str">
        <f t="shared" si="3"/>
        <v>Yes</v>
      </c>
    </row>
    <row r="21" spans="1:12" ht="18">
      <c r="A21" s="7" t="s">
        <v>34</v>
      </c>
      <c r="B21" s="9">
        <v>1372082</v>
      </c>
      <c r="C21" s="9">
        <v>965396</v>
      </c>
      <c r="D21" s="7">
        <v>70.400000000000006</v>
      </c>
      <c r="E21" s="9">
        <v>396762</v>
      </c>
      <c r="F21" s="7">
        <v>28.9</v>
      </c>
      <c r="I21" t="str">
        <f t="shared" si="0"/>
        <v>Democratic</v>
      </c>
      <c r="J21" s="2">
        <f t="shared" si="1"/>
        <v>568634</v>
      </c>
      <c r="K21" t="str">
        <f t="shared" si="2"/>
        <v>41.44%</v>
      </c>
      <c r="L21" t="str">
        <f t="shared" si="3"/>
        <v>No</v>
      </c>
    </row>
    <row r="22" spans="1:12" ht="18">
      <c r="A22" s="7" t="s">
        <v>35</v>
      </c>
      <c r="B22" s="9">
        <v>970976</v>
      </c>
      <c r="C22" s="9">
        <v>560977</v>
      </c>
      <c r="D22" s="7">
        <v>57.8</v>
      </c>
      <c r="E22" s="9">
        <v>396451</v>
      </c>
      <c r="F22" s="7">
        <v>40.799999999999997</v>
      </c>
      <c r="I22" t="str">
        <f t="shared" si="0"/>
        <v>Democratic</v>
      </c>
      <c r="J22" s="2">
        <f t="shared" si="1"/>
        <v>164526</v>
      </c>
      <c r="K22" t="str">
        <f t="shared" si="2"/>
        <v>16.94%</v>
      </c>
      <c r="L22" t="str">
        <f t="shared" si="3"/>
        <v>No</v>
      </c>
    </row>
    <row r="23" spans="1:12" ht="18">
      <c r="A23" s="7" t="s">
        <v>36</v>
      </c>
      <c r="B23" s="9">
        <v>151568</v>
      </c>
      <c r="C23" s="9">
        <v>27030</v>
      </c>
      <c r="D23" s="7">
        <v>17.8</v>
      </c>
      <c r="E23" s="9">
        <v>124538</v>
      </c>
      <c r="F23" s="7">
        <v>82.2</v>
      </c>
      <c r="I23" t="str">
        <f t="shared" si="0"/>
        <v>Republican</v>
      </c>
      <c r="J23" s="2">
        <f t="shared" si="1"/>
        <v>97508</v>
      </c>
      <c r="K23" t="str">
        <f t="shared" si="2"/>
        <v>64.33%</v>
      </c>
      <c r="L23" t="str">
        <f t="shared" si="3"/>
        <v>No</v>
      </c>
    </row>
    <row r="24" spans="1:12" ht="18">
      <c r="A24" s="7" t="s">
        <v>37</v>
      </c>
      <c r="B24" s="9">
        <v>1500845</v>
      </c>
      <c r="C24" s="9">
        <v>834080</v>
      </c>
      <c r="D24" s="7">
        <v>55.6</v>
      </c>
      <c r="E24" s="9">
        <v>662684</v>
      </c>
      <c r="F24" s="7">
        <v>44.2</v>
      </c>
      <c r="I24" t="str">
        <f t="shared" si="0"/>
        <v>Democratic</v>
      </c>
      <c r="J24" s="2">
        <f t="shared" si="1"/>
        <v>171396</v>
      </c>
      <c r="K24" t="str">
        <f t="shared" si="2"/>
        <v>11.42%</v>
      </c>
      <c r="L24" t="str">
        <f t="shared" si="3"/>
        <v>No</v>
      </c>
    </row>
    <row r="25" spans="1:12" ht="18">
      <c r="A25" s="7" t="s">
        <v>38</v>
      </c>
      <c r="B25" s="9">
        <v>194108</v>
      </c>
      <c r="C25" s="9">
        <v>113300</v>
      </c>
      <c r="D25" s="7">
        <v>58.4</v>
      </c>
      <c r="E25" s="9">
        <v>78578</v>
      </c>
      <c r="F25" s="7">
        <v>40.5</v>
      </c>
      <c r="I25" t="str">
        <f t="shared" si="0"/>
        <v>Democratic</v>
      </c>
      <c r="J25" s="2">
        <f t="shared" si="1"/>
        <v>34722</v>
      </c>
      <c r="K25" t="str">
        <f t="shared" si="2"/>
        <v>17.89%</v>
      </c>
      <c r="L25" t="str">
        <f t="shared" si="3"/>
        <v>No</v>
      </c>
    </row>
    <row r="26" spans="1:12" ht="18">
      <c r="A26" s="7" t="s">
        <v>39</v>
      </c>
      <c r="B26" s="9">
        <v>547128</v>
      </c>
      <c r="C26" s="9">
        <v>345745</v>
      </c>
      <c r="D26" s="7">
        <v>63.2</v>
      </c>
      <c r="E26" s="9">
        <v>197950</v>
      </c>
      <c r="F26" s="7">
        <v>36.200000000000003</v>
      </c>
      <c r="I26" t="str">
        <f t="shared" si="0"/>
        <v>Democratic</v>
      </c>
      <c r="J26" s="2">
        <f t="shared" si="1"/>
        <v>147795</v>
      </c>
      <c r="K26" t="str">
        <f t="shared" si="2"/>
        <v>27.01%</v>
      </c>
      <c r="L26" t="str">
        <f t="shared" si="3"/>
        <v>No</v>
      </c>
    </row>
    <row r="27" spans="1:12" ht="18">
      <c r="A27" s="7" t="s">
        <v>40</v>
      </c>
      <c r="B27" s="9">
        <v>32417</v>
      </c>
      <c r="C27" s="9">
        <v>18327</v>
      </c>
      <c r="D27" s="7">
        <v>56.5</v>
      </c>
      <c r="E27" s="9">
        <v>14090</v>
      </c>
      <c r="F27" s="7">
        <v>43.5</v>
      </c>
      <c r="I27" t="str">
        <f t="shared" si="0"/>
        <v>Democratic</v>
      </c>
      <c r="J27" s="2">
        <f t="shared" si="1"/>
        <v>4237</v>
      </c>
      <c r="K27" t="str">
        <f t="shared" si="2"/>
        <v>13.07%</v>
      </c>
      <c r="L27" t="str">
        <f t="shared" si="3"/>
        <v>No</v>
      </c>
    </row>
    <row r="28" spans="1:12" ht="18">
      <c r="A28" s="7" t="s">
        <v>41</v>
      </c>
      <c r="B28" s="9">
        <v>196757</v>
      </c>
      <c r="C28" s="9">
        <v>115404</v>
      </c>
      <c r="D28" s="7">
        <v>58.7</v>
      </c>
      <c r="E28" s="9">
        <v>80715</v>
      </c>
      <c r="F28" s="7">
        <v>41</v>
      </c>
      <c r="I28" t="str">
        <f t="shared" si="0"/>
        <v>Democratic</v>
      </c>
      <c r="J28" s="2">
        <f t="shared" si="1"/>
        <v>34689</v>
      </c>
      <c r="K28" t="str">
        <f t="shared" si="2"/>
        <v>17.63%</v>
      </c>
      <c r="L28" t="str">
        <f t="shared" si="3"/>
        <v>No</v>
      </c>
    </row>
    <row r="29" spans="1:12" ht="18">
      <c r="A29" s="7" t="s">
        <v>42</v>
      </c>
      <c r="B29" s="9">
        <v>1549381</v>
      </c>
      <c r="C29" s="9">
        <v>926050</v>
      </c>
      <c r="D29" s="7">
        <v>59.8</v>
      </c>
      <c r="E29" s="9">
        <v>616517</v>
      </c>
      <c r="F29" s="7">
        <v>39.799999999999997</v>
      </c>
      <c r="I29" t="str">
        <f t="shared" si="0"/>
        <v>Democratic</v>
      </c>
      <c r="J29" s="2">
        <f t="shared" si="1"/>
        <v>309533</v>
      </c>
      <c r="K29" t="str">
        <f t="shared" si="2"/>
        <v>19.98%</v>
      </c>
      <c r="L29" t="str">
        <f t="shared" si="3"/>
        <v>No</v>
      </c>
    </row>
    <row r="30" spans="1:12" ht="18">
      <c r="A30" s="7" t="s">
        <v>43</v>
      </c>
      <c r="B30" s="9">
        <v>118077</v>
      </c>
      <c r="C30" s="9">
        <v>69708</v>
      </c>
      <c r="D30" s="7">
        <v>59</v>
      </c>
      <c r="E30" s="9">
        <v>48211</v>
      </c>
      <c r="F30" s="7">
        <v>40.799999999999997</v>
      </c>
      <c r="I30" t="str">
        <f t="shared" si="0"/>
        <v>Democratic</v>
      </c>
      <c r="J30" s="2">
        <f t="shared" si="1"/>
        <v>21497</v>
      </c>
      <c r="K30" t="str">
        <f t="shared" si="2"/>
        <v>18.21%</v>
      </c>
      <c r="L30" t="str">
        <f t="shared" si="3"/>
        <v>No</v>
      </c>
    </row>
    <row r="31" spans="1:12" ht="18">
      <c r="A31" s="7" t="s">
        <v>44</v>
      </c>
      <c r="B31" s="9">
        <v>4405626</v>
      </c>
      <c r="C31" s="9">
        <v>2193344</v>
      </c>
      <c r="D31" s="7">
        <v>49.8</v>
      </c>
      <c r="E31" s="9">
        <v>2089863</v>
      </c>
      <c r="F31" s="7">
        <v>47.4</v>
      </c>
      <c r="I31" t="str">
        <f t="shared" si="0"/>
        <v>Democratic</v>
      </c>
      <c r="J31" s="2">
        <f t="shared" si="1"/>
        <v>103481</v>
      </c>
      <c r="K31" t="str">
        <f t="shared" si="2"/>
        <v>2.35%</v>
      </c>
      <c r="L31" t="str">
        <f t="shared" si="3"/>
        <v>Yes</v>
      </c>
    </row>
    <row r="32" spans="1:12" ht="18">
      <c r="A32" s="7" t="s">
        <v>45</v>
      </c>
      <c r="B32" s="9">
        <v>635150</v>
      </c>
      <c r="C32" s="9">
        <v>348923</v>
      </c>
      <c r="D32" s="7">
        <v>54.9</v>
      </c>
      <c r="E32" s="9">
        <v>286227</v>
      </c>
      <c r="F32" s="7">
        <v>45.1</v>
      </c>
      <c r="I32" t="str">
        <f t="shared" si="0"/>
        <v>Democratic</v>
      </c>
      <c r="J32" s="2">
        <f t="shared" si="1"/>
        <v>62696</v>
      </c>
      <c r="K32" t="str">
        <f t="shared" si="2"/>
        <v>9.87%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239845</v>
      </c>
      <c r="C33" s="9">
        <v>131419</v>
      </c>
      <c r="D33" s="7">
        <v>54.8</v>
      </c>
      <c r="E33" s="9">
        <v>106648</v>
      </c>
      <c r="F33" s="7">
        <v>44.5</v>
      </c>
      <c r="I33" t="str">
        <f t="shared" si="0"/>
        <v>Democratic</v>
      </c>
      <c r="J33" s="2">
        <f t="shared" si="1"/>
        <v>24771</v>
      </c>
      <c r="K33" t="str">
        <f t="shared" si="2"/>
        <v>10.33%</v>
      </c>
      <c r="L33" t="str">
        <f t="shared" si="3"/>
        <v>No</v>
      </c>
    </row>
    <row r="34" spans="1:12" ht="18">
      <c r="A34" s="7" t="s">
        <v>47</v>
      </c>
      <c r="B34" s="9">
        <v>2508346</v>
      </c>
      <c r="C34" s="9">
        <v>1627546</v>
      </c>
      <c r="D34" s="7">
        <v>64.900000000000006</v>
      </c>
      <c r="E34" s="9">
        <v>864210</v>
      </c>
      <c r="F34" s="7">
        <v>34.5</v>
      </c>
      <c r="I34" t="str">
        <f t="shared" si="0"/>
        <v>Democratic</v>
      </c>
      <c r="J34" s="2">
        <f t="shared" si="1"/>
        <v>763336</v>
      </c>
      <c r="K34" t="str">
        <f t="shared" si="2"/>
        <v>30.43%</v>
      </c>
      <c r="L34" t="str">
        <f t="shared" si="3"/>
        <v>No</v>
      </c>
    </row>
    <row r="35" spans="1:12" ht="18">
      <c r="A35" s="7" t="s">
        <v>48</v>
      </c>
      <c r="B35" s="9">
        <v>618427</v>
      </c>
      <c r="C35" s="9">
        <v>394046</v>
      </c>
      <c r="D35" s="7">
        <v>63.7</v>
      </c>
      <c r="E35" s="9">
        <v>219174</v>
      </c>
      <c r="F35" s="7">
        <v>35.4</v>
      </c>
      <c r="I35" t="str">
        <f t="shared" si="0"/>
        <v>Democratic</v>
      </c>
      <c r="J35" s="2">
        <f t="shared" si="1"/>
        <v>174872</v>
      </c>
      <c r="K35" t="str">
        <f t="shared" si="2"/>
        <v>28.28%</v>
      </c>
      <c r="L35" t="str">
        <f t="shared" si="3"/>
        <v>No</v>
      </c>
    </row>
    <row r="36" spans="1:12" ht="18">
      <c r="A36" s="7" t="s">
        <v>49</v>
      </c>
      <c r="B36" s="9">
        <v>319942</v>
      </c>
      <c r="C36" s="9">
        <v>205341</v>
      </c>
      <c r="D36" s="7">
        <v>64.2</v>
      </c>
      <c r="E36" s="9">
        <v>109223</v>
      </c>
      <c r="F36" s="7">
        <v>34.1</v>
      </c>
      <c r="I36" t="str">
        <f t="shared" si="0"/>
        <v>Democratic</v>
      </c>
      <c r="J36" s="2">
        <f t="shared" si="1"/>
        <v>96118</v>
      </c>
      <c r="K36" t="str">
        <f t="shared" si="2"/>
        <v>30.04%</v>
      </c>
      <c r="L36" t="str">
        <f t="shared" si="3"/>
        <v>No</v>
      </c>
    </row>
    <row r="37" spans="1:12" ht="18">
      <c r="A37" s="7" t="s">
        <v>50</v>
      </c>
      <c r="B37" s="9">
        <v>3150612</v>
      </c>
      <c r="C37" s="9">
        <v>2055382</v>
      </c>
      <c r="D37" s="7">
        <v>65.2</v>
      </c>
      <c r="E37" s="9">
        <v>1067586</v>
      </c>
      <c r="F37" s="7">
        <v>33.9</v>
      </c>
      <c r="I37" t="str">
        <f t="shared" si="0"/>
        <v>Democratic</v>
      </c>
      <c r="J37" s="2">
        <f t="shared" si="1"/>
        <v>987796</v>
      </c>
      <c r="K37" t="str">
        <f t="shared" si="2"/>
        <v>31.35%</v>
      </c>
      <c r="L37" t="str">
        <f t="shared" si="3"/>
        <v>No</v>
      </c>
    </row>
    <row r="38" spans="1:12" ht="18">
      <c r="A38" s="7" t="s">
        <v>51</v>
      </c>
      <c r="B38" s="9">
        <v>237194</v>
      </c>
      <c r="C38" s="9">
        <v>117522</v>
      </c>
      <c r="D38" s="7">
        <v>49.5</v>
      </c>
      <c r="E38" s="9">
        <v>118973</v>
      </c>
      <c r="F38" s="7">
        <v>50.2</v>
      </c>
      <c r="I38" t="str">
        <f t="shared" si="0"/>
        <v>Republican</v>
      </c>
      <c r="J38" s="2">
        <f t="shared" si="1"/>
        <v>1451</v>
      </c>
      <c r="K38" t="str">
        <f t="shared" si="2"/>
        <v>0.61%</v>
      </c>
      <c r="L38" t="str">
        <f t="shared" si="3"/>
        <v>Yes</v>
      </c>
    </row>
    <row r="39" spans="1:12" ht="18">
      <c r="A39" s="7" t="s">
        <v>52</v>
      </c>
      <c r="B39" s="9">
        <v>68605</v>
      </c>
      <c r="C39" s="9">
        <v>5858</v>
      </c>
      <c r="D39" s="7">
        <v>8.5</v>
      </c>
      <c r="E39" s="9">
        <v>62700</v>
      </c>
      <c r="F39" s="7">
        <v>91.4</v>
      </c>
      <c r="I39" t="str">
        <f t="shared" si="0"/>
        <v>Republican</v>
      </c>
      <c r="J39" s="2">
        <f t="shared" si="1"/>
        <v>56842</v>
      </c>
      <c r="K39" t="str">
        <f t="shared" si="2"/>
        <v>82.85%</v>
      </c>
      <c r="L39" t="str">
        <f t="shared" si="3"/>
        <v>No</v>
      </c>
    </row>
    <row r="40" spans="1:12" ht="18">
      <c r="A40" s="7" t="s">
        <v>53</v>
      </c>
      <c r="B40" s="9">
        <v>261857</v>
      </c>
      <c r="C40" s="9">
        <v>157603</v>
      </c>
      <c r="D40" s="7">
        <v>60.2</v>
      </c>
      <c r="E40" s="9">
        <v>102660</v>
      </c>
      <c r="F40" s="7">
        <v>39.200000000000003</v>
      </c>
      <c r="I40" t="str">
        <f t="shared" si="0"/>
        <v>Democratic</v>
      </c>
      <c r="J40" s="2">
        <f t="shared" si="1"/>
        <v>54943</v>
      </c>
      <c r="K40" t="str">
        <f t="shared" si="2"/>
        <v>20.98%</v>
      </c>
      <c r="L40" t="str">
        <f t="shared" si="3"/>
        <v>No</v>
      </c>
    </row>
    <row r="41" spans="1:12" ht="18">
      <c r="A41" s="7" t="s">
        <v>54</v>
      </c>
      <c r="B41" s="9">
        <v>353192</v>
      </c>
      <c r="C41" s="9">
        <v>195388</v>
      </c>
      <c r="D41" s="7">
        <v>55.3</v>
      </c>
      <c r="E41" s="9">
        <v>157143</v>
      </c>
      <c r="F41" s="7">
        <v>44.5</v>
      </c>
      <c r="I41" t="str">
        <f t="shared" si="0"/>
        <v>Democratic</v>
      </c>
      <c r="J41" s="2">
        <f t="shared" si="1"/>
        <v>38245</v>
      </c>
      <c r="K41" t="str">
        <f t="shared" si="2"/>
        <v>10.83%</v>
      </c>
      <c r="L41" t="str">
        <f t="shared" si="3"/>
        <v>No</v>
      </c>
    </row>
    <row r="42" spans="1:12" ht="18">
      <c r="A42" s="7" t="s">
        <v>55</v>
      </c>
      <c r="B42" s="9">
        <v>708999</v>
      </c>
      <c r="C42" s="9">
        <v>367036</v>
      </c>
      <c r="D42" s="7">
        <v>51.8</v>
      </c>
      <c r="E42" s="9">
        <v>341032</v>
      </c>
      <c r="F42" s="7">
        <v>48.1</v>
      </c>
      <c r="I42" t="str">
        <f t="shared" si="0"/>
        <v>Democratic</v>
      </c>
      <c r="J42" s="2">
        <f t="shared" si="1"/>
        <v>26004</v>
      </c>
      <c r="K42" t="str">
        <f t="shared" si="2"/>
        <v>3.67%</v>
      </c>
      <c r="L42" t="str">
        <f t="shared" si="3"/>
        <v>Yes</v>
      </c>
    </row>
    <row r="43" spans="1:12" ht="18">
      <c r="A43" s="7" t="s">
        <v>56</v>
      </c>
      <c r="B43" s="9">
        <v>176603</v>
      </c>
      <c r="C43" s="9">
        <v>94618</v>
      </c>
      <c r="D43" s="7">
        <v>53.6</v>
      </c>
      <c r="E43" s="9">
        <v>80985</v>
      </c>
      <c r="F43" s="7">
        <v>45.9</v>
      </c>
      <c r="I43" t="str">
        <f t="shared" si="0"/>
        <v>Democratic</v>
      </c>
      <c r="J43" s="2">
        <f t="shared" si="1"/>
        <v>13633</v>
      </c>
      <c r="K43" t="str">
        <f t="shared" si="2"/>
        <v>7.72%</v>
      </c>
      <c r="L43" t="str">
        <f t="shared" si="3"/>
        <v>No</v>
      </c>
    </row>
    <row r="44" spans="1:12" ht="18">
      <c r="A44" s="7" t="s">
        <v>57</v>
      </c>
      <c r="B44" s="9">
        <v>135191</v>
      </c>
      <c r="C44" s="9">
        <v>90404</v>
      </c>
      <c r="D44" s="7">
        <v>66.900000000000006</v>
      </c>
      <c r="E44" s="9">
        <v>44440</v>
      </c>
      <c r="F44" s="7">
        <v>32.9</v>
      </c>
      <c r="I44" t="str">
        <f t="shared" si="0"/>
        <v>Democratic</v>
      </c>
      <c r="J44" s="2">
        <f t="shared" si="1"/>
        <v>45964</v>
      </c>
      <c r="K44" t="str">
        <f t="shared" si="2"/>
        <v>34%</v>
      </c>
      <c r="L44" t="str">
        <f t="shared" si="3"/>
        <v>No</v>
      </c>
    </row>
    <row r="45" spans="1:12" ht="18">
      <c r="A45" s="7" t="s">
        <v>58</v>
      </c>
      <c r="B45" s="9">
        <v>305364</v>
      </c>
      <c r="C45" s="9">
        <v>164609</v>
      </c>
      <c r="D45" s="7">
        <v>53.9</v>
      </c>
      <c r="E45" s="9">
        <v>140146</v>
      </c>
      <c r="F45" s="7">
        <v>45.9</v>
      </c>
      <c r="I45" t="str">
        <f t="shared" si="0"/>
        <v>Democratic</v>
      </c>
      <c r="J45" s="2">
        <f t="shared" si="1"/>
        <v>24463</v>
      </c>
      <c r="K45" t="str">
        <f t="shared" si="2"/>
        <v>8.01%</v>
      </c>
      <c r="L45" t="str">
        <f t="shared" si="3"/>
        <v>No</v>
      </c>
    </row>
    <row r="46" spans="1:12" ht="18">
      <c r="A46" s="7" t="s">
        <v>59</v>
      </c>
      <c r="B46" s="9">
        <v>500840</v>
      </c>
      <c r="C46" s="9">
        <v>335844</v>
      </c>
      <c r="D46" s="7">
        <v>67.099999999999994</v>
      </c>
      <c r="E46" s="9">
        <v>156772</v>
      </c>
      <c r="F46" s="7">
        <v>31.3</v>
      </c>
      <c r="I46" t="str">
        <f t="shared" si="0"/>
        <v>Democratic</v>
      </c>
      <c r="J46" s="2">
        <f t="shared" si="1"/>
        <v>179072</v>
      </c>
      <c r="K46" t="str">
        <f t="shared" si="2"/>
        <v>35.75%</v>
      </c>
      <c r="L46" t="str">
        <f t="shared" si="3"/>
        <v>No</v>
      </c>
    </row>
    <row r="47" spans="1:12" ht="18">
      <c r="A47" s="7" t="s">
        <v>60</v>
      </c>
      <c r="B47" s="9">
        <v>642752</v>
      </c>
      <c r="C47" s="9">
        <v>375551</v>
      </c>
      <c r="D47" s="7">
        <v>58.4</v>
      </c>
      <c r="E47" s="9">
        <v>263784</v>
      </c>
      <c r="F47" s="7">
        <v>41</v>
      </c>
      <c r="I47" t="str">
        <f t="shared" si="0"/>
        <v>Democratic</v>
      </c>
      <c r="J47" s="2">
        <f t="shared" si="1"/>
        <v>111767</v>
      </c>
      <c r="K47" t="str">
        <f t="shared" si="2"/>
        <v>17.39%</v>
      </c>
      <c r="L47" t="str">
        <f t="shared" si="3"/>
        <v>No</v>
      </c>
    </row>
    <row r="48" spans="1:12" ht="18">
      <c r="A48" s="7" t="s">
        <v>61</v>
      </c>
      <c r="B48" s="9">
        <v>1016831</v>
      </c>
      <c r="C48" s="9">
        <v>544205</v>
      </c>
      <c r="D48" s="7">
        <v>53.5</v>
      </c>
      <c r="E48" s="9">
        <v>450259</v>
      </c>
      <c r="F48" s="7">
        <v>44.3</v>
      </c>
      <c r="I48" t="str">
        <f t="shared" si="0"/>
        <v>Democratic</v>
      </c>
      <c r="J48" s="2">
        <f t="shared" si="1"/>
        <v>93946</v>
      </c>
      <c r="K48" t="str">
        <f t="shared" si="2"/>
        <v>9.24%</v>
      </c>
      <c r="L48" t="str">
        <f t="shared" si="3"/>
        <v>No</v>
      </c>
    </row>
    <row r="49" spans="1:12" ht="18">
      <c r="A49" s="7" t="s">
        <v>62</v>
      </c>
      <c r="B49" s="9">
        <v>82835</v>
      </c>
      <c r="C49" s="9">
        <v>52748</v>
      </c>
      <c r="D49" s="7">
        <v>63.7</v>
      </c>
      <c r="E49" s="9">
        <v>29299</v>
      </c>
      <c r="F49" s="7">
        <v>35.4</v>
      </c>
      <c r="I49" t="str">
        <f t="shared" si="0"/>
        <v>Democratic</v>
      </c>
      <c r="J49" s="2">
        <f t="shared" si="1"/>
        <v>23449</v>
      </c>
      <c r="K49" t="str">
        <f t="shared" si="2"/>
        <v>28.31%</v>
      </c>
      <c r="L49" t="str">
        <f t="shared" si="3"/>
        <v>No</v>
      </c>
    </row>
    <row r="50" spans="1:12" ht="15.75">
      <c r="J50" s="2"/>
    </row>
    <row r="51" spans="1:12" ht="15.75">
      <c r="J51" s="2"/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F737-0154-8E49-8D8C-A51755347DBD}">
  <dimension ref="A1:L53"/>
  <sheetViews>
    <sheetView topLeftCell="A30" workbookViewId="0">
      <selection activeCell="A50" sqref="A5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166593</v>
      </c>
      <c r="C2" s="9">
        <v>45005</v>
      </c>
      <c r="D2" s="7">
        <v>27</v>
      </c>
      <c r="E2" s="9">
        <v>112966</v>
      </c>
      <c r="F2" s="7">
        <v>67.8</v>
      </c>
      <c r="G2" s="9">
        <v>8084</v>
      </c>
      <c r="H2" s="7">
        <v>4.9000000000000004</v>
      </c>
      <c r="I2" t="str">
        <f>IF(C2 &gt; E2, "Democratic", "Republican")</f>
        <v>Republican</v>
      </c>
      <c r="J2" s="2">
        <f>ABS(C2 - E2)</f>
        <v>67961</v>
      </c>
      <c r="K2" t="str">
        <f>ROUND(J2/(B2*0.01), 2) &amp; "%"</f>
        <v>40.79%</v>
      </c>
      <c r="L2" t="str">
        <f>IF(VALUE(LEFT(K2, LEN(K2)-1)) &lt; 5, "Yes", "No")</f>
        <v>No</v>
      </c>
    </row>
    <row r="3" spans="1:12" ht="18">
      <c r="A3" s="7" t="s">
        <v>14</v>
      </c>
      <c r="B3" s="9">
        <v>73961</v>
      </c>
      <c r="C3" s="9">
        <v>30516</v>
      </c>
      <c r="D3" s="7">
        <v>41.3</v>
      </c>
      <c r="E3" s="9">
        <v>26235</v>
      </c>
      <c r="F3" s="7">
        <v>35.5</v>
      </c>
      <c r="G3" s="9">
        <v>17210</v>
      </c>
      <c r="H3" s="7">
        <v>23.3</v>
      </c>
      <c r="I3" t="str">
        <f t="shared" ref="I3:I49" si="0">IF(C3 &gt; E3, "Democratic", "Republican")</f>
        <v>Democratic</v>
      </c>
      <c r="J3" s="2">
        <f t="shared" ref="J3:J49" si="1">ABS(C3 - E3)</f>
        <v>4281</v>
      </c>
      <c r="K3" t="str">
        <f t="shared" ref="K3:K49" si="2">ROUND(J3/(B3*0.01), 2) &amp; "%"</f>
        <v>5.79%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138540</v>
      </c>
      <c r="C4" s="9">
        <v>40583</v>
      </c>
      <c r="D4" s="7">
        <v>29.3</v>
      </c>
      <c r="E4" s="9">
        <v>84790</v>
      </c>
      <c r="F4" s="7">
        <v>61.2</v>
      </c>
      <c r="G4" s="9">
        <v>13167</v>
      </c>
      <c r="H4" s="7">
        <v>9.5</v>
      </c>
      <c r="I4" t="str">
        <f t="shared" si="0"/>
        <v>Republican</v>
      </c>
      <c r="J4" s="2">
        <f t="shared" si="1"/>
        <v>44207</v>
      </c>
      <c r="K4" t="str">
        <f t="shared" si="2"/>
        <v>31.91%</v>
      </c>
      <c r="L4" t="str">
        <f t="shared" si="3"/>
        <v>No</v>
      </c>
    </row>
    <row r="5" spans="1:12" ht="18">
      <c r="A5" s="7" t="s">
        <v>16</v>
      </c>
      <c r="B5" s="9">
        <v>1281778</v>
      </c>
      <c r="C5" s="9">
        <v>733250</v>
      </c>
      <c r="D5" s="7">
        <v>57.2</v>
      </c>
      <c r="E5" s="9">
        <v>105514</v>
      </c>
      <c r="F5" s="7">
        <v>8.1999999999999993</v>
      </c>
      <c r="G5" s="9">
        <v>424649</v>
      </c>
      <c r="H5" s="7">
        <v>33.1</v>
      </c>
      <c r="I5" t="str">
        <f t="shared" si="0"/>
        <v>Democratic</v>
      </c>
      <c r="J5" s="2">
        <f t="shared" si="1"/>
        <v>627736</v>
      </c>
      <c r="K5" t="str">
        <f t="shared" si="2"/>
        <v>48.97%</v>
      </c>
      <c r="L5" t="str">
        <f t="shared" si="3"/>
        <v>No</v>
      </c>
    </row>
    <row r="6" spans="1:12" ht="18">
      <c r="A6" s="7" t="s">
        <v>17</v>
      </c>
      <c r="B6" s="9">
        <v>342261</v>
      </c>
      <c r="C6" s="9">
        <v>195171</v>
      </c>
      <c r="D6" s="7">
        <v>57</v>
      </c>
      <c r="E6" s="9">
        <v>75238</v>
      </c>
      <c r="F6" s="7">
        <v>22</v>
      </c>
      <c r="G6" s="9">
        <v>69945</v>
      </c>
      <c r="H6" s="7">
        <v>20.399999999999999</v>
      </c>
      <c r="I6" t="str">
        <f t="shared" si="0"/>
        <v>Democratic</v>
      </c>
      <c r="J6" s="2">
        <f t="shared" si="1"/>
        <v>119933</v>
      </c>
      <c r="K6" t="str">
        <f t="shared" si="2"/>
        <v>35.04%</v>
      </c>
      <c r="L6" t="str">
        <f t="shared" si="3"/>
        <v>No</v>
      </c>
    </row>
    <row r="7" spans="1:12" ht="18">
      <c r="A7" s="7" t="s">
        <v>18</v>
      </c>
      <c r="B7" s="9">
        <v>400396</v>
      </c>
      <c r="C7" s="9">
        <v>246322</v>
      </c>
      <c r="D7" s="7">
        <v>61.5</v>
      </c>
      <c r="E7" s="9">
        <v>110184</v>
      </c>
      <c r="F7" s="7">
        <v>27.5</v>
      </c>
      <c r="G7" s="9">
        <v>42416</v>
      </c>
      <c r="H7" s="7">
        <v>10.6</v>
      </c>
      <c r="I7" t="str">
        <f t="shared" si="0"/>
        <v>Democratic</v>
      </c>
      <c r="J7" s="2">
        <f t="shared" si="1"/>
        <v>136138</v>
      </c>
      <c r="K7" t="str">
        <f t="shared" si="2"/>
        <v>34%</v>
      </c>
      <c r="L7" t="str">
        <f t="shared" si="3"/>
        <v>No</v>
      </c>
    </row>
    <row r="8" spans="1:12" ht="18">
      <c r="A8" s="7" t="s">
        <v>19</v>
      </c>
      <c r="B8" s="9">
        <v>90885</v>
      </c>
      <c r="C8" s="9">
        <v>52441</v>
      </c>
      <c r="D8" s="7">
        <v>57.7</v>
      </c>
      <c r="E8" s="9">
        <v>33445</v>
      </c>
      <c r="F8" s="7">
        <v>36.799999999999997</v>
      </c>
      <c r="G8" s="9">
        <v>4979</v>
      </c>
      <c r="H8" s="7">
        <v>5.5</v>
      </c>
      <c r="I8" t="str">
        <f t="shared" si="0"/>
        <v>Democratic</v>
      </c>
      <c r="J8" s="2">
        <f t="shared" si="1"/>
        <v>18996</v>
      </c>
      <c r="K8" t="str">
        <f t="shared" si="2"/>
        <v>20.9%</v>
      </c>
      <c r="L8" t="str">
        <f t="shared" si="3"/>
        <v>No</v>
      </c>
    </row>
    <row r="9" spans="1:12" ht="18">
      <c r="A9" s="7" t="s">
        <v>21</v>
      </c>
      <c r="B9" s="9">
        <v>109158</v>
      </c>
      <c r="C9" s="9">
        <v>30633</v>
      </c>
      <c r="D9" s="7">
        <v>28.1</v>
      </c>
      <c r="E9" s="9">
        <v>62083</v>
      </c>
      <c r="F9" s="7">
        <v>56.9</v>
      </c>
      <c r="G9" s="9">
        <v>8625</v>
      </c>
      <c r="H9" s="7">
        <v>7.9</v>
      </c>
      <c r="I9" t="str">
        <f t="shared" si="0"/>
        <v>Republican</v>
      </c>
      <c r="J9" s="2">
        <f t="shared" si="1"/>
        <v>31450</v>
      </c>
      <c r="K9" t="str">
        <f t="shared" si="2"/>
        <v>28.81%</v>
      </c>
      <c r="L9" t="str">
        <f t="shared" si="3"/>
        <v>No</v>
      </c>
    </row>
    <row r="10" spans="1:12" ht="18">
      <c r="A10" s="7" t="s">
        <v>22</v>
      </c>
      <c r="B10" s="9">
        <v>166635</v>
      </c>
      <c r="C10" s="9">
        <v>30300</v>
      </c>
      <c r="D10" s="7">
        <v>18.2</v>
      </c>
      <c r="E10" s="9">
        <v>123262</v>
      </c>
      <c r="F10" s="7">
        <v>74</v>
      </c>
      <c r="G10" s="9">
        <v>12687</v>
      </c>
      <c r="H10" s="7">
        <v>7.6</v>
      </c>
      <c r="I10" t="str">
        <f t="shared" si="0"/>
        <v>Republican</v>
      </c>
      <c r="J10" s="2">
        <f t="shared" si="1"/>
        <v>92962</v>
      </c>
      <c r="K10" t="str">
        <f t="shared" si="2"/>
        <v>55.79%</v>
      </c>
      <c r="L10" t="str">
        <f t="shared" si="3"/>
        <v>No</v>
      </c>
    </row>
    <row r="11" spans="1:12" ht="18">
      <c r="A11" s="7" t="s">
        <v>24</v>
      </c>
      <c r="B11" s="9">
        <v>147690</v>
      </c>
      <c r="C11" s="9">
        <v>69791</v>
      </c>
      <c r="D11" s="7">
        <v>47.3</v>
      </c>
      <c r="E11" s="9">
        <v>23951</v>
      </c>
      <c r="F11" s="7">
        <v>16.2</v>
      </c>
      <c r="G11" s="9">
        <v>53948</v>
      </c>
      <c r="H11" s="7">
        <v>36.5</v>
      </c>
      <c r="I11" t="str">
        <f t="shared" si="0"/>
        <v>Democratic</v>
      </c>
      <c r="J11" s="2">
        <f t="shared" si="1"/>
        <v>45840</v>
      </c>
      <c r="K11" t="str">
        <f t="shared" si="2"/>
        <v>31.04%</v>
      </c>
      <c r="L11" t="str">
        <f t="shared" si="3"/>
        <v>No</v>
      </c>
    </row>
    <row r="12" spans="1:12" ht="18">
      <c r="A12" s="7" t="s">
        <v>25</v>
      </c>
      <c r="B12" s="9">
        <v>2470067</v>
      </c>
      <c r="C12" s="9">
        <v>1453321</v>
      </c>
      <c r="D12" s="7">
        <v>58.8</v>
      </c>
      <c r="E12" s="9">
        <v>576975</v>
      </c>
      <c r="F12" s="7">
        <v>23.4</v>
      </c>
      <c r="G12" s="9">
        <v>432027</v>
      </c>
      <c r="H12" s="7">
        <v>17.5</v>
      </c>
      <c r="I12" t="str">
        <f t="shared" si="0"/>
        <v>Democratic</v>
      </c>
      <c r="J12" s="2">
        <f t="shared" si="1"/>
        <v>876346</v>
      </c>
      <c r="K12" t="str">
        <f t="shared" si="2"/>
        <v>35.48%</v>
      </c>
      <c r="L12" t="str">
        <f t="shared" si="3"/>
        <v>No</v>
      </c>
    </row>
    <row r="13" spans="1:12" ht="18">
      <c r="A13" s="7" t="s">
        <v>26</v>
      </c>
      <c r="B13" s="9">
        <v>1272390</v>
      </c>
      <c r="C13" s="9">
        <v>703042</v>
      </c>
      <c r="D13" s="7">
        <v>55.3</v>
      </c>
      <c r="E13" s="9">
        <v>492245</v>
      </c>
      <c r="F13" s="7">
        <v>38.700000000000003</v>
      </c>
      <c r="G13" s="9">
        <v>71700</v>
      </c>
      <c r="H13" s="7">
        <v>5.6</v>
      </c>
      <c r="I13" t="str">
        <f t="shared" si="0"/>
        <v>Democratic</v>
      </c>
      <c r="J13" s="2">
        <f t="shared" si="1"/>
        <v>210797</v>
      </c>
      <c r="K13" t="str">
        <f t="shared" si="2"/>
        <v>16.57%</v>
      </c>
      <c r="L13" t="str">
        <f t="shared" si="3"/>
        <v>No</v>
      </c>
    </row>
    <row r="14" spans="1:12" ht="18">
      <c r="A14" s="7" t="s">
        <v>27</v>
      </c>
      <c r="B14" s="9">
        <v>976770</v>
      </c>
      <c r="C14" s="9">
        <v>537458</v>
      </c>
      <c r="D14" s="7">
        <v>55</v>
      </c>
      <c r="E14" s="9">
        <v>160382</v>
      </c>
      <c r="F14" s="7">
        <v>16.399999999999999</v>
      </c>
      <c r="G14" s="9">
        <v>274448</v>
      </c>
      <c r="H14" s="7">
        <v>28.1</v>
      </c>
      <c r="I14" t="str">
        <f t="shared" si="0"/>
        <v>Democratic</v>
      </c>
      <c r="J14" s="2">
        <f t="shared" si="1"/>
        <v>377076</v>
      </c>
      <c r="K14" t="str">
        <f t="shared" si="2"/>
        <v>38.6%</v>
      </c>
      <c r="L14" t="str">
        <f t="shared" si="3"/>
        <v>No</v>
      </c>
    </row>
    <row r="15" spans="1:12" ht="18">
      <c r="A15" s="7" t="s">
        <v>28</v>
      </c>
      <c r="B15" s="9">
        <v>662456</v>
      </c>
      <c r="C15" s="9">
        <v>407671</v>
      </c>
      <c r="D15" s="7">
        <v>61.5</v>
      </c>
      <c r="E15" s="9">
        <v>156320</v>
      </c>
      <c r="F15" s="7">
        <v>23.6</v>
      </c>
      <c r="G15" s="9">
        <v>98461</v>
      </c>
      <c r="H15" s="7">
        <v>14.9</v>
      </c>
      <c r="I15" t="str">
        <f t="shared" si="0"/>
        <v>Democratic</v>
      </c>
      <c r="J15" s="2">
        <f t="shared" si="1"/>
        <v>251351</v>
      </c>
      <c r="K15" t="str">
        <f t="shared" si="2"/>
        <v>37.94%</v>
      </c>
      <c r="L15" t="str">
        <f t="shared" si="3"/>
        <v>No</v>
      </c>
    </row>
    <row r="16" spans="1:12" ht="18">
      <c r="A16" s="7" t="s">
        <v>29</v>
      </c>
      <c r="B16" s="9">
        <v>816070</v>
      </c>
      <c r="C16" s="9">
        <v>398966</v>
      </c>
      <c r="D16" s="7">
        <v>48.9</v>
      </c>
      <c r="E16" s="9">
        <v>375593</v>
      </c>
      <c r="F16" s="7">
        <v>46</v>
      </c>
      <c r="G16" s="9">
        <v>38465</v>
      </c>
      <c r="H16" s="7">
        <v>4.7</v>
      </c>
      <c r="I16" t="str">
        <f t="shared" si="0"/>
        <v>Democratic</v>
      </c>
      <c r="J16" s="2">
        <f t="shared" si="1"/>
        <v>23373</v>
      </c>
      <c r="K16" t="str">
        <f t="shared" si="2"/>
        <v>2.86%</v>
      </c>
      <c r="L16" t="str">
        <f t="shared" si="3"/>
        <v>Yes</v>
      </c>
    </row>
    <row r="17" spans="1:12" ht="18">
      <c r="A17" s="7" t="s">
        <v>30</v>
      </c>
      <c r="B17" s="9">
        <v>121951</v>
      </c>
      <c r="C17" s="9">
        <v>24670</v>
      </c>
      <c r="D17" s="7">
        <v>20.2</v>
      </c>
      <c r="E17" s="9">
        <v>93218</v>
      </c>
      <c r="F17" s="7">
        <v>76.400000000000006</v>
      </c>
      <c r="G17" s="7" t="s">
        <v>102</v>
      </c>
      <c r="H17" s="7">
        <v>0</v>
      </c>
      <c r="I17" t="str">
        <f t="shared" si="0"/>
        <v>Republican</v>
      </c>
      <c r="J17" s="2">
        <f t="shared" si="1"/>
        <v>68548</v>
      </c>
      <c r="K17" t="str">
        <f t="shared" si="2"/>
        <v>56.21%</v>
      </c>
      <c r="L17" t="str">
        <f t="shared" si="3"/>
        <v>No</v>
      </c>
    </row>
    <row r="18" spans="1:12" ht="18">
      <c r="A18" s="7" t="s">
        <v>31</v>
      </c>
      <c r="B18" s="9">
        <v>192192</v>
      </c>
      <c r="C18" s="9">
        <v>138440</v>
      </c>
      <c r="D18" s="7">
        <v>72</v>
      </c>
      <c r="E18" s="9">
        <v>41964</v>
      </c>
      <c r="F18" s="7">
        <v>21.8</v>
      </c>
      <c r="G18" s="9">
        <v>11382</v>
      </c>
      <c r="H18" s="7">
        <v>5.9</v>
      </c>
      <c r="I18" t="str">
        <f t="shared" si="0"/>
        <v>Democratic</v>
      </c>
      <c r="J18" s="2">
        <f t="shared" si="1"/>
        <v>96476</v>
      </c>
      <c r="K18" t="str">
        <f t="shared" si="2"/>
        <v>50.2%</v>
      </c>
      <c r="L18" t="str">
        <f t="shared" si="3"/>
        <v>No</v>
      </c>
    </row>
    <row r="19" spans="1:12" ht="18">
      <c r="A19" s="7" t="s">
        <v>32</v>
      </c>
      <c r="B19" s="9">
        <v>358630</v>
      </c>
      <c r="C19" s="9">
        <v>162414</v>
      </c>
      <c r="D19" s="7">
        <v>45.3</v>
      </c>
      <c r="E19" s="9">
        <v>148072</v>
      </c>
      <c r="F19" s="7">
        <v>41.3</v>
      </c>
      <c r="G19" s="9">
        <v>47157</v>
      </c>
      <c r="H19" s="7">
        <v>13.1</v>
      </c>
      <c r="I19" t="str">
        <f t="shared" si="0"/>
        <v>Democratic</v>
      </c>
      <c r="J19" s="2">
        <f t="shared" si="1"/>
        <v>14342</v>
      </c>
      <c r="K19" t="str">
        <f t="shared" si="2"/>
        <v>4%</v>
      </c>
      <c r="L19" t="str">
        <f t="shared" si="3"/>
        <v>Yes</v>
      </c>
    </row>
    <row r="20" spans="1:12" ht="18">
      <c r="A20" s="7" t="s">
        <v>33</v>
      </c>
      <c r="B20" s="9">
        <v>1129837</v>
      </c>
      <c r="C20" s="9">
        <v>703476</v>
      </c>
      <c r="D20" s="7">
        <v>62.3</v>
      </c>
      <c r="E20" s="9">
        <v>280831</v>
      </c>
      <c r="F20" s="7">
        <v>24.9</v>
      </c>
      <c r="G20" s="9">
        <v>141225</v>
      </c>
      <c r="H20" s="7">
        <v>12.5</v>
      </c>
      <c r="I20" t="str">
        <f t="shared" si="0"/>
        <v>Democratic</v>
      </c>
      <c r="J20" s="2">
        <f t="shared" si="1"/>
        <v>422645</v>
      </c>
      <c r="K20" t="str">
        <f t="shared" si="2"/>
        <v>37.41%</v>
      </c>
      <c r="L20" t="str">
        <f t="shared" si="3"/>
        <v>No</v>
      </c>
    </row>
    <row r="21" spans="1:12" ht="18">
      <c r="A21" s="7" t="s">
        <v>34</v>
      </c>
      <c r="B21" s="9">
        <v>1160419</v>
      </c>
      <c r="C21" s="9">
        <v>874631</v>
      </c>
      <c r="D21" s="7">
        <v>75.400000000000006</v>
      </c>
      <c r="E21" s="9">
        <v>152359</v>
      </c>
      <c r="F21" s="7">
        <v>13.1</v>
      </c>
      <c r="G21" s="9">
        <v>122014</v>
      </c>
      <c r="H21" s="7">
        <v>10.5</v>
      </c>
      <c r="I21" t="str">
        <f t="shared" si="0"/>
        <v>Democratic</v>
      </c>
      <c r="J21" s="2">
        <f t="shared" si="1"/>
        <v>722272</v>
      </c>
      <c r="K21" t="str">
        <f t="shared" si="2"/>
        <v>62.24%</v>
      </c>
      <c r="L21" t="str">
        <f t="shared" si="3"/>
        <v>No</v>
      </c>
    </row>
    <row r="22" spans="1:12" ht="18">
      <c r="A22" s="7" t="s">
        <v>35</v>
      </c>
      <c r="B22" s="9">
        <v>822146</v>
      </c>
      <c r="C22" s="9">
        <v>420759</v>
      </c>
      <c r="D22" s="7">
        <v>51.2</v>
      </c>
      <c r="E22" s="9">
        <v>55913</v>
      </c>
      <c r="F22" s="7">
        <v>6.8</v>
      </c>
      <c r="G22" s="9">
        <v>339192</v>
      </c>
      <c r="H22" s="7">
        <v>41.3</v>
      </c>
      <c r="I22" t="str">
        <f t="shared" si="0"/>
        <v>Democratic</v>
      </c>
      <c r="J22" s="2">
        <f t="shared" si="1"/>
        <v>364846</v>
      </c>
      <c r="K22" t="str">
        <f t="shared" si="2"/>
        <v>44.38%</v>
      </c>
      <c r="L22" t="str">
        <f t="shared" si="3"/>
        <v>No</v>
      </c>
    </row>
    <row r="23" spans="1:12" ht="18">
      <c r="A23" s="7" t="s">
        <v>36</v>
      </c>
      <c r="B23" s="9">
        <v>112442</v>
      </c>
      <c r="C23" s="9">
        <v>8494</v>
      </c>
      <c r="D23" s="7">
        <v>7.6</v>
      </c>
      <c r="E23" s="9">
        <v>100474</v>
      </c>
      <c r="F23" s="7">
        <v>89.4</v>
      </c>
      <c r="G23" s="9">
        <v>3474</v>
      </c>
      <c r="H23" s="7">
        <v>3.1</v>
      </c>
      <c r="I23" t="str">
        <f t="shared" si="0"/>
        <v>Republican</v>
      </c>
      <c r="J23" s="2">
        <f t="shared" si="1"/>
        <v>91980</v>
      </c>
      <c r="K23" t="str">
        <f t="shared" si="2"/>
        <v>81.8%</v>
      </c>
      <c r="L23" t="str">
        <f t="shared" si="3"/>
        <v>No</v>
      </c>
    </row>
    <row r="24" spans="1:12" ht="18">
      <c r="A24" s="7" t="s">
        <v>37</v>
      </c>
      <c r="B24" s="9">
        <v>1310095</v>
      </c>
      <c r="C24" s="9">
        <v>648488</v>
      </c>
      <c r="D24" s="7">
        <v>49.5</v>
      </c>
      <c r="E24" s="9">
        <v>574962</v>
      </c>
      <c r="F24" s="7">
        <v>43.9</v>
      </c>
      <c r="G24" s="9">
        <v>83986</v>
      </c>
      <c r="H24" s="7">
        <v>6.4</v>
      </c>
      <c r="I24" t="str">
        <f t="shared" si="0"/>
        <v>Democratic</v>
      </c>
      <c r="J24" s="2">
        <f t="shared" si="1"/>
        <v>73526</v>
      </c>
      <c r="K24" t="str">
        <f t="shared" si="2"/>
        <v>5.61%</v>
      </c>
      <c r="L24" t="str">
        <f t="shared" si="3"/>
        <v>No</v>
      </c>
    </row>
    <row r="25" spans="1:12" ht="18">
      <c r="A25" s="7" t="s">
        <v>38</v>
      </c>
      <c r="B25" s="9">
        <v>174425</v>
      </c>
      <c r="C25" s="9">
        <v>74138</v>
      </c>
      <c r="D25" s="7">
        <v>42.5</v>
      </c>
      <c r="E25" s="9">
        <v>33805</v>
      </c>
      <c r="F25" s="7">
        <v>19.399999999999999</v>
      </c>
      <c r="G25" s="9">
        <v>65876</v>
      </c>
      <c r="H25" s="7">
        <v>37.9</v>
      </c>
      <c r="I25" t="str">
        <f t="shared" si="0"/>
        <v>Democratic</v>
      </c>
      <c r="J25" s="2">
        <f t="shared" si="1"/>
        <v>40333</v>
      </c>
      <c r="K25" t="str">
        <f t="shared" si="2"/>
        <v>23.12%</v>
      </c>
      <c r="L25" t="str">
        <f t="shared" si="3"/>
        <v>No</v>
      </c>
    </row>
    <row r="26" spans="1:12" ht="18">
      <c r="A26" s="7" t="s">
        <v>39</v>
      </c>
      <c r="B26" s="9">
        <v>463559</v>
      </c>
      <c r="C26" s="9">
        <v>218985</v>
      </c>
      <c r="D26" s="7">
        <v>47.2</v>
      </c>
      <c r="E26" s="9">
        <v>137299</v>
      </c>
      <c r="F26" s="7">
        <v>29.6</v>
      </c>
      <c r="G26" s="9">
        <v>105681</v>
      </c>
      <c r="H26" s="7">
        <v>22.8</v>
      </c>
      <c r="I26" t="str">
        <f t="shared" si="0"/>
        <v>Democratic</v>
      </c>
      <c r="J26" s="2">
        <f t="shared" si="1"/>
        <v>81686</v>
      </c>
      <c r="K26" t="str">
        <f t="shared" si="2"/>
        <v>17.62%</v>
      </c>
      <c r="L26" t="str">
        <f t="shared" si="3"/>
        <v>No</v>
      </c>
    </row>
    <row r="27" spans="1:12" ht="18">
      <c r="A27" s="7" t="s">
        <v>40</v>
      </c>
      <c r="B27" s="9">
        <v>26921</v>
      </c>
      <c r="C27" s="9">
        <v>11243</v>
      </c>
      <c r="D27" s="7">
        <v>41.8</v>
      </c>
      <c r="E27" s="9">
        <v>5909</v>
      </c>
      <c r="F27" s="7">
        <v>21.9</v>
      </c>
      <c r="G27" s="9">
        <v>9769</v>
      </c>
      <c r="H27" s="7">
        <v>36.299999999999997</v>
      </c>
      <c r="I27" t="str">
        <f t="shared" si="0"/>
        <v>Democratic</v>
      </c>
      <c r="J27" s="2">
        <f t="shared" si="1"/>
        <v>5334</v>
      </c>
      <c r="K27" t="str">
        <f t="shared" si="2"/>
        <v>19.81%</v>
      </c>
      <c r="L27" t="str">
        <f t="shared" si="3"/>
        <v>No</v>
      </c>
    </row>
    <row r="28" spans="1:12" ht="18">
      <c r="A28" s="7" t="s">
        <v>41</v>
      </c>
      <c r="B28" s="9">
        <v>164769</v>
      </c>
      <c r="C28" s="9">
        <v>98575</v>
      </c>
      <c r="D28" s="7">
        <v>59.8</v>
      </c>
      <c r="E28" s="9">
        <v>57201</v>
      </c>
      <c r="F28" s="7">
        <v>34.700000000000003</v>
      </c>
      <c r="G28" s="9">
        <v>8993</v>
      </c>
      <c r="H28" s="7">
        <v>5.5</v>
      </c>
      <c r="I28" t="str">
        <f t="shared" si="0"/>
        <v>Democratic</v>
      </c>
      <c r="J28" s="2">
        <f t="shared" si="1"/>
        <v>41374</v>
      </c>
      <c r="K28" t="str">
        <f t="shared" si="2"/>
        <v>25.11%</v>
      </c>
      <c r="L28" t="str">
        <f t="shared" si="3"/>
        <v>No</v>
      </c>
    </row>
    <row r="29" spans="1:12" ht="18">
      <c r="A29" s="7" t="s">
        <v>42</v>
      </c>
      <c r="B29" s="9">
        <v>1088054</v>
      </c>
      <c r="C29" s="9">
        <v>676277</v>
      </c>
      <c r="D29" s="7">
        <v>62.2</v>
      </c>
      <c r="E29" s="9">
        <v>298043</v>
      </c>
      <c r="F29" s="7">
        <v>27.4</v>
      </c>
      <c r="G29" s="9">
        <v>109028</v>
      </c>
      <c r="H29" s="7">
        <v>10</v>
      </c>
      <c r="I29" t="str">
        <f t="shared" si="0"/>
        <v>Democratic</v>
      </c>
      <c r="J29" s="2">
        <f t="shared" si="1"/>
        <v>378234</v>
      </c>
      <c r="K29" t="str">
        <f t="shared" si="2"/>
        <v>34.76%</v>
      </c>
      <c r="L29" t="str">
        <f t="shared" si="3"/>
        <v>No</v>
      </c>
    </row>
    <row r="30" spans="1:12" ht="18">
      <c r="A30" s="7" t="s">
        <v>43</v>
      </c>
      <c r="B30" s="9">
        <v>112830</v>
      </c>
      <c r="C30" s="9">
        <v>54745</v>
      </c>
      <c r="D30" s="7">
        <v>48.5</v>
      </c>
      <c r="E30" s="9">
        <v>48542</v>
      </c>
      <c r="F30" s="7">
        <v>43</v>
      </c>
      <c r="G30" s="9">
        <v>9543</v>
      </c>
      <c r="H30" s="7">
        <v>8.5</v>
      </c>
      <c r="I30" t="str">
        <f t="shared" si="0"/>
        <v>Democratic</v>
      </c>
      <c r="J30" s="2">
        <f t="shared" si="1"/>
        <v>6203</v>
      </c>
      <c r="K30" t="str">
        <f t="shared" si="2"/>
        <v>5.5%</v>
      </c>
      <c r="L30" t="str">
        <f t="shared" si="3"/>
        <v>No</v>
      </c>
    </row>
    <row r="31" spans="1:12" ht="18">
      <c r="A31" s="7" t="s">
        <v>44</v>
      </c>
      <c r="B31" s="9">
        <v>3263939</v>
      </c>
      <c r="C31" s="9">
        <v>1820058</v>
      </c>
      <c r="D31" s="7">
        <v>55.8</v>
      </c>
      <c r="E31" s="9">
        <v>950796</v>
      </c>
      <c r="F31" s="7">
        <v>29.1</v>
      </c>
      <c r="G31" s="9">
        <v>474913</v>
      </c>
      <c r="H31" s="7">
        <v>14.6</v>
      </c>
      <c r="I31" t="str">
        <f t="shared" si="0"/>
        <v>Democratic</v>
      </c>
      <c r="J31" s="2">
        <f t="shared" si="1"/>
        <v>869262</v>
      </c>
      <c r="K31" t="str">
        <f t="shared" si="2"/>
        <v>26.63%</v>
      </c>
      <c r="L31" t="str">
        <f t="shared" si="3"/>
        <v>No</v>
      </c>
    </row>
    <row r="32" spans="1:12" ht="18">
      <c r="A32" s="7" t="s">
        <v>45</v>
      </c>
      <c r="B32" s="9">
        <v>481608</v>
      </c>
      <c r="C32" s="9">
        <v>190754</v>
      </c>
      <c r="D32" s="7">
        <v>39.6</v>
      </c>
      <c r="E32" s="9">
        <v>284190</v>
      </c>
      <c r="F32" s="7">
        <v>59</v>
      </c>
      <c r="G32" s="9">
        <v>6651</v>
      </c>
      <c r="H32" s="7">
        <v>1.4</v>
      </c>
      <c r="I32" t="str">
        <f t="shared" si="0"/>
        <v>Republican</v>
      </c>
      <c r="J32" s="2">
        <f t="shared" si="1"/>
        <v>93436</v>
      </c>
      <c r="K32" t="str">
        <f t="shared" si="2"/>
        <v>19.4%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199081</v>
      </c>
      <c r="C33" s="9">
        <v>94931</v>
      </c>
      <c r="D33" s="7">
        <v>47.7</v>
      </c>
      <c r="E33" s="9">
        <v>13858</v>
      </c>
      <c r="F33" s="7">
        <v>7</v>
      </c>
      <c r="G33" s="9">
        <v>89922</v>
      </c>
      <c r="H33" s="7">
        <v>45.2</v>
      </c>
      <c r="I33" t="str">
        <f t="shared" si="0"/>
        <v>Democratic</v>
      </c>
      <c r="J33" s="2">
        <f t="shared" si="1"/>
        <v>81073</v>
      </c>
      <c r="K33" t="str">
        <f t="shared" si="2"/>
        <v>40.72%</v>
      </c>
      <c r="L33" t="str">
        <f t="shared" si="3"/>
        <v>No</v>
      </c>
    </row>
    <row r="34" spans="1:12" ht="18">
      <c r="A34" s="7" t="s">
        <v>47</v>
      </c>
      <c r="B34" s="9">
        <v>2016296</v>
      </c>
      <c r="C34" s="9">
        <v>1176130</v>
      </c>
      <c r="D34" s="7">
        <v>58.3</v>
      </c>
      <c r="E34" s="9">
        <v>477887</v>
      </c>
      <c r="F34" s="7">
        <v>23.7</v>
      </c>
      <c r="G34" s="9">
        <v>358008</v>
      </c>
      <c r="H34" s="7">
        <v>17.8</v>
      </c>
      <c r="I34" t="str">
        <f t="shared" si="0"/>
        <v>Democratic</v>
      </c>
      <c r="J34" s="2">
        <f t="shared" si="1"/>
        <v>698243</v>
      </c>
      <c r="K34" t="str">
        <f t="shared" si="2"/>
        <v>34.63%</v>
      </c>
      <c r="L34" t="str">
        <f t="shared" si="3"/>
        <v>No</v>
      </c>
    </row>
    <row r="35" spans="1:12" ht="18">
      <c r="A35" s="7" t="s">
        <v>48</v>
      </c>
      <c r="B35" s="9">
        <v>527928</v>
      </c>
      <c r="C35" s="9">
        <v>225755</v>
      </c>
      <c r="D35" s="7">
        <v>42.8</v>
      </c>
      <c r="E35" s="9">
        <v>255798</v>
      </c>
      <c r="F35" s="7">
        <v>48.4</v>
      </c>
      <c r="G35" s="9">
        <v>41141</v>
      </c>
      <c r="H35" s="7">
        <v>7.8</v>
      </c>
      <c r="I35" t="str">
        <f t="shared" si="0"/>
        <v>Republican</v>
      </c>
      <c r="J35" s="2">
        <f t="shared" si="1"/>
        <v>30043</v>
      </c>
      <c r="K35" t="str">
        <f t="shared" si="2"/>
        <v>5.69%</v>
      </c>
      <c r="L35" t="str">
        <f t="shared" si="3"/>
        <v>No</v>
      </c>
    </row>
    <row r="36" spans="1:12" ht="18">
      <c r="A36" s="7" t="s">
        <v>49</v>
      </c>
      <c r="B36" s="9">
        <v>279488</v>
      </c>
      <c r="C36" s="9">
        <v>142579</v>
      </c>
      <c r="D36" s="7">
        <v>51</v>
      </c>
      <c r="E36" s="9">
        <v>67589</v>
      </c>
      <c r="F36" s="7">
        <v>24.2</v>
      </c>
      <c r="G36" s="9">
        <v>68403</v>
      </c>
      <c r="H36" s="7">
        <v>24.5</v>
      </c>
      <c r="I36" t="str">
        <f t="shared" si="0"/>
        <v>Democratic</v>
      </c>
      <c r="J36" s="2">
        <f t="shared" si="1"/>
        <v>74990</v>
      </c>
      <c r="K36" t="str">
        <f t="shared" si="2"/>
        <v>26.83%</v>
      </c>
      <c r="L36" t="str">
        <f t="shared" si="3"/>
        <v>No</v>
      </c>
    </row>
    <row r="37" spans="1:12" ht="18">
      <c r="A37" s="7" t="s">
        <v>50</v>
      </c>
      <c r="B37" s="9">
        <v>2144850</v>
      </c>
      <c r="C37" s="9">
        <v>1401481</v>
      </c>
      <c r="D37" s="7">
        <v>65.3</v>
      </c>
      <c r="E37" s="9">
        <v>409192</v>
      </c>
      <c r="F37" s="7">
        <v>19.100000000000001</v>
      </c>
      <c r="G37" s="9">
        <v>307567</v>
      </c>
      <c r="H37" s="7">
        <v>14.3</v>
      </c>
      <c r="I37" t="str">
        <f t="shared" si="0"/>
        <v>Democratic</v>
      </c>
      <c r="J37" s="2">
        <f t="shared" si="1"/>
        <v>992289</v>
      </c>
      <c r="K37" t="str">
        <f t="shared" si="2"/>
        <v>46.26%</v>
      </c>
      <c r="L37" t="str">
        <f t="shared" si="3"/>
        <v>No</v>
      </c>
    </row>
    <row r="38" spans="1:12" ht="18">
      <c r="A38" s="7" t="s">
        <v>51</v>
      </c>
      <c r="B38" s="9">
        <v>210115</v>
      </c>
      <c r="C38" s="9">
        <v>125286</v>
      </c>
      <c r="D38" s="7">
        <v>59.6</v>
      </c>
      <c r="E38" s="9">
        <v>76606</v>
      </c>
      <c r="F38" s="7">
        <v>36.5</v>
      </c>
      <c r="G38" s="9">
        <v>7628</v>
      </c>
      <c r="H38" s="7">
        <v>3.6</v>
      </c>
      <c r="I38" t="str">
        <f t="shared" si="0"/>
        <v>Democratic</v>
      </c>
      <c r="J38" s="2">
        <f t="shared" si="1"/>
        <v>48680</v>
      </c>
      <c r="K38" t="str">
        <f t="shared" si="2"/>
        <v>23.17%</v>
      </c>
      <c r="L38" t="str">
        <f t="shared" si="3"/>
        <v>No</v>
      </c>
    </row>
    <row r="39" spans="1:12" ht="18">
      <c r="A39" s="7" t="s">
        <v>52</v>
      </c>
      <c r="B39" s="9">
        <v>50755</v>
      </c>
      <c r="C39" s="9">
        <v>1123</v>
      </c>
      <c r="D39" s="7">
        <v>2.2000000000000002</v>
      </c>
      <c r="E39" s="9">
        <v>49008</v>
      </c>
      <c r="F39" s="7">
        <v>96.6</v>
      </c>
      <c r="G39" s="7">
        <v>623</v>
      </c>
      <c r="H39" s="7">
        <v>1.2</v>
      </c>
      <c r="I39" t="str">
        <f t="shared" si="0"/>
        <v>Republican</v>
      </c>
      <c r="J39" s="2">
        <f t="shared" si="1"/>
        <v>47885</v>
      </c>
      <c r="K39" t="str">
        <f t="shared" si="2"/>
        <v>94.35%</v>
      </c>
      <c r="L39" t="str">
        <f t="shared" si="3"/>
        <v>No</v>
      </c>
    </row>
    <row r="40" spans="1:12" ht="18">
      <c r="A40" s="7" t="s">
        <v>53</v>
      </c>
      <c r="B40" s="9">
        <v>203868</v>
      </c>
      <c r="C40" s="9">
        <v>101299</v>
      </c>
      <c r="D40" s="7">
        <v>49.7</v>
      </c>
      <c r="E40" s="9">
        <v>27214</v>
      </c>
      <c r="F40" s="7">
        <v>13.3</v>
      </c>
      <c r="G40" s="9">
        <v>75355</v>
      </c>
      <c r="H40" s="7">
        <v>37</v>
      </c>
      <c r="I40" t="str">
        <f t="shared" si="0"/>
        <v>Democratic</v>
      </c>
      <c r="J40" s="2">
        <f t="shared" si="1"/>
        <v>74085</v>
      </c>
      <c r="K40" t="str">
        <f t="shared" si="2"/>
        <v>36.34%</v>
      </c>
      <c r="L40" t="str">
        <f t="shared" si="3"/>
        <v>No</v>
      </c>
    </row>
    <row r="41" spans="1:12" ht="18">
      <c r="A41" s="7" t="s">
        <v>54</v>
      </c>
      <c r="B41" s="9">
        <v>301030</v>
      </c>
      <c r="C41" s="9">
        <v>130831</v>
      </c>
      <c r="D41" s="7">
        <v>43.5</v>
      </c>
      <c r="E41" s="9">
        <v>159339</v>
      </c>
      <c r="F41" s="7">
        <v>52.9</v>
      </c>
      <c r="G41" s="9">
        <v>10666</v>
      </c>
      <c r="H41" s="7">
        <v>3.5</v>
      </c>
      <c r="I41" t="str">
        <f t="shared" si="0"/>
        <v>Republican</v>
      </c>
      <c r="J41" s="2">
        <f t="shared" si="1"/>
        <v>28508</v>
      </c>
      <c r="K41" t="str">
        <f t="shared" si="2"/>
        <v>9.47%</v>
      </c>
      <c r="L41" t="str">
        <f t="shared" si="3"/>
        <v>No</v>
      </c>
    </row>
    <row r="42" spans="1:12" ht="18">
      <c r="A42" s="7" t="s">
        <v>55</v>
      </c>
      <c r="B42" s="9">
        <v>657054</v>
      </c>
      <c r="C42" s="9">
        <v>130794</v>
      </c>
      <c r="D42" s="7">
        <v>19.899999999999999</v>
      </c>
      <c r="E42" s="9">
        <v>483381</v>
      </c>
      <c r="F42" s="7">
        <v>73.599999999999994</v>
      </c>
      <c r="G42" s="9">
        <v>42879</v>
      </c>
      <c r="H42" s="7">
        <v>6.5</v>
      </c>
      <c r="I42" t="str">
        <f t="shared" si="0"/>
        <v>Republican</v>
      </c>
      <c r="J42" s="2">
        <f t="shared" si="1"/>
        <v>352587</v>
      </c>
      <c r="K42" t="str">
        <f t="shared" si="2"/>
        <v>53.66%</v>
      </c>
      <c r="L42" t="str">
        <f t="shared" si="3"/>
        <v>No</v>
      </c>
    </row>
    <row r="43" spans="1:12" ht="18">
      <c r="A43" s="7" t="s">
        <v>56</v>
      </c>
      <c r="B43" s="9">
        <v>156990</v>
      </c>
      <c r="C43" s="9">
        <v>77327</v>
      </c>
      <c r="D43" s="7">
        <v>49.3</v>
      </c>
      <c r="E43" s="9">
        <v>47001</v>
      </c>
      <c r="F43" s="7">
        <v>29.9</v>
      </c>
      <c r="G43" s="9">
        <v>32662</v>
      </c>
      <c r="H43" s="7">
        <v>20.8</v>
      </c>
      <c r="I43" t="str">
        <f t="shared" si="0"/>
        <v>Democratic</v>
      </c>
      <c r="J43" s="2">
        <f t="shared" si="1"/>
        <v>30326</v>
      </c>
      <c r="K43" t="str">
        <f t="shared" si="2"/>
        <v>19.32%</v>
      </c>
      <c r="L43" t="str">
        <f t="shared" si="3"/>
        <v>No</v>
      </c>
    </row>
    <row r="44" spans="1:12" ht="18">
      <c r="A44" s="7" t="s">
        <v>57</v>
      </c>
      <c r="B44" s="9">
        <v>102917</v>
      </c>
      <c r="C44" s="9">
        <v>80498</v>
      </c>
      <c r="D44" s="7">
        <v>78.2</v>
      </c>
      <c r="E44" s="9">
        <v>16124</v>
      </c>
      <c r="F44" s="7">
        <v>15.7</v>
      </c>
      <c r="G44" s="9">
        <v>5964</v>
      </c>
      <c r="H44" s="7">
        <v>5.8</v>
      </c>
      <c r="I44" t="str">
        <f t="shared" si="0"/>
        <v>Democratic</v>
      </c>
      <c r="J44" s="2">
        <f t="shared" si="1"/>
        <v>64374</v>
      </c>
      <c r="K44" t="str">
        <f t="shared" si="2"/>
        <v>62.55%</v>
      </c>
      <c r="L44" t="str">
        <f t="shared" si="3"/>
        <v>No</v>
      </c>
    </row>
    <row r="45" spans="1:12" ht="18">
      <c r="A45" s="7" t="s">
        <v>58</v>
      </c>
      <c r="B45" s="9">
        <v>223603</v>
      </c>
      <c r="C45" s="9">
        <v>73328</v>
      </c>
      <c r="D45" s="7">
        <v>32.799999999999997</v>
      </c>
      <c r="E45" s="9">
        <v>139717</v>
      </c>
      <c r="F45" s="7">
        <v>62.5</v>
      </c>
      <c r="G45" s="9">
        <v>10369</v>
      </c>
      <c r="H45" s="7">
        <v>4.5999999999999996</v>
      </c>
      <c r="I45" t="str">
        <f t="shared" si="0"/>
        <v>Republican</v>
      </c>
      <c r="J45" s="2">
        <f t="shared" si="1"/>
        <v>66389</v>
      </c>
      <c r="K45" t="str">
        <f t="shared" si="2"/>
        <v>29.69%</v>
      </c>
      <c r="L45" t="str">
        <f t="shared" si="3"/>
        <v>No</v>
      </c>
    </row>
    <row r="46" spans="1:12" ht="18">
      <c r="A46" s="7" t="s">
        <v>59</v>
      </c>
      <c r="B46" s="9">
        <v>421549</v>
      </c>
      <c r="C46" s="9">
        <v>220224</v>
      </c>
      <c r="D46" s="7">
        <v>52.2</v>
      </c>
      <c r="E46" s="9">
        <v>42842</v>
      </c>
      <c r="F46" s="7">
        <v>10.199999999999999</v>
      </c>
      <c r="G46" s="9">
        <v>150727</v>
      </c>
      <c r="H46" s="7">
        <v>35.799999999999997</v>
      </c>
      <c r="I46" t="str">
        <f t="shared" si="0"/>
        <v>Democratic</v>
      </c>
      <c r="J46" s="2">
        <f t="shared" si="1"/>
        <v>177382</v>
      </c>
      <c r="K46" t="str">
        <f t="shared" si="2"/>
        <v>42.08%</v>
      </c>
      <c r="L46" t="str">
        <f t="shared" si="3"/>
        <v>No</v>
      </c>
    </row>
    <row r="47" spans="1:12" ht="18">
      <c r="A47" s="7" t="s">
        <v>60</v>
      </c>
      <c r="B47" s="9">
        <v>583662</v>
      </c>
      <c r="C47" s="9">
        <v>288635</v>
      </c>
      <c r="D47" s="7">
        <v>49.5</v>
      </c>
      <c r="E47" s="9">
        <v>257232</v>
      </c>
      <c r="F47" s="7">
        <v>44.1</v>
      </c>
      <c r="G47" s="9">
        <v>36723</v>
      </c>
      <c r="H47" s="7">
        <v>6.3</v>
      </c>
      <c r="I47" t="str">
        <f t="shared" si="0"/>
        <v>Democratic</v>
      </c>
      <c r="J47" s="2">
        <f t="shared" si="1"/>
        <v>31403</v>
      </c>
      <c r="K47" t="str">
        <f t="shared" si="2"/>
        <v>5.38%</v>
      </c>
      <c r="L47" t="str">
        <f t="shared" si="3"/>
        <v>No</v>
      </c>
    </row>
    <row r="48" spans="1:12" ht="18">
      <c r="A48" s="7" t="s">
        <v>61</v>
      </c>
      <c r="B48" s="9">
        <v>840827</v>
      </c>
      <c r="C48" s="9">
        <v>311614</v>
      </c>
      <c r="D48" s="7">
        <v>37.1</v>
      </c>
      <c r="E48" s="9">
        <v>68115</v>
      </c>
      <c r="F48" s="7">
        <v>8.1</v>
      </c>
      <c r="G48" s="9">
        <v>453678</v>
      </c>
      <c r="H48" s="7">
        <v>54</v>
      </c>
      <c r="I48" t="str">
        <f t="shared" si="0"/>
        <v>Democratic</v>
      </c>
      <c r="J48" s="2">
        <f t="shared" si="1"/>
        <v>243499</v>
      </c>
      <c r="K48" t="str">
        <f t="shared" si="2"/>
        <v>28.96%</v>
      </c>
      <c r="L48" t="str">
        <f t="shared" si="3"/>
        <v>No</v>
      </c>
    </row>
    <row r="49" spans="1:12" ht="18">
      <c r="A49" s="7" t="s">
        <v>62</v>
      </c>
      <c r="B49" s="9">
        <v>79900</v>
      </c>
      <c r="C49" s="9">
        <v>41858</v>
      </c>
      <c r="D49" s="7">
        <v>52.4</v>
      </c>
      <c r="E49" s="9">
        <v>12868</v>
      </c>
      <c r="F49" s="7">
        <v>16.100000000000001</v>
      </c>
      <c r="G49" s="9">
        <v>25174</v>
      </c>
      <c r="H49" s="7">
        <v>31.5</v>
      </c>
      <c r="I49" t="str">
        <f t="shared" si="0"/>
        <v>Democratic</v>
      </c>
      <c r="J49" s="2">
        <f t="shared" si="1"/>
        <v>28990</v>
      </c>
      <c r="K49" t="str">
        <f t="shared" si="2"/>
        <v>36.28%</v>
      </c>
      <c r="L49" t="str">
        <f t="shared" si="3"/>
        <v>No</v>
      </c>
    </row>
    <row r="50" spans="1:12" ht="15.75">
      <c r="J50" s="2"/>
    </row>
    <row r="51" spans="1:12" ht="15.75">
      <c r="J51" s="2"/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0A51-842B-B54F-A52D-696CD11F9886}">
  <dimension ref="A1:L53"/>
  <sheetViews>
    <sheetView topLeftCell="A27" workbookViewId="0">
      <selection activeCell="A50" sqref="A5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233951</v>
      </c>
      <c r="C2" s="9">
        <v>74719</v>
      </c>
      <c r="D2" s="7">
        <v>31.9</v>
      </c>
      <c r="E2" s="9">
        <v>156064</v>
      </c>
      <c r="F2" s="7">
        <v>66.7</v>
      </c>
      <c r="I2" t="str">
        <f>IF(C2 &gt; E2, "Democratic", "Republican")</f>
        <v>Republican</v>
      </c>
      <c r="J2" s="2">
        <f>ABS(C2 - E2)</f>
        <v>81345</v>
      </c>
      <c r="K2" t="str">
        <f>ROUND(J2/(B2*0.01), 2) &amp; "%"</f>
        <v>34.77%</v>
      </c>
      <c r="L2" t="str">
        <f>IF(VALUE(LEFT(K2, LEN(K2)-1)) &lt; 5, "Yes", "No")</f>
        <v>No</v>
      </c>
    </row>
    <row r="3" spans="1:12" ht="18">
      <c r="A3" s="7" t="s">
        <v>14</v>
      </c>
      <c r="B3" s="9">
        <v>66803</v>
      </c>
      <c r="C3" s="9">
        <v>37016</v>
      </c>
      <c r="D3" s="7">
        <v>55.4</v>
      </c>
      <c r="E3" s="9">
        <v>29546</v>
      </c>
      <c r="F3" s="7">
        <v>44.2</v>
      </c>
      <c r="I3" t="str">
        <f t="shared" ref="I3:I49" si="0">IF(C3 &gt; E3, "Democratic", "Republican")</f>
        <v>Democratic</v>
      </c>
      <c r="J3" s="2">
        <f t="shared" ref="J3:J49" si="1">ABS(C3 - E3)</f>
        <v>7470</v>
      </c>
      <c r="K3" t="str">
        <f t="shared" ref="K3:K49" si="2">ROUND(J3/(B3*0.01), 2) &amp; "%"</f>
        <v>11.18%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183637</v>
      </c>
      <c r="C4" s="9">
        <v>71117</v>
      </c>
      <c r="D4" s="7">
        <v>38.700000000000003</v>
      </c>
      <c r="E4" s="9">
        <v>107409</v>
      </c>
      <c r="F4" s="7">
        <v>58.5</v>
      </c>
      <c r="I4" t="str">
        <f t="shared" si="0"/>
        <v>Republican</v>
      </c>
      <c r="J4" s="2">
        <f t="shared" si="1"/>
        <v>36292</v>
      </c>
      <c r="K4" t="str">
        <f t="shared" si="2"/>
        <v>19.76%</v>
      </c>
      <c r="L4" t="str">
        <f t="shared" si="3"/>
        <v>No</v>
      </c>
    </row>
    <row r="5" spans="1:12" ht="18">
      <c r="A5" s="7" t="s">
        <v>16</v>
      </c>
      <c r="B5" s="9">
        <v>943463</v>
      </c>
      <c r="C5" s="9">
        <v>624992</v>
      </c>
      <c r="D5" s="7">
        <v>66.2</v>
      </c>
      <c r="E5" s="9">
        <v>229191</v>
      </c>
      <c r="F5" s="7">
        <v>24.3</v>
      </c>
      <c r="I5" t="str">
        <f t="shared" si="0"/>
        <v>Democratic</v>
      </c>
      <c r="J5" s="2">
        <f t="shared" si="1"/>
        <v>395801</v>
      </c>
      <c r="K5" t="str">
        <f t="shared" si="2"/>
        <v>41.95%</v>
      </c>
      <c r="L5" t="str">
        <f t="shared" si="3"/>
        <v>No</v>
      </c>
    </row>
    <row r="6" spans="1:12" ht="18">
      <c r="A6" s="7" t="s">
        <v>17</v>
      </c>
      <c r="B6" s="9">
        <v>292053</v>
      </c>
      <c r="C6" s="9">
        <v>173248</v>
      </c>
      <c r="D6" s="7">
        <v>59.3</v>
      </c>
      <c r="E6" s="9">
        <v>104936</v>
      </c>
      <c r="F6" s="7">
        <v>35.9</v>
      </c>
      <c r="I6" t="str">
        <f t="shared" si="0"/>
        <v>Democratic</v>
      </c>
      <c r="J6" s="2">
        <f t="shared" si="1"/>
        <v>68312</v>
      </c>
      <c r="K6" t="str">
        <f t="shared" si="2"/>
        <v>23.39%</v>
      </c>
      <c r="L6" t="str">
        <f t="shared" si="3"/>
        <v>No</v>
      </c>
    </row>
    <row r="7" spans="1:12" ht="18">
      <c r="A7" s="7" t="s">
        <v>18</v>
      </c>
      <c r="B7" s="9">
        <v>365518</v>
      </c>
      <c r="C7" s="9">
        <v>229238</v>
      </c>
      <c r="D7" s="7">
        <v>62.7</v>
      </c>
      <c r="E7" s="9">
        <v>120721</v>
      </c>
      <c r="F7" s="7">
        <v>33</v>
      </c>
      <c r="I7" t="str">
        <f t="shared" si="0"/>
        <v>Democratic</v>
      </c>
      <c r="J7" s="2">
        <f t="shared" si="1"/>
        <v>108517</v>
      </c>
      <c r="K7" t="str">
        <f t="shared" si="2"/>
        <v>29.69%</v>
      </c>
      <c r="L7" t="str">
        <f t="shared" si="3"/>
        <v>No</v>
      </c>
    </row>
    <row r="8" spans="1:12" ht="18">
      <c r="A8" s="7" t="s">
        <v>19</v>
      </c>
      <c r="B8" s="9">
        <v>94875</v>
      </c>
      <c r="C8" s="9">
        <v>52858</v>
      </c>
      <c r="D8" s="7">
        <v>55.7</v>
      </c>
      <c r="E8" s="9">
        <v>39911</v>
      </c>
      <c r="F8" s="7">
        <v>42.1</v>
      </c>
      <c r="I8" t="str">
        <f t="shared" si="0"/>
        <v>Democratic</v>
      </c>
      <c r="J8" s="2">
        <f t="shared" si="1"/>
        <v>12947</v>
      </c>
      <c r="K8" t="str">
        <f t="shared" si="2"/>
        <v>13.65%</v>
      </c>
      <c r="L8" t="str">
        <f t="shared" si="3"/>
        <v>No</v>
      </c>
    </row>
    <row r="9" spans="1:12" ht="18">
      <c r="A9" s="7" t="s">
        <v>21</v>
      </c>
      <c r="B9" s="9">
        <v>145684</v>
      </c>
      <c r="C9" s="9">
        <v>44853</v>
      </c>
      <c r="D9" s="7">
        <v>30.8</v>
      </c>
      <c r="E9" s="9">
        <v>90515</v>
      </c>
      <c r="F9" s="7">
        <v>62.1</v>
      </c>
      <c r="I9" t="str">
        <f t="shared" si="0"/>
        <v>Republican</v>
      </c>
      <c r="J9" s="2">
        <f t="shared" si="1"/>
        <v>45662</v>
      </c>
      <c r="K9" t="str">
        <f t="shared" si="2"/>
        <v>31.34%</v>
      </c>
      <c r="L9" t="str">
        <f t="shared" si="3"/>
        <v>No</v>
      </c>
    </row>
    <row r="10" spans="1:12" ht="18">
      <c r="A10" s="7" t="s">
        <v>22</v>
      </c>
      <c r="B10" s="9">
        <v>149558</v>
      </c>
      <c r="C10" s="9">
        <v>42981</v>
      </c>
      <c r="D10" s="7">
        <v>28.7</v>
      </c>
      <c r="E10" s="9">
        <v>106112</v>
      </c>
      <c r="F10" s="7">
        <v>71</v>
      </c>
      <c r="I10" t="str">
        <f t="shared" si="0"/>
        <v>Republican</v>
      </c>
      <c r="J10" s="2">
        <f t="shared" si="1"/>
        <v>63131</v>
      </c>
      <c r="K10" t="str">
        <f t="shared" si="2"/>
        <v>42.21%</v>
      </c>
      <c r="L10" t="str">
        <f t="shared" si="3"/>
        <v>No</v>
      </c>
    </row>
    <row r="11" spans="1:12" ht="18">
      <c r="A11" s="7" t="s">
        <v>24</v>
      </c>
      <c r="B11" s="9">
        <v>138359</v>
      </c>
      <c r="C11" s="9">
        <v>91351</v>
      </c>
      <c r="D11" s="7">
        <v>66</v>
      </c>
      <c r="E11" s="9">
        <v>46930</v>
      </c>
      <c r="F11" s="7">
        <v>33.9</v>
      </c>
      <c r="I11" t="str">
        <f t="shared" si="0"/>
        <v>Democratic</v>
      </c>
      <c r="J11" s="2">
        <f t="shared" si="1"/>
        <v>44421</v>
      </c>
      <c r="K11" t="str">
        <f t="shared" si="2"/>
        <v>32.11%</v>
      </c>
      <c r="L11" t="str">
        <f t="shared" si="3"/>
        <v>No</v>
      </c>
    </row>
    <row r="12" spans="1:12" ht="18">
      <c r="A12" s="7" t="s">
        <v>25</v>
      </c>
      <c r="B12" s="9">
        <v>2094714</v>
      </c>
      <c r="C12" s="9">
        <v>1420480</v>
      </c>
      <c r="D12" s="7">
        <v>67.8</v>
      </c>
      <c r="E12" s="9">
        <v>534395</v>
      </c>
      <c r="F12" s="7">
        <v>25.5</v>
      </c>
      <c r="I12" t="str">
        <f t="shared" si="0"/>
        <v>Democratic</v>
      </c>
      <c r="J12" s="2">
        <f t="shared" si="1"/>
        <v>886085</v>
      </c>
      <c r="K12" t="str">
        <f t="shared" si="2"/>
        <v>42.3%</v>
      </c>
      <c r="L12" t="str">
        <f t="shared" si="3"/>
        <v>No</v>
      </c>
    </row>
    <row r="13" spans="1:12" ht="18">
      <c r="A13" s="7" t="s">
        <v>26</v>
      </c>
      <c r="B13" s="9">
        <v>1262974</v>
      </c>
      <c r="C13" s="9">
        <v>696370</v>
      </c>
      <c r="D13" s="7">
        <v>55.1</v>
      </c>
      <c r="E13" s="9">
        <v>511364</v>
      </c>
      <c r="F13" s="7">
        <v>40.5</v>
      </c>
      <c r="I13" t="str">
        <f t="shared" si="0"/>
        <v>Democratic</v>
      </c>
      <c r="J13" s="2">
        <f t="shared" si="1"/>
        <v>185006</v>
      </c>
      <c r="K13" t="str">
        <f t="shared" si="2"/>
        <v>14.65%</v>
      </c>
      <c r="L13" t="str">
        <f t="shared" si="3"/>
        <v>No</v>
      </c>
    </row>
    <row r="14" spans="1:12" ht="18">
      <c r="A14" s="7" t="s">
        <v>27</v>
      </c>
      <c r="B14" s="9">
        <v>894959</v>
      </c>
      <c r="C14" s="9">
        <v>634674</v>
      </c>
      <c r="D14" s="7">
        <v>70.900000000000006</v>
      </c>
      <c r="E14" s="9">
        <v>227804</v>
      </c>
      <c r="F14" s="7">
        <v>25.5</v>
      </c>
      <c r="I14" t="str">
        <f t="shared" si="0"/>
        <v>Democratic</v>
      </c>
      <c r="J14" s="2">
        <f t="shared" si="1"/>
        <v>406870</v>
      </c>
      <c r="K14" t="str">
        <f t="shared" si="2"/>
        <v>45.46%</v>
      </c>
      <c r="L14" t="str">
        <f t="shared" si="3"/>
        <v>No</v>
      </c>
    </row>
    <row r="15" spans="1:12" ht="18">
      <c r="A15" s="7" t="s">
        <v>28</v>
      </c>
      <c r="B15" s="9">
        <v>570243</v>
      </c>
      <c r="C15" s="9">
        <v>369268</v>
      </c>
      <c r="D15" s="7">
        <v>64.8</v>
      </c>
      <c r="E15" s="9">
        <v>185464</v>
      </c>
      <c r="F15" s="7">
        <v>32.5</v>
      </c>
      <c r="I15" t="str">
        <f t="shared" si="0"/>
        <v>Democratic</v>
      </c>
      <c r="J15" s="2">
        <f t="shared" si="1"/>
        <v>183804</v>
      </c>
      <c r="K15" t="str">
        <f t="shared" si="2"/>
        <v>32.23%</v>
      </c>
      <c r="L15" t="str">
        <f t="shared" si="3"/>
        <v>No</v>
      </c>
    </row>
    <row r="16" spans="1:12" ht="18">
      <c r="A16" s="7" t="s">
        <v>29</v>
      </c>
      <c r="B16" s="9">
        <v>918636</v>
      </c>
      <c r="C16" s="9">
        <v>452480</v>
      </c>
      <c r="D16" s="7">
        <v>49.3</v>
      </c>
      <c r="E16" s="9">
        <v>456497</v>
      </c>
      <c r="F16" s="7">
        <v>49.7</v>
      </c>
      <c r="I16" t="str">
        <f t="shared" si="0"/>
        <v>Republican</v>
      </c>
      <c r="J16" s="2">
        <f t="shared" si="1"/>
        <v>4017</v>
      </c>
      <c r="K16" t="str">
        <f t="shared" si="2"/>
        <v>0.44%</v>
      </c>
      <c r="L16" t="str">
        <f t="shared" si="3"/>
        <v>Yes</v>
      </c>
    </row>
    <row r="17" spans="1:12" ht="18">
      <c r="A17" s="7" t="s">
        <v>30</v>
      </c>
      <c r="B17" s="9">
        <v>126397</v>
      </c>
      <c r="C17" s="9">
        <v>38539</v>
      </c>
      <c r="D17" s="7">
        <v>30.5</v>
      </c>
      <c r="E17" s="9">
        <v>87519</v>
      </c>
      <c r="F17" s="7">
        <v>69.2</v>
      </c>
      <c r="I17" t="str">
        <f t="shared" si="0"/>
        <v>Republican</v>
      </c>
      <c r="J17" s="2">
        <f t="shared" si="1"/>
        <v>48980</v>
      </c>
      <c r="K17" t="str">
        <f t="shared" si="2"/>
        <v>38.75%</v>
      </c>
      <c r="L17" t="str">
        <f t="shared" si="3"/>
        <v>No</v>
      </c>
    </row>
    <row r="18" spans="1:12" ht="18">
      <c r="A18" s="7" t="s">
        <v>31</v>
      </c>
      <c r="B18" s="9">
        <v>197840</v>
      </c>
      <c r="C18" s="9">
        <v>136355</v>
      </c>
      <c r="D18" s="7">
        <v>68.900000000000006</v>
      </c>
      <c r="E18" s="9">
        <v>58961</v>
      </c>
      <c r="F18" s="7">
        <v>29.8</v>
      </c>
      <c r="I18" t="str">
        <f t="shared" si="0"/>
        <v>Democratic</v>
      </c>
      <c r="J18" s="2">
        <f t="shared" si="1"/>
        <v>77394</v>
      </c>
      <c r="K18" t="str">
        <f t="shared" si="2"/>
        <v>39.12%</v>
      </c>
      <c r="L18" t="str">
        <f t="shared" si="3"/>
        <v>No</v>
      </c>
    </row>
    <row r="19" spans="1:12" ht="18">
      <c r="A19" s="7" t="s">
        <v>32</v>
      </c>
      <c r="B19" s="9">
        <v>428443</v>
      </c>
      <c r="C19" s="9">
        <v>236117</v>
      </c>
      <c r="D19" s="7">
        <v>55.1</v>
      </c>
      <c r="E19" s="9">
        <v>180626</v>
      </c>
      <c r="F19" s="7">
        <v>42.2</v>
      </c>
      <c r="I19" t="str">
        <f t="shared" si="0"/>
        <v>Democratic</v>
      </c>
      <c r="J19" s="2">
        <f t="shared" si="1"/>
        <v>55491</v>
      </c>
      <c r="K19" t="str">
        <f t="shared" si="2"/>
        <v>12.95%</v>
      </c>
      <c r="L19" t="str">
        <f t="shared" si="3"/>
        <v>No</v>
      </c>
    </row>
    <row r="20" spans="1:12" ht="18">
      <c r="A20" s="7" t="s">
        <v>33</v>
      </c>
      <c r="B20" s="9">
        <v>993718</v>
      </c>
      <c r="C20" s="9">
        <v>681153</v>
      </c>
      <c r="D20" s="7">
        <v>68.5</v>
      </c>
      <c r="E20" s="9">
        <v>276691</v>
      </c>
      <c r="F20" s="7">
        <v>27.8</v>
      </c>
      <c r="I20" t="str">
        <f t="shared" si="0"/>
        <v>Democratic</v>
      </c>
      <c r="J20" s="2">
        <f t="shared" si="1"/>
        <v>404462</v>
      </c>
      <c r="K20" t="str">
        <f t="shared" si="2"/>
        <v>40.7%</v>
      </c>
      <c r="L20" t="str">
        <f t="shared" si="3"/>
        <v>No</v>
      </c>
    </row>
    <row r="21" spans="1:12" ht="18">
      <c r="A21" s="7" t="s">
        <v>34</v>
      </c>
      <c r="B21" s="9">
        <v>1048411</v>
      </c>
      <c r="C21" s="9">
        <v>762865</v>
      </c>
      <c r="D21" s="7">
        <v>72.8</v>
      </c>
      <c r="E21" s="9">
        <v>233450</v>
      </c>
      <c r="F21" s="7">
        <v>22.3</v>
      </c>
      <c r="I21" t="str">
        <f t="shared" si="0"/>
        <v>Democratic</v>
      </c>
      <c r="J21" s="2">
        <f t="shared" si="1"/>
        <v>529415</v>
      </c>
      <c r="K21" t="str">
        <f t="shared" si="2"/>
        <v>50.5%</v>
      </c>
      <c r="L21" t="str">
        <f t="shared" si="3"/>
        <v>No</v>
      </c>
    </row>
    <row r="22" spans="1:12" ht="18">
      <c r="A22" s="7" t="s">
        <v>35</v>
      </c>
      <c r="B22" s="9">
        <v>735838</v>
      </c>
      <c r="C22" s="9">
        <v>519421</v>
      </c>
      <c r="D22" s="7">
        <v>70.599999999999994</v>
      </c>
      <c r="E22" s="9">
        <v>142994</v>
      </c>
      <c r="F22" s="7">
        <v>19.399999999999999</v>
      </c>
      <c r="I22" t="str">
        <f t="shared" si="0"/>
        <v>Democratic</v>
      </c>
      <c r="J22" s="2">
        <f t="shared" si="1"/>
        <v>376427</v>
      </c>
      <c r="K22" t="str">
        <f t="shared" si="2"/>
        <v>51.16%</v>
      </c>
      <c r="L22" t="str">
        <f t="shared" si="3"/>
        <v>No</v>
      </c>
    </row>
    <row r="23" spans="1:12" ht="18">
      <c r="A23" s="7" t="s">
        <v>36</v>
      </c>
      <c r="B23" s="9">
        <v>82351</v>
      </c>
      <c r="C23" s="9">
        <v>11576</v>
      </c>
      <c r="D23" s="7">
        <v>14.1</v>
      </c>
      <c r="E23" s="9">
        <v>69136</v>
      </c>
      <c r="F23" s="7">
        <v>84</v>
      </c>
      <c r="I23" t="str">
        <f t="shared" si="0"/>
        <v>Republican</v>
      </c>
      <c r="J23" s="2">
        <f t="shared" si="1"/>
        <v>57560</v>
      </c>
      <c r="K23" t="str">
        <f t="shared" si="2"/>
        <v>69.9%</v>
      </c>
      <c r="L23" t="str">
        <f t="shared" si="3"/>
        <v>No</v>
      </c>
    </row>
    <row r="24" spans="1:12" ht="18">
      <c r="A24" s="7" t="s">
        <v>37</v>
      </c>
      <c r="B24" s="9">
        <v>1332140</v>
      </c>
      <c r="C24" s="9">
        <v>727252</v>
      </c>
      <c r="D24" s="7">
        <v>54.6</v>
      </c>
      <c r="E24" s="9">
        <v>574699</v>
      </c>
      <c r="F24" s="7">
        <v>43.1</v>
      </c>
      <c r="I24" t="str">
        <f t="shared" si="0"/>
        <v>Democratic</v>
      </c>
      <c r="J24" s="2">
        <f t="shared" si="1"/>
        <v>152553</v>
      </c>
      <c r="K24" t="str">
        <f t="shared" si="2"/>
        <v>11.45%</v>
      </c>
      <c r="L24" t="str">
        <f t="shared" si="3"/>
        <v>No</v>
      </c>
    </row>
    <row r="25" spans="1:12" ht="18">
      <c r="A25" s="7" t="s">
        <v>38</v>
      </c>
      <c r="B25" s="9">
        <v>179006</v>
      </c>
      <c r="C25" s="9">
        <v>109430</v>
      </c>
      <c r="D25" s="7">
        <v>61.1</v>
      </c>
      <c r="E25" s="9">
        <v>57372</v>
      </c>
      <c r="F25" s="7">
        <v>32.1</v>
      </c>
      <c r="I25" t="str">
        <f t="shared" si="0"/>
        <v>Democratic</v>
      </c>
      <c r="J25" s="2">
        <f t="shared" si="1"/>
        <v>52058</v>
      </c>
      <c r="K25" t="str">
        <f t="shared" si="2"/>
        <v>29.08%</v>
      </c>
      <c r="L25" t="str">
        <f t="shared" si="3"/>
        <v>No</v>
      </c>
    </row>
    <row r="26" spans="1:12" ht="18">
      <c r="A26" s="7" t="s">
        <v>39</v>
      </c>
      <c r="B26" s="9">
        <v>382743</v>
      </c>
      <c r="C26" s="9">
        <v>247498</v>
      </c>
      <c r="D26" s="7">
        <v>64.7</v>
      </c>
      <c r="E26" s="9">
        <v>119608</v>
      </c>
      <c r="F26" s="7">
        <v>31.3</v>
      </c>
      <c r="I26" t="str">
        <f t="shared" si="0"/>
        <v>Democratic</v>
      </c>
      <c r="J26" s="2">
        <f t="shared" si="1"/>
        <v>127890</v>
      </c>
      <c r="K26" t="str">
        <f t="shared" si="2"/>
        <v>33.41%</v>
      </c>
      <c r="L26" t="str">
        <f t="shared" si="3"/>
        <v>No</v>
      </c>
    </row>
    <row r="27" spans="1:12" ht="18">
      <c r="A27" s="7" t="s">
        <v>40</v>
      </c>
      <c r="B27" s="9">
        <v>27194</v>
      </c>
      <c r="C27" s="9">
        <v>15479</v>
      </c>
      <c r="D27" s="7">
        <v>56.9</v>
      </c>
      <c r="E27" s="9">
        <v>9851</v>
      </c>
      <c r="F27" s="7">
        <v>36.200000000000003</v>
      </c>
      <c r="I27" t="str">
        <f t="shared" si="0"/>
        <v>Democratic</v>
      </c>
      <c r="J27" s="2">
        <f t="shared" si="1"/>
        <v>5628</v>
      </c>
      <c r="K27" t="str">
        <f t="shared" si="2"/>
        <v>20.7%</v>
      </c>
      <c r="L27" t="str">
        <f t="shared" si="3"/>
        <v>No</v>
      </c>
    </row>
    <row r="28" spans="1:12" ht="18">
      <c r="A28" s="7" t="s">
        <v>41</v>
      </c>
      <c r="B28" s="9">
        <v>159092</v>
      </c>
      <c r="C28" s="9">
        <v>95196</v>
      </c>
      <c r="D28" s="7">
        <v>59.8</v>
      </c>
      <c r="E28" s="9">
        <v>62662</v>
      </c>
      <c r="F28" s="7">
        <v>39.4</v>
      </c>
      <c r="I28" t="str">
        <f t="shared" si="0"/>
        <v>Democratic</v>
      </c>
      <c r="J28" s="2">
        <f t="shared" si="1"/>
        <v>32534</v>
      </c>
      <c r="K28" t="str">
        <f t="shared" si="2"/>
        <v>20.45%</v>
      </c>
      <c r="L28" t="str">
        <f t="shared" si="3"/>
        <v>No</v>
      </c>
    </row>
    <row r="29" spans="1:12" ht="18">
      <c r="A29" s="7" t="s">
        <v>42</v>
      </c>
      <c r="B29" s="9">
        <v>910251</v>
      </c>
      <c r="C29" s="9">
        <v>615333</v>
      </c>
      <c r="D29" s="7">
        <v>67.599999999999994</v>
      </c>
      <c r="E29" s="9">
        <v>258761</v>
      </c>
      <c r="F29" s="7">
        <v>28.4</v>
      </c>
      <c r="I29" t="str">
        <f t="shared" si="0"/>
        <v>Democratic</v>
      </c>
      <c r="J29" s="2">
        <f t="shared" si="1"/>
        <v>356572</v>
      </c>
      <c r="K29" t="str">
        <f t="shared" si="2"/>
        <v>39.17%</v>
      </c>
      <c r="L29" t="str">
        <f t="shared" si="3"/>
        <v>No</v>
      </c>
    </row>
    <row r="30" spans="1:12" ht="18">
      <c r="A30" s="7" t="s">
        <v>43</v>
      </c>
      <c r="B30" s="9">
        <v>105412</v>
      </c>
      <c r="C30" s="9">
        <v>57634</v>
      </c>
      <c r="D30" s="7">
        <v>54.7</v>
      </c>
      <c r="E30" s="9">
        <v>46668</v>
      </c>
      <c r="F30" s="7">
        <v>44.3</v>
      </c>
      <c r="I30" t="str">
        <f t="shared" si="0"/>
        <v>Democratic</v>
      </c>
      <c r="J30" s="2">
        <f t="shared" si="1"/>
        <v>10966</v>
      </c>
      <c r="K30" t="str">
        <f t="shared" si="2"/>
        <v>10.4%</v>
      </c>
      <c r="L30" t="str">
        <f t="shared" si="3"/>
        <v>No</v>
      </c>
    </row>
    <row r="31" spans="1:12" ht="18">
      <c r="A31" s="7" t="s">
        <v>44</v>
      </c>
      <c r="B31" s="9">
        <v>2898513</v>
      </c>
      <c r="C31" s="9">
        <v>1871167</v>
      </c>
      <c r="D31" s="7">
        <v>64.599999999999994</v>
      </c>
      <c r="E31" s="9">
        <v>781238</v>
      </c>
      <c r="F31" s="7">
        <v>27</v>
      </c>
      <c r="I31" t="str">
        <f t="shared" si="0"/>
        <v>Democratic</v>
      </c>
      <c r="J31" s="2">
        <f t="shared" si="1"/>
        <v>1089929</v>
      </c>
      <c r="K31" t="str">
        <f t="shared" si="2"/>
        <v>37.6%</v>
      </c>
      <c r="L31" t="str">
        <f t="shared" si="3"/>
        <v>No</v>
      </c>
    </row>
    <row r="32" spans="1:12" ht="18">
      <c r="A32" s="7" t="s">
        <v>45</v>
      </c>
      <c r="B32" s="9">
        <v>538649</v>
      </c>
      <c r="C32" s="9">
        <v>232819</v>
      </c>
      <c r="D32" s="7">
        <v>43.2</v>
      </c>
      <c r="E32" s="9">
        <v>305367</v>
      </c>
      <c r="F32" s="7">
        <v>56.7</v>
      </c>
      <c r="I32" t="str">
        <f t="shared" si="0"/>
        <v>Republican</v>
      </c>
      <c r="J32" s="2">
        <f t="shared" si="1"/>
        <v>72548</v>
      </c>
      <c r="K32" t="str">
        <f t="shared" si="2"/>
        <v>13.47%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205786</v>
      </c>
      <c r="C33" s="9">
        <v>160082</v>
      </c>
      <c r="D33" s="7">
        <v>77.8</v>
      </c>
      <c r="E33" s="9">
        <v>37422</v>
      </c>
      <c r="F33" s="7">
        <v>18.2</v>
      </c>
      <c r="I33" t="str">
        <f t="shared" si="0"/>
        <v>Democratic</v>
      </c>
      <c r="J33" s="2">
        <f t="shared" si="1"/>
        <v>122660</v>
      </c>
      <c r="K33" t="str">
        <f t="shared" si="2"/>
        <v>59.61%</v>
      </c>
      <c r="L33" t="str">
        <f t="shared" si="3"/>
        <v>No</v>
      </c>
    </row>
    <row r="34" spans="1:12" ht="18">
      <c r="A34" s="7" t="s">
        <v>47</v>
      </c>
      <c r="B34" s="9">
        <v>2021653</v>
      </c>
      <c r="C34" s="9">
        <v>1182022</v>
      </c>
      <c r="D34" s="7">
        <v>58.5</v>
      </c>
      <c r="E34" s="9">
        <v>780037</v>
      </c>
      <c r="F34" s="7">
        <v>38.6</v>
      </c>
      <c r="I34" t="str">
        <f t="shared" si="0"/>
        <v>Democratic</v>
      </c>
      <c r="J34" s="2">
        <f t="shared" si="1"/>
        <v>401985</v>
      </c>
      <c r="K34" t="str">
        <f t="shared" si="2"/>
        <v>19.88%</v>
      </c>
      <c r="L34" t="str">
        <f t="shared" si="3"/>
        <v>No</v>
      </c>
    </row>
    <row r="35" spans="1:12" ht="18">
      <c r="A35" s="7" t="s">
        <v>48</v>
      </c>
      <c r="B35" s="9">
        <v>485678</v>
      </c>
      <c r="C35" s="9">
        <v>243840</v>
      </c>
      <c r="D35" s="7">
        <v>50.2</v>
      </c>
      <c r="E35" s="9">
        <v>216122</v>
      </c>
      <c r="F35" s="7">
        <v>44.5</v>
      </c>
      <c r="I35" t="str">
        <f t="shared" si="0"/>
        <v>Democratic</v>
      </c>
      <c r="J35" s="2">
        <f t="shared" si="1"/>
        <v>27718</v>
      </c>
      <c r="K35" t="str">
        <f t="shared" si="2"/>
        <v>5.71%</v>
      </c>
      <c r="L35" t="str">
        <f t="shared" si="3"/>
        <v>No</v>
      </c>
    </row>
    <row r="36" spans="1:12" ht="18">
      <c r="A36" s="7" t="s">
        <v>49</v>
      </c>
      <c r="B36" s="9">
        <v>238522</v>
      </c>
      <c r="C36" s="9">
        <v>143592</v>
      </c>
      <c r="D36" s="7">
        <v>60.2</v>
      </c>
      <c r="E36" s="9">
        <v>80019</v>
      </c>
      <c r="F36" s="7">
        <v>33.5</v>
      </c>
      <c r="I36" t="str">
        <f t="shared" si="0"/>
        <v>Democratic</v>
      </c>
      <c r="J36" s="2">
        <f t="shared" si="1"/>
        <v>63573</v>
      </c>
      <c r="K36" t="str">
        <f t="shared" si="2"/>
        <v>26.65%</v>
      </c>
      <c r="L36" t="str">
        <f t="shared" si="3"/>
        <v>No</v>
      </c>
    </row>
    <row r="37" spans="1:12" ht="18">
      <c r="A37" s="7" t="s">
        <v>50</v>
      </c>
      <c r="B37" s="9">
        <v>1851248</v>
      </c>
      <c r="C37" s="9">
        <v>1218215</v>
      </c>
      <c r="D37" s="7">
        <v>65.8</v>
      </c>
      <c r="E37" s="9">
        <v>503202</v>
      </c>
      <c r="F37" s="7">
        <v>27.2</v>
      </c>
      <c r="I37" t="str">
        <f t="shared" si="0"/>
        <v>Democratic</v>
      </c>
      <c r="J37" s="2">
        <f t="shared" si="1"/>
        <v>715013</v>
      </c>
      <c r="K37" t="str">
        <f t="shared" si="2"/>
        <v>38.62%</v>
      </c>
      <c r="L37" t="str">
        <f t="shared" si="3"/>
        <v>No</v>
      </c>
    </row>
    <row r="38" spans="1:12" ht="18">
      <c r="A38" s="7" t="s">
        <v>51</v>
      </c>
      <c r="B38" s="9">
        <v>167981</v>
      </c>
      <c r="C38" s="9">
        <v>107463</v>
      </c>
      <c r="D38" s="7">
        <v>64</v>
      </c>
      <c r="E38" s="9">
        <v>55062</v>
      </c>
      <c r="F38" s="7">
        <v>32.799999999999997</v>
      </c>
      <c r="I38" t="str">
        <f t="shared" si="0"/>
        <v>Democratic</v>
      </c>
      <c r="J38" s="2">
        <f t="shared" si="1"/>
        <v>52401</v>
      </c>
      <c r="K38" t="str">
        <f t="shared" si="2"/>
        <v>31.19%</v>
      </c>
      <c r="L38" t="str">
        <f t="shared" si="3"/>
        <v>No</v>
      </c>
    </row>
    <row r="39" spans="1:12" ht="18">
      <c r="A39" s="7" t="s">
        <v>52</v>
      </c>
      <c r="B39" s="9">
        <v>66808</v>
      </c>
      <c r="C39" s="9">
        <v>2610</v>
      </c>
      <c r="D39" s="7">
        <v>3.9</v>
      </c>
      <c r="E39" s="9">
        <v>64170</v>
      </c>
      <c r="F39" s="7">
        <v>96.1</v>
      </c>
      <c r="I39" t="str">
        <f t="shared" si="0"/>
        <v>Republican</v>
      </c>
      <c r="J39" s="2">
        <f t="shared" si="1"/>
        <v>61560</v>
      </c>
      <c r="K39" t="str">
        <f t="shared" si="2"/>
        <v>92.14%</v>
      </c>
      <c r="L39" t="str">
        <f t="shared" si="3"/>
        <v>No</v>
      </c>
    </row>
    <row r="40" spans="1:12" ht="18">
      <c r="A40" s="7" t="s">
        <v>53</v>
      </c>
      <c r="B40" s="9">
        <v>182237</v>
      </c>
      <c r="C40" s="9">
        <v>110692</v>
      </c>
      <c r="D40" s="7">
        <v>60.7</v>
      </c>
      <c r="E40" s="9">
        <v>35938</v>
      </c>
      <c r="F40" s="7">
        <v>19.7</v>
      </c>
      <c r="I40" t="str">
        <f t="shared" si="0"/>
        <v>Democratic</v>
      </c>
      <c r="J40" s="2">
        <f t="shared" si="1"/>
        <v>74754</v>
      </c>
      <c r="K40" t="str">
        <f t="shared" si="2"/>
        <v>41.02%</v>
      </c>
      <c r="L40" t="str">
        <f t="shared" si="3"/>
        <v>No</v>
      </c>
    </row>
    <row r="41" spans="1:12" ht="18">
      <c r="A41" s="7" t="s">
        <v>54</v>
      </c>
      <c r="B41" s="9">
        <v>428036</v>
      </c>
      <c r="C41" s="9">
        <v>219229</v>
      </c>
      <c r="D41" s="7">
        <v>51.2</v>
      </c>
      <c r="E41" s="9">
        <v>206558</v>
      </c>
      <c r="F41" s="7">
        <v>48.3</v>
      </c>
      <c r="I41" t="str">
        <f t="shared" si="0"/>
        <v>Democratic</v>
      </c>
      <c r="J41" s="2">
        <f t="shared" si="1"/>
        <v>12671</v>
      </c>
      <c r="K41" t="str">
        <f t="shared" si="2"/>
        <v>2.96%</v>
      </c>
      <c r="L41" t="str">
        <f t="shared" si="3"/>
        <v>Yes</v>
      </c>
    </row>
    <row r="42" spans="1:12" ht="18">
      <c r="A42" s="7" t="s">
        <v>55</v>
      </c>
      <c r="B42" s="9">
        <v>486109</v>
      </c>
      <c r="C42" s="9">
        <v>114658</v>
      </c>
      <c r="D42" s="7">
        <v>23.6</v>
      </c>
      <c r="E42" s="9">
        <v>287920</v>
      </c>
      <c r="F42" s="7">
        <v>59.2</v>
      </c>
      <c r="I42" t="str">
        <f t="shared" si="0"/>
        <v>Republican</v>
      </c>
      <c r="J42" s="2">
        <f t="shared" si="1"/>
        <v>173262</v>
      </c>
      <c r="K42" t="str">
        <f t="shared" si="2"/>
        <v>35.64%</v>
      </c>
      <c r="L42" t="str">
        <f t="shared" si="3"/>
        <v>No</v>
      </c>
    </row>
    <row r="43" spans="1:12" ht="18">
      <c r="A43" s="7" t="s">
        <v>56</v>
      </c>
      <c r="B43" s="9">
        <v>145828</v>
      </c>
      <c r="C43" s="9">
        <v>81555</v>
      </c>
      <c r="D43" s="7">
        <v>55.9</v>
      </c>
      <c r="E43" s="9">
        <v>56639</v>
      </c>
      <c r="F43" s="7">
        <v>38.799999999999997</v>
      </c>
      <c r="I43" t="str">
        <f t="shared" si="0"/>
        <v>Democratic</v>
      </c>
      <c r="J43" s="2">
        <f t="shared" si="1"/>
        <v>24916</v>
      </c>
      <c r="K43" t="str">
        <f t="shared" si="2"/>
        <v>17.09%</v>
      </c>
      <c r="L43" t="str">
        <f t="shared" si="3"/>
        <v>No</v>
      </c>
    </row>
    <row r="44" spans="1:12" ht="18">
      <c r="A44" s="7" t="s">
        <v>57</v>
      </c>
      <c r="B44" s="9">
        <v>89961</v>
      </c>
      <c r="C44" s="9">
        <v>68212</v>
      </c>
      <c r="D44" s="7">
        <v>75.8</v>
      </c>
      <c r="E44" s="9">
        <v>20919</v>
      </c>
      <c r="F44" s="7">
        <v>23.3</v>
      </c>
      <c r="I44" t="str">
        <f t="shared" si="0"/>
        <v>Democratic</v>
      </c>
      <c r="J44" s="2">
        <f t="shared" si="1"/>
        <v>47293</v>
      </c>
      <c r="K44" t="str">
        <f t="shared" si="2"/>
        <v>52.57%</v>
      </c>
      <c r="L44" t="str">
        <f t="shared" si="3"/>
        <v>No</v>
      </c>
    </row>
    <row r="45" spans="1:12" ht="18">
      <c r="A45" s="7" t="s">
        <v>58</v>
      </c>
      <c r="B45" s="9">
        <v>231000</v>
      </c>
      <c r="C45" s="9">
        <v>87456</v>
      </c>
      <c r="D45" s="7">
        <v>37.9</v>
      </c>
      <c r="E45" s="9">
        <v>141670</v>
      </c>
      <c r="F45" s="7">
        <v>61.3</v>
      </c>
      <c r="I45" t="str">
        <f t="shared" si="0"/>
        <v>Republican</v>
      </c>
      <c r="J45" s="2">
        <f t="shared" si="1"/>
        <v>54214</v>
      </c>
      <c r="K45" t="str">
        <f t="shared" si="2"/>
        <v>23.47%</v>
      </c>
      <c r="L45" t="str">
        <f t="shared" si="3"/>
        <v>No</v>
      </c>
    </row>
    <row r="46" spans="1:12" ht="18">
      <c r="A46" s="7" t="s">
        <v>59</v>
      </c>
      <c r="B46" s="9">
        <v>398715</v>
      </c>
      <c r="C46" s="9">
        <v>223137</v>
      </c>
      <c r="D46" s="7">
        <v>56</v>
      </c>
      <c r="E46" s="9">
        <v>84298</v>
      </c>
      <c r="F46" s="7">
        <v>21.1</v>
      </c>
      <c r="I46" t="str">
        <f t="shared" si="0"/>
        <v>Democratic</v>
      </c>
      <c r="J46" s="2">
        <f t="shared" si="1"/>
        <v>138839</v>
      </c>
      <c r="K46" t="str">
        <f t="shared" si="2"/>
        <v>34.82%</v>
      </c>
      <c r="L46" t="str">
        <f t="shared" si="3"/>
        <v>No</v>
      </c>
    </row>
    <row r="47" spans="1:12" ht="18">
      <c r="A47" s="7" t="s">
        <v>60</v>
      </c>
      <c r="B47" s="9">
        <v>509936</v>
      </c>
      <c r="C47" s="9">
        <v>282007</v>
      </c>
      <c r="D47" s="7">
        <v>55.3</v>
      </c>
      <c r="E47" s="9">
        <v>220785</v>
      </c>
      <c r="F47" s="7">
        <v>43.3</v>
      </c>
      <c r="I47" t="str">
        <f t="shared" si="0"/>
        <v>Democratic</v>
      </c>
      <c r="J47" s="2">
        <f t="shared" si="1"/>
        <v>61222</v>
      </c>
      <c r="K47" t="str">
        <f t="shared" si="2"/>
        <v>12.01%</v>
      </c>
      <c r="L47" t="str">
        <f t="shared" si="3"/>
        <v>No</v>
      </c>
    </row>
    <row r="48" spans="1:12" ht="18">
      <c r="A48" s="7" t="s">
        <v>61</v>
      </c>
      <c r="B48" s="9">
        <v>701281</v>
      </c>
      <c r="C48" s="9">
        <v>498576</v>
      </c>
      <c r="D48" s="7">
        <v>71.099999999999994</v>
      </c>
      <c r="E48" s="9">
        <v>113422</v>
      </c>
      <c r="F48" s="7">
        <v>16.2</v>
      </c>
      <c r="I48" t="str">
        <f t="shared" si="0"/>
        <v>Democratic</v>
      </c>
      <c r="J48" s="2">
        <f t="shared" si="1"/>
        <v>385154</v>
      </c>
      <c r="K48" t="str">
        <f t="shared" si="2"/>
        <v>54.92%</v>
      </c>
      <c r="L48" t="str">
        <f t="shared" si="3"/>
        <v>No</v>
      </c>
    </row>
    <row r="49" spans="1:12" ht="18">
      <c r="A49" s="7" t="s">
        <v>62</v>
      </c>
      <c r="B49" s="9">
        <v>56253</v>
      </c>
      <c r="C49" s="9">
        <v>35091</v>
      </c>
      <c r="D49" s="7">
        <v>62.4</v>
      </c>
      <c r="E49" s="9">
        <v>17429</v>
      </c>
      <c r="F49" s="7">
        <v>31</v>
      </c>
      <c r="I49" t="str">
        <f t="shared" si="0"/>
        <v>Democratic</v>
      </c>
      <c r="J49" s="2">
        <f t="shared" si="1"/>
        <v>17662</v>
      </c>
      <c r="K49" t="str">
        <f t="shared" si="2"/>
        <v>31.4%</v>
      </c>
      <c r="L49" t="str">
        <f t="shared" si="3"/>
        <v>No</v>
      </c>
    </row>
    <row r="50" spans="1:12" ht="15.75">
      <c r="J50" s="2"/>
    </row>
    <row r="51" spans="1:12" ht="15.75">
      <c r="J51" s="2"/>
    </row>
    <row r="52" spans="1:12" ht="15.75">
      <c r="J52" s="2"/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2D09-8277-3A43-8698-640906C708F5}">
  <dimension ref="A1:L52"/>
  <sheetViews>
    <sheetView topLeftCell="A34" workbookViewId="0">
      <selection activeCell="A50" sqref="A5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131142</v>
      </c>
      <c r="C2" s="9">
        <v>99409</v>
      </c>
      <c r="D2" s="7">
        <v>75.599999999999994</v>
      </c>
      <c r="E2" s="9">
        <v>28809</v>
      </c>
      <c r="F2" s="7">
        <v>21.9</v>
      </c>
      <c r="I2" t="str">
        <f>IF(C2 &gt; E2, "Democratic", "Republican")</f>
        <v>Democratic</v>
      </c>
      <c r="J2" s="2">
        <f>ABS(C2 - E2)</f>
        <v>70600</v>
      </c>
      <c r="K2" t="str">
        <f>ROUND(J2/(B2*0.01), 2) &amp; "%"</f>
        <v>53.83%</v>
      </c>
      <c r="L2" t="str">
        <f>IF(VALUE(LEFT(K2, LEN(K2)-1)) &lt; 5, "Yes", "No")</f>
        <v>No</v>
      </c>
    </row>
    <row r="3" spans="1:12" ht="18">
      <c r="A3" s="7" t="s">
        <v>14</v>
      </c>
      <c r="B3" s="9">
        <v>58019</v>
      </c>
      <c r="C3" s="9">
        <v>33170</v>
      </c>
      <c r="D3" s="7">
        <v>57.2</v>
      </c>
      <c r="E3" s="9">
        <v>20522</v>
      </c>
      <c r="F3" s="7">
        <v>35.4</v>
      </c>
      <c r="I3" t="str">
        <f t="shared" ref="I3:I49" si="0">IF(C3 &gt; E3, "Democratic", "Republican")</f>
        <v>Democratic</v>
      </c>
      <c r="J3" s="2">
        <f t="shared" ref="J3:J49" si="1">ABS(C3 - E3)</f>
        <v>12648</v>
      </c>
      <c r="K3" t="str">
        <f t="shared" ref="K3:K49" si="2">ROUND(J3/(B3*0.01), 2) &amp; "%"</f>
        <v>21.8%</v>
      </c>
      <c r="L3" t="str">
        <f t="shared" ref="L3:L49" si="3">IF(VALUE(LEFT(K3, LEN(K3)-1)) &lt; 5, "Yes", "No")</f>
        <v>No</v>
      </c>
    </row>
    <row r="4" spans="1:12" ht="18">
      <c r="A4" s="7" t="s">
        <v>15</v>
      </c>
      <c r="B4" s="9">
        <v>168348</v>
      </c>
      <c r="C4" s="9">
        <v>112186</v>
      </c>
      <c r="D4" s="7">
        <v>66.599999999999994</v>
      </c>
      <c r="E4" s="9">
        <v>47148</v>
      </c>
      <c r="F4" s="7">
        <v>28</v>
      </c>
      <c r="I4" t="str">
        <f t="shared" si="0"/>
        <v>Democratic</v>
      </c>
      <c r="J4" s="2">
        <f t="shared" si="1"/>
        <v>65038</v>
      </c>
      <c r="K4" t="str">
        <f t="shared" si="2"/>
        <v>38.63%</v>
      </c>
      <c r="L4" t="str">
        <f t="shared" si="3"/>
        <v>No</v>
      </c>
    </row>
    <row r="5" spans="1:12" ht="18">
      <c r="A5" s="7" t="s">
        <v>16</v>
      </c>
      <c r="B5" s="9">
        <v>999250</v>
      </c>
      <c r="C5" s="9">
        <v>465936</v>
      </c>
      <c r="D5" s="7">
        <v>46.6</v>
      </c>
      <c r="E5" s="9">
        <v>462516</v>
      </c>
      <c r="F5" s="7">
        <v>46.3</v>
      </c>
      <c r="I5" t="str">
        <f t="shared" si="0"/>
        <v>Democratic</v>
      </c>
      <c r="J5" s="2">
        <f t="shared" si="1"/>
        <v>3420</v>
      </c>
      <c r="K5" t="str">
        <f t="shared" si="2"/>
        <v>0.34%</v>
      </c>
      <c r="L5" t="str">
        <f t="shared" si="3"/>
        <v>Yes</v>
      </c>
    </row>
    <row r="6" spans="1:12" ht="18">
      <c r="A6" s="7" t="s">
        <v>17</v>
      </c>
      <c r="B6" s="9">
        <v>294375</v>
      </c>
      <c r="C6" s="9">
        <v>178816</v>
      </c>
      <c r="D6" s="7">
        <v>60.5</v>
      </c>
      <c r="E6" s="9">
        <v>102308</v>
      </c>
      <c r="F6" s="7">
        <v>34.799999999999997</v>
      </c>
      <c r="I6" t="str">
        <f t="shared" si="0"/>
        <v>Democratic</v>
      </c>
      <c r="J6" s="2">
        <f t="shared" si="1"/>
        <v>76508</v>
      </c>
      <c r="K6" t="str">
        <f t="shared" si="2"/>
        <v>25.99%</v>
      </c>
      <c r="L6" t="str">
        <f t="shared" si="3"/>
        <v>No</v>
      </c>
    </row>
    <row r="7" spans="1:12" ht="18">
      <c r="A7" s="7" t="s">
        <v>18</v>
      </c>
      <c r="B7" s="9">
        <v>213874</v>
      </c>
      <c r="C7" s="9">
        <v>99786</v>
      </c>
      <c r="D7" s="7">
        <v>46.7</v>
      </c>
      <c r="E7" s="9">
        <v>106514</v>
      </c>
      <c r="F7" s="7">
        <v>49.8</v>
      </c>
      <c r="I7" t="str">
        <f t="shared" si="0"/>
        <v>Republican</v>
      </c>
      <c r="J7" s="2">
        <f t="shared" si="1"/>
        <v>6728</v>
      </c>
      <c r="K7" t="str">
        <f t="shared" si="2"/>
        <v>3.15%</v>
      </c>
      <c r="L7" t="str">
        <f t="shared" si="3"/>
        <v>Yes</v>
      </c>
    </row>
    <row r="8" spans="1:12" ht="18">
      <c r="A8" s="7" t="s">
        <v>19</v>
      </c>
      <c r="B8" s="9">
        <v>51810</v>
      </c>
      <c r="C8" s="9">
        <v>24753</v>
      </c>
      <c r="D8" s="7">
        <v>47.8</v>
      </c>
      <c r="E8" s="9">
        <v>26011</v>
      </c>
      <c r="F8" s="7">
        <v>50.2</v>
      </c>
      <c r="I8" t="str">
        <f t="shared" si="0"/>
        <v>Republican</v>
      </c>
      <c r="J8" s="2">
        <f t="shared" si="1"/>
        <v>1258</v>
      </c>
      <c r="K8" t="str">
        <f t="shared" si="2"/>
        <v>2.43%</v>
      </c>
      <c r="L8" t="str">
        <f t="shared" si="3"/>
        <v>Yes</v>
      </c>
    </row>
    <row r="9" spans="1:12" ht="18">
      <c r="A9" s="7" t="s">
        <v>21</v>
      </c>
      <c r="B9" s="9">
        <v>80734</v>
      </c>
      <c r="C9" s="9">
        <v>55984</v>
      </c>
      <c r="D9" s="7">
        <v>69.3</v>
      </c>
      <c r="E9" s="9">
        <v>14611</v>
      </c>
      <c r="F9" s="7">
        <v>18.100000000000001</v>
      </c>
      <c r="I9" t="str">
        <f t="shared" si="0"/>
        <v>Democratic</v>
      </c>
      <c r="J9" s="2">
        <f t="shared" si="1"/>
        <v>41373</v>
      </c>
      <c r="K9" t="str">
        <f t="shared" si="2"/>
        <v>51.25%</v>
      </c>
      <c r="L9" t="str">
        <f t="shared" si="3"/>
        <v>No</v>
      </c>
    </row>
    <row r="10" spans="1:12" ht="18">
      <c r="A10" s="7" t="s">
        <v>22</v>
      </c>
      <c r="B10" s="9">
        <v>158690</v>
      </c>
      <c r="C10" s="9">
        <v>125845</v>
      </c>
      <c r="D10" s="7">
        <v>79.3</v>
      </c>
      <c r="E10" s="9">
        <v>11225</v>
      </c>
      <c r="F10" s="7">
        <v>7.1</v>
      </c>
      <c r="I10" t="str">
        <f t="shared" si="0"/>
        <v>Democratic</v>
      </c>
      <c r="J10" s="2">
        <f t="shared" si="1"/>
        <v>114620</v>
      </c>
      <c r="K10" t="str">
        <f t="shared" si="2"/>
        <v>72.23%</v>
      </c>
      <c r="L10" t="str">
        <f t="shared" si="3"/>
        <v>No</v>
      </c>
    </row>
    <row r="11" spans="1:12" ht="18">
      <c r="A11" s="7" t="s">
        <v>24</v>
      </c>
      <c r="B11" s="9">
        <v>134615</v>
      </c>
      <c r="C11" s="9">
        <v>70054</v>
      </c>
      <c r="D11" s="7">
        <v>52</v>
      </c>
      <c r="E11" s="9">
        <v>55368</v>
      </c>
      <c r="F11" s="7">
        <v>41.1</v>
      </c>
      <c r="I11" t="str">
        <f t="shared" si="0"/>
        <v>Democratic</v>
      </c>
      <c r="J11" s="2">
        <f t="shared" si="1"/>
        <v>14686</v>
      </c>
      <c r="K11" t="str">
        <f t="shared" si="2"/>
        <v>10.91%</v>
      </c>
      <c r="L11" t="str">
        <f t="shared" si="3"/>
        <v>No</v>
      </c>
    </row>
    <row r="12" spans="1:12" ht="18">
      <c r="A12" s="7" t="s">
        <v>25</v>
      </c>
      <c r="B12" s="9">
        <v>2192707</v>
      </c>
      <c r="C12" s="9">
        <v>950229</v>
      </c>
      <c r="D12" s="7">
        <v>43.3</v>
      </c>
      <c r="E12" s="9">
        <v>1152549</v>
      </c>
      <c r="F12" s="7">
        <v>52.6</v>
      </c>
      <c r="I12" t="str">
        <f t="shared" si="0"/>
        <v>Republican</v>
      </c>
      <c r="J12" s="2">
        <f t="shared" si="1"/>
        <v>202320</v>
      </c>
      <c r="K12" t="str">
        <f t="shared" si="2"/>
        <v>9.23%</v>
      </c>
      <c r="L12" t="str">
        <f t="shared" si="3"/>
        <v>No</v>
      </c>
    </row>
    <row r="13" spans="1:12" ht="18">
      <c r="A13" s="7" t="s">
        <v>26</v>
      </c>
      <c r="B13" s="9">
        <v>718853</v>
      </c>
      <c r="C13" s="9">
        <v>334063</v>
      </c>
      <c r="D13" s="7">
        <v>46.5</v>
      </c>
      <c r="E13" s="9">
        <v>341005</v>
      </c>
      <c r="F13" s="7">
        <v>47.4</v>
      </c>
      <c r="I13" t="str">
        <f t="shared" si="0"/>
        <v>Republican</v>
      </c>
      <c r="J13" s="2">
        <f t="shared" si="1"/>
        <v>6942</v>
      </c>
      <c r="K13" t="str">
        <f t="shared" si="2"/>
        <v>0.97%</v>
      </c>
      <c r="L13" t="str">
        <f t="shared" si="3"/>
        <v>Yes</v>
      </c>
    </row>
    <row r="14" spans="1:12" ht="18">
      <c r="A14" s="7" t="s">
        <v>27</v>
      </c>
      <c r="B14" s="9">
        <v>518738</v>
      </c>
      <c r="C14" s="9">
        <v>221699</v>
      </c>
      <c r="D14" s="7">
        <v>42.7</v>
      </c>
      <c r="E14" s="9">
        <v>280439</v>
      </c>
      <c r="F14" s="7">
        <v>54.1</v>
      </c>
      <c r="I14" t="str">
        <f t="shared" si="0"/>
        <v>Republican</v>
      </c>
      <c r="J14" s="2">
        <f t="shared" si="1"/>
        <v>58740</v>
      </c>
      <c r="K14" t="str">
        <f t="shared" si="2"/>
        <v>11.32%</v>
      </c>
      <c r="L14" t="str">
        <f t="shared" si="3"/>
        <v>No</v>
      </c>
    </row>
    <row r="15" spans="1:12" ht="18">
      <c r="A15" s="7" t="s">
        <v>28</v>
      </c>
      <c r="B15" s="9">
        <v>629813</v>
      </c>
      <c r="C15" s="9">
        <v>314588</v>
      </c>
      <c r="D15" s="7">
        <v>49.9</v>
      </c>
      <c r="E15" s="9">
        <v>277658</v>
      </c>
      <c r="F15" s="7">
        <v>44.1</v>
      </c>
      <c r="I15" t="str">
        <f t="shared" si="0"/>
        <v>Democratic</v>
      </c>
      <c r="J15" s="2">
        <f t="shared" si="1"/>
        <v>36930</v>
      </c>
      <c r="K15" t="str">
        <f t="shared" si="2"/>
        <v>5.86%</v>
      </c>
      <c r="L15" t="str">
        <f t="shared" si="3"/>
        <v>No</v>
      </c>
    </row>
    <row r="16" spans="1:12" ht="18">
      <c r="A16" s="7" t="s">
        <v>29</v>
      </c>
      <c r="B16" s="9">
        <v>520078</v>
      </c>
      <c r="C16" s="9">
        <v>269990</v>
      </c>
      <c r="D16" s="7">
        <v>51.9</v>
      </c>
      <c r="E16" s="9">
        <v>241854</v>
      </c>
      <c r="F16" s="7">
        <v>46.5</v>
      </c>
      <c r="I16" t="str">
        <f t="shared" si="0"/>
        <v>Democratic</v>
      </c>
      <c r="J16" s="2">
        <f t="shared" si="1"/>
        <v>28136</v>
      </c>
      <c r="K16" t="str">
        <f t="shared" si="2"/>
        <v>5.41%</v>
      </c>
      <c r="L16" t="str">
        <f t="shared" si="3"/>
        <v>No</v>
      </c>
    </row>
    <row r="17" spans="1:12" ht="18">
      <c r="A17" s="7" t="s">
        <v>30</v>
      </c>
      <c r="B17" s="9">
        <v>92974</v>
      </c>
      <c r="C17" s="9">
        <v>79875</v>
      </c>
      <c r="D17" s="7">
        <v>85.9</v>
      </c>
      <c r="E17" s="9">
        <v>6466</v>
      </c>
      <c r="F17" s="7">
        <v>7</v>
      </c>
      <c r="I17" t="str">
        <f t="shared" si="0"/>
        <v>Democratic</v>
      </c>
      <c r="J17" s="2">
        <f t="shared" si="1"/>
        <v>73409</v>
      </c>
      <c r="K17" t="str">
        <f t="shared" si="2"/>
        <v>78.96%</v>
      </c>
      <c r="L17" t="str">
        <f t="shared" si="3"/>
        <v>No</v>
      </c>
    </row>
    <row r="18" spans="1:12" ht="18">
      <c r="A18" s="7" t="s">
        <v>31</v>
      </c>
      <c r="B18" s="9">
        <v>136314</v>
      </c>
      <c r="C18" s="9">
        <v>64033</v>
      </c>
      <c r="D18" s="7">
        <v>47</v>
      </c>
      <c r="E18" s="9">
        <v>69508</v>
      </c>
      <c r="F18" s="7">
        <v>51</v>
      </c>
      <c r="I18" t="str">
        <f t="shared" si="0"/>
        <v>Republican</v>
      </c>
      <c r="J18" s="2">
        <f t="shared" si="1"/>
        <v>5475</v>
      </c>
      <c r="K18" t="str">
        <f t="shared" si="2"/>
        <v>4.02%</v>
      </c>
      <c r="L18" t="str">
        <f t="shared" si="3"/>
        <v>Yes</v>
      </c>
    </row>
    <row r="19" spans="1:12" ht="18">
      <c r="A19" s="7" t="s">
        <v>32</v>
      </c>
      <c r="B19" s="9">
        <v>262039</v>
      </c>
      <c r="C19" s="9">
        <v>138359</v>
      </c>
      <c r="D19" s="7">
        <v>52.8</v>
      </c>
      <c r="E19" s="9">
        <v>117347</v>
      </c>
      <c r="F19" s="7">
        <v>44.8</v>
      </c>
      <c r="I19" t="str">
        <f t="shared" si="0"/>
        <v>Democratic</v>
      </c>
      <c r="J19" s="2">
        <f t="shared" si="1"/>
        <v>21012</v>
      </c>
      <c r="K19" t="str">
        <f t="shared" si="2"/>
        <v>8.02%</v>
      </c>
      <c r="L19" t="str">
        <f t="shared" si="3"/>
        <v>No</v>
      </c>
    </row>
    <row r="20" spans="1:12" ht="18">
      <c r="A20" s="7" t="s">
        <v>33</v>
      </c>
      <c r="B20" s="9">
        <v>531822</v>
      </c>
      <c r="C20" s="9">
        <v>247885</v>
      </c>
      <c r="D20" s="7">
        <v>46.6</v>
      </c>
      <c r="E20" s="9">
        <v>268784</v>
      </c>
      <c r="F20" s="7">
        <v>50.5</v>
      </c>
      <c r="I20" t="str">
        <f t="shared" si="0"/>
        <v>Republican</v>
      </c>
      <c r="J20" s="2">
        <f t="shared" si="1"/>
        <v>20899</v>
      </c>
      <c r="K20" t="str">
        <f t="shared" si="2"/>
        <v>3.93%</v>
      </c>
      <c r="L20" t="str">
        <f t="shared" si="3"/>
        <v>Yes</v>
      </c>
    </row>
    <row r="21" spans="1:12" ht="18">
      <c r="A21" s="7" t="s">
        <v>34</v>
      </c>
      <c r="B21" s="9">
        <v>646873</v>
      </c>
      <c r="C21" s="9">
        <v>283993</v>
      </c>
      <c r="D21" s="7">
        <v>43.9</v>
      </c>
      <c r="E21" s="9">
        <v>337952</v>
      </c>
      <c r="F21" s="7">
        <v>52.2</v>
      </c>
      <c r="I21" t="str">
        <f t="shared" si="0"/>
        <v>Republican</v>
      </c>
      <c r="J21" s="2">
        <f t="shared" si="1"/>
        <v>53959</v>
      </c>
      <c r="K21" t="str">
        <f t="shared" si="2"/>
        <v>8.34%</v>
      </c>
      <c r="L21" t="str">
        <f t="shared" si="3"/>
        <v>No</v>
      </c>
    </row>
    <row r="22" spans="1:12" ht="18">
      <c r="A22" s="7" t="s">
        <v>35</v>
      </c>
      <c r="B22" s="9">
        <v>387367</v>
      </c>
      <c r="C22" s="9">
        <v>179155</v>
      </c>
      <c r="D22" s="7">
        <v>46.2</v>
      </c>
      <c r="E22" s="9">
        <v>179544</v>
      </c>
      <c r="F22" s="7">
        <v>46.3</v>
      </c>
      <c r="I22" t="str">
        <f t="shared" si="0"/>
        <v>Republican</v>
      </c>
      <c r="J22" s="2">
        <f t="shared" si="1"/>
        <v>389</v>
      </c>
      <c r="K22" t="str">
        <f t="shared" si="2"/>
        <v>0.1%</v>
      </c>
      <c r="L22" t="str">
        <f t="shared" si="3"/>
        <v>Yes</v>
      </c>
    </row>
    <row r="23" spans="1:12" ht="18">
      <c r="A23" s="7" t="s">
        <v>36</v>
      </c>
      <c r="B23" s="9">
        <v>86679</v>
      </c>
      <c r="C23" s="9">
        <v>80422</v>
      </c>
      <c r="D23" s="7">
        <v>92.8</v>
      </c>
      <c r="E23" s="9">
        <v>4253</v>
      </c>
      <c r="F23" s="7">
        <v>4.9000000000000004</v>
      </c>
      <c r="I23" t="str">
        <f t="shared" si="0"/>
        <v>Democratic</v>
      </c>
      <c r="J23" s="2">
        <f t="shared" si="1"/>
        <v>76169</v>
      </c>
      <c r="K23" t="str">
        <f t="shared" si="2"/>
        <v>87.87%</v>
      </c>
      <c r="L23" t="str">
        <f t="shared" si="3"/>
        <v>No</v>
      </c>
    </row>
    <row r="24" spans="1:12" ht="18">
      <c r="A24" s="7" t="s">
        <v>37</v>
      </c>
      <c r="B24" s="9">
        <v>786773</v>
      </c>
      <c r="C24" s="9">
        <v>398032</v>
      </c>
      <c r="D24" s="7">
        <v>50.6</v>
      </c>
      <c r="E24" s="9">
        <v>369339</v>
      </c>
      <c r="F24" s="7">
        <v>46.9</v>
      </c>
      <c r="I24" t="str">
        <f t="shared" si="0"/>
        <v>Democratic</v>
      </c>
      <c r="J24" s="2">
        <f t="shared" si="1"/>
        <v>28693</v>
      </c>
      <c r="K24" t="str">
        <f t="shared" si="2"/>
        <v>3.65%</v>
      </c>
      <c r="L24" t="str">
        <f t="shared" si="3"/>
        <v>Yes</v>
      </c>
    </row>
    <row r="25" spans="1:12" ht="18">
      <c r="A25" s="7" t="s">
        <v>38</v>
      </c>
      <c r="B25" s="9">
        <v>178009</v>
      </c>
      <c r="C25" s="9">
        <v>101104</v>
      </c>
      <c r="D25" s="7">
        <v>56.8</v>
      </c>
      <c r="E25" s="9">
        <v>66933</v>
      </c>
      <c r="F25" s="7">
        <v>37.6</v>
      </c>
      <c r="I25" t="str">
        <f t="shared" si="0"/>
        <v>Democratic</v>
      </c>
      <c r="J25" s="2">
        <f t="shared" si="1"/>
        <v>34171</v>
      </c>
      <c r="K25" t="str">
        <f t="shared" si="2"/>
        <v>19.2%</v>
      </c>
      <c r="L25" t="str">
        <f t="shared" si="3"/>
        <v>No</v>
      </c>
    </row>
    <row r="26" spans="1:12" ht="18">
      <c r="A26" s="7" t="s">
        <v>39</v>
      </c>
      <c r="B26" s="9">
        <v>287315</v>
      </c>
      <c r="C26" s="9">
        <v>158827</v>
      </c>
      <c r="D26" s="7">
        <v>55.3</v>
      </c>
      <c r="E26" s="9">
        <v>117771</v>
      </c>
      <c r="F26" s="7">
        <v>41</v>
      </c>
      <c r="I26" t="str">
        <f t="shared" si="0"/>
        <v>Democratic</v>
      </c>
      <c r="J26" s="2">
        <f t="shared" si="1"/>
        <v>41056</v>
      </c>
      <c r="K26" t="str">
        <f t="shared" si="2"/>
        <v>14.29%</v>
      </c>
      <c r="L26" t="str">
        <f t="shared" si="3"/>
        <v>No</v>
      </c>
    </row>
    <row r="27" spans="1:12" ht="18">
      <c r="A27" s="7" t="s">
        <v>40</v>
      </c>
      <c r="B27" s="9">
        <v>33314</v>
      </c>
      <c r="C27" s="9">
        <v>17776</v>
      </c>
      <c r="D27" s="7">
        <v>53.4</v>
      </c>
      <c r="E27" s="9">
        <v>12127</v>
      </c>
      <c r="F27" s="7">
        <v>36.4</v>
      </c>
      <c r="I27" t="str">
        <f t="shared" si="0"/>
        <v>Democratic</v>
      </c>
      <c r="J27" s="2">
        <f t="shared" si="1"/>
        <v>5649</v>
      </c>
      <c r="K27" t="str">
        <f t="shared" si="2"/>
        <v>16.96%</v>
      </c>
      <c r="L27" t="str">
        <f t="shared" si="3"/>
        <v>No</v>
      </c>
    </row>
    <row r="28" spans="1:12" ht="18">
      <c r="A28" s="7" t="s">
        <v>41</v>
      </c>
      <c r="B28" s="9">
        <v>89127</v>
      </c>
      <c r="C28" s="9">
        <v>43781</v>
      </c>
      <c r="D28" s="7">
        <v>49.1</v>
      </c>
      <c r="E28" s="9">
        <v>43725</v>
      </c>
      <c r="F28" s="7">
        <v>49.1</v>
      </c>
      <c r="I28" t="str">
        <f t="shared" si="0"/>
        <v>Democratic</v>
      </c>
      <c r="J28" s="2">
        <f t="shared" si="1"/>
        <v>56</v>
      </c>
      <c r="K28" t="str">
        <f t="shared" si="2"/>
        <v>0.06%</v>
      </c>
      <c r="L28" t="str">
        <f t="shared" si="3"/>
        <v>Yes</v>
      </c>
    </row>
    <row r="29" spans="1:12" ht="18">
      <c r="A29" s="7" t="s">
        <v>42</v>
      </c>
      <c r="B29" s="9">
        <v>494442</v>
      </c>
      <c r="C29" s="9">
        <v>211018</v>
      </c>
      <c r="D29" s="7">
        <v>42.7</v>
      </c>
      <c r="E29" s="9">
        <v>268982</v>
      </c>
      <c r="F29" s="7">
        <v>54.4</v>
      </c>
      <c r="I29" t="str">
        <f t="shared" si="0"/>
        <v>Republican</v>
      </c>
      <c r="J29" s="2">
        <f t="shared" si="1"/>
        <v>57964</v>
      </c>
      <c r="K29" t="str">
        <f t="shared" si="2"/>
        <v>11.72%</v>
      </c>
      <c r="L29" t="str">
        <f t="shared" si="3"/>
        <v>No</v>
      </c>
    </row>
    <row r="30" spans="1:12" ht="18">
      <c r="A30" s="7" t="s">
        <v>43</v>
      </c>
      <c r="B30" s="9">
        <v>66879</v>
      </c>
      <c r="C30" s="9">
        <v>33693</v>
      </c>
      <c r="D30" s="7">
        <v>50.4</v>
      </c>
      <c r="E30" s="9">
        <v>31097</v>
      </c>
      <c r="F30" s="7">
        <v>46.5</v>
      </c>
      <c r="I30" t="str">
        <f t="shared" si="0"/>
        <v>Democratic</v>
      </c>
      <c r="J30" s="2">
        <f t="shared" si="1"/>
        <v>2596</v>
      </c>
      <c r="K30" t="str">
        <f t="shared" si="2"/>
        <v>3.88%</v>
      </c>
      <c r="L30" t="str">
        <f t="shared" si="3"/>
        <v>Yes</v>
      </c>
    </row>
    <row r="31" spans="1:12" ht="18">
      <c r="A31" s="7" t="s">
        <v>44</v>
      </c>
      <c r="B31" s="9">
        <v>1706305</v>
      </c>
      <c r="C31" s="9">
        <v>759426</v>
      </c>
      <c r="D31" s="7">
        <v>44.5</v>
      </c>
      <c r="E31" s="9">
        <v>879238</v>
      </c>
      <c r="F31" s="7">
        <v>51.5</v>
      </c>
      <c r="I31" t="str">
        <f t="shared" si="0"/>
        <v>Republican</v>
      </c>
      <c r="J31" s="2">
        <f t="shared" si="1"/>
        <v>119812</v>
      </c>
      <c r="K31" t="str">
        <f t="shared" si="2"/>
        <v>7.02%</v>
      </c>
      <c r="L31" t="str">
        <f t="shared" si="3"/>
        <v>No</v>
      </c>
    </row>
    <row r="32" spans="1:12" ht="18">
      <c r="A32" s="7" t="s">
        <v>45</v>
      </c>
      <c r="B32" s="9">
        <v>289837</v>
      </c>
      <c r="C32" s="9">
        <v>168383</v>
      </c>
      <c r="D32" s="7">
        <v>58.1</v>
      </c>
      <c r="E32" s="9">
        <v>120890</v>
      </c>
      <c r="F32" s="7">
        <v>41.7</v>
      </c>
      <c r="I32" t="str">
        <f t="shared" si="0"/>
        <v>Democratic</v>
      </c>
      <c r="J32" s="2">
        <f t="shared" si="1"/>
        <v>47493</v>
      </c>
      <c r="K32" t="str">
        <f t="shared" si="2"/>
        <v>16.39%</v>
      </c>
      <c r="L32" t="str">
        <f>IF(VALUE(LEFT(K32, LEN(K32)-1)) &lt; 5, "Yes", "No")</f>
        <v>No</v>
      </c>
    </row>
    <row r="33" spans="1:12" ht="18">
      <c r="A33" s="7" t="s">
        <v>46</v>
      </c>
      <c r="B33" s="9">
        <v>115390</v>
      </c>
      <c r="C33" s="9">
        <v>55206</v>
      </c>
      <c r="D33" s="7">
        <v>47.8</v>
      </c>
      <c r="E33" s="9">
        <v>53471</v>
      </c>
      <c r="F33" s="7">
        <v>46.3</v>
      </c>
      <c r="I33" t="str">
        <f t="shared" si="0"/>
        <v>Democratic</v>
      </c>
      <c r="J33" s="2">
        <f t="shared" si="1"/>
        <v>1735</v>
      </c>
      <c r="K33" t="str">
        <f t="shared" si="2"/>
        <v>1.5%</v>
      </c>
      <c r="L33" t="str">
        <f t="shared" si="3"/>
        <v>Yes</v>
      </c>
    </row>
    <row r="34" spans="1:12" ht="18">
      <c r="A34" s="7" t="s">
        <v>47</v>
      </c>
      <c r="B34" s="9">
        <v>1165091</v>
      </c>
      <c r="C34" s="9">
        <v>604161</v>
      </c>
      <c r="D34" s="7">
        <v>51.9</v>
      </c>
      <c r="E34" s="9">
        <v>514753</v>
      </c>
      <c r="F34" s="7">
        <v>44.2</v>
      </c>
      <c r="I34" t="str">
        <f t="shared" si="0"/>
        <v>Democratic</v>
      </c>
      <c r="J34" s="2">
        <f t="shared" si="1"/>
        <v>89408</v>
      </c>
      <c r="K34" t="str">
        <f t="shared" si="2"/>
        <v>7.67%</v>
      </c>
      <c r="L34" t="str">
        <f t="shared" si="3"/>
        <v>No</v>
      </c>
    </row>
    <row r="35" spans="1:12" ht="18">
      <c r="A35" s="7" t="s">
        <v>48</v>
      </c>
      <c r="B35" s="9">
        <v>292327</v>
      </c>
      <c r="C35" s="9">
        <v>148123</v>
      </c>
      <c r="D35" s="7">
        <v>50.7</v>
      </c>
      <c r="E35" s="9">
        <v>97233</v>
      </c>
      <c r="F35" s="7">
        <v>33.299999999999997</v>
      </c>
      <c r="I35" t="str">
        <f t="shared" si="0"/>
        <v>Democratic</v>
      </c>
      <c r="J35" s="2">
        <f t="shared" si="1"/>
        <v>50890</v>
      </c>
      <c r="K35" t="str">
        <f t="shared" si="2"/>
        <v>17.41%</v>
      </c>
      <c r="L35" t="str">
        <f t="shared" si="3"/>
        <v>No</v>
      </c>
    </row>
    <row r="36" spans="1:12" ht="18">
      <c r="A36" s="7" t="s">
        <v>49</v>
      </c>
      <c r="B36" s="9">
        <v>261650</v>
      </c>
      <c r="C36" s="9">
        <v>120087</v>
      </c>
      <c r="D36" s="7">
        <v>45.9</v>
      </c>
      <c r="E36" s="9">
        <v>126813</v>
      </c>
      <c r="F36" s="7">
        <v>48.5</v>
      </c>
      <c r="I36" t="str">
        <f t="shared" si="0"/>
        <v>Republican</v>
      </c>
      <c r="J36" s="2">
        <f t="shared" si="1"/>
        <v>6726</v>
      </c>
      <c r="K36" t="str">
        <f t="shared" si="2"/>
        <v>2.57%</v>
      </c>
      <c r="L36" t="str">
        <f t="shared" si="3"/>
        <v>Yes</v>
      </c>
    </row>
    <row r="37" spans="1:12" ht="18">
      <c r="A37" s="7" t="s">
        <v>50</v>
      </c>
      <c r="B37" s="9">
        <v>1297189</v>
      </c>
      <c r="C37" s="9">
        <v>521784</v>
      </c>
      <c r="D37" s="7">
        <v>40.200000000000003</v>
      </c>
      <c r="E37" s="9">
        <v>703823</v>
      </c>
      <c r="F37" s="7">
        <v>54.3</v>
      </c>
      <c r="I37" t="str">
        <f t="shared" si="0"/>
        <v>Republican</v>
      </c>
      <c r="J37" s="2">
        <f t="shared" si="1"/>
        <v>182039</v>
      </c>
      <c r="K37" t="str">
        <f t="shared" si="2"/>
        <v>14.03%</v>
      </c>
      <c r="L37" t="str">
        <f t="shared" si="3"/>
        <v>No</v>
      </c>
    </row>
    <row r="38" spans="1:12" ht="18">
      <c r="A38" s="7" t="s">
        <v>51</v>
      </c>
      <c r="B38" s="9">
        <v>87816</v>
      </c>
      <c r="C38" s="9">
        <v>40394</v>
      </c>
      <c r="D38" s="7">
        <v>46</v>
      </c>
      <c r="E38" s="9">
        <v>44858</v>
      </c>
      <c r="F38" s="7">
        <v>51.1</v>
      </c>
      <c r="I38" t="str">
        <f t="shared" si="0"/>
        <v>Republican</v>
      </c>
      <c r="J38" s="2">
        <f t="shared" si="1"/>
        <v>4464</v>
      </c>
      <c r="K38" t="str">
        <f t="shared" si="2"/>
        <v>5.08%</v>
      </c>
      <c r="L38" t="str">
        <f t="shared" si="3"/>
        <v>No</v>
      </c>
    </row>
    <row r="39" spans="1:12" ht="18">
      <c r="A39" s="7" t="s">
        <v>52</v>
      </c>
      <c r="B39" s="9">
        <v>63950</v>
      </c>
      <c r="C39" s="9">
        <v>61845</v>
      </c>
      <c r="D39" s="7">
        <v>96.7</v>
      </c>
      <c r="E39" s="9">
        <v>1550</v>
      </c>
      <c r="F39" s="7">
        <v>2.4</v>
      </c>
      <c r="I39" t="str">
        <f t="shared" si="0"/>
        <v>Democratic</v>
      </c>
      <c r="J39" s="2">
        <f t="shared" si="1"/>
        <v>60295</v>
      </c>
      <c r="K39" t="str">
        <f t="shared" si="2"/>
        <v>94.28%</v>
      </c>
      <c r="L39" t="str">
        <f t="shared" si="3"/>
        <v>No</v>
      </c>
    </row>
    <row r="40" spans="1:12" ht="18">
      <c r="A40" s="7" t="s">
        <v>53</v>
      </c>
      <c r="B40" s="9">
        <v>128942</v>
      </c>
      <c r="C40" s="9">
        <v>59191</v>
      </c>
      <c r="D40" s="7">
        <v>45.9</v>
      </c>
      <c r="E40" s="9">
        <v>64217</v>
      </c>
      <c r="F40" s="7">
        <v>49.8</v>
      </c>
      <c r="I40" t="str">
        <f t="shared" si="0"/>
        <v>Republican</v>
      </c>
      <c r="J40" s="2">
        <f t="shared" si="1"/>
        <v>5026</v>
      </c>
      <c r="K40" t="str">
        <f t="shared" si="2"/>
        <v>3.9%</v>
      </c>
      <c r="L40" t="str">
        <f t="shared" si="3"/>
        <v>Yes</v>
      </c>
    </row>
    <row r="41" spans="1:12" ht="18">
      <c r="A41" s="7" t="s">
        <v>54</v>
      </c>
      <c r="B41" s="9">
        <v>272190</v>
      </c>
      <c r="C41" s="9">
        <v>153280</v>
      </c>
      <c r="D41" s="7">
        <v>56.3</v>
      </c>
      <c r="E41" s="9">
        <v>116223</v>
      </c>
      <c r="F41" s="7">
        <v>42.7</v>
      </c>
      <c r="I41" t="str">
        <f t="shared" si="0"/>
        <v>Democratic</v>
      </c>
      <c r="J41" s="2">
        <f t="shared" si="1"/>
        <v>37057</v>
      </c>
      <c r="K41" t="str">
        <f t="shared" si="2"/>
        <v>13.61%</v>
      </c>
      <c r="L41" t="str">
        <f t="shared" si="3"/>
        <v>No</v>
      </c>
    </row>
    <row r="42" spans="1:12" ht="18">
      <c r="A42" s="7" t="s">
        <v>55</v>
      </c>
      <c r="B42" s="9">
        <v>372467</v>
      </c>
      <c r="C42" s="9">
        <v>286514</v>
      </c>
      <c r="D42" s="7">
        <v>76.900000000000006</v>
      </c>
      <c r="E42" s="9">
        <v>64999</v>
      </c>
      <c r="F42" s="7">
        <v>17.5</v>
      </c>
      <c r="I42" t="str">
        <f t="shared" si="0"/>
        <v>Democratic</v>
      </c>
      <c r="J42" s="2">
        <f t="shared" si="1"/>
        <v>221515</v>
      </c>
      <c r="K42" t="str">
        <f t="shared" si="2"/>
        <v>59.47%</v>
      </c>
      <c r="L42" t="str">
        <f t="shared" si="3"/>
        <v>No</v>
      </c>
    </row>
    <row r="43" spans="1:12" ht="18">
      <c r="A43" s="7" t="s">
        <v>56</v>
      </c>
      <c r="B43" s="9">
        <v>143145</v>
      </c>
      <c r="C43" s="9">
        <v>84145</v>
      </c>
      <c r="D43" s="7">
        <v>58.8</v>
      </c>
      <c r="E43" s="9">
        <v>54137</v>
      </c>
      <c r="F43" s="7">
        <v>37.799999999999997</v>
      </c>
      <c r="I43" t="str">
        <f t="shared" si="0"/>
        <v>Democratic</v>
      </c>
      <c r="J43" s="2">
        <f t="shared" si="1"/>
        <v>30008</v>
      </c>
      <c r="K43" t="str">
        <f t="shared" si="2"/>
        <v>20.96%</v>
      </c>
      <c r="L43" t="str">
        <f t="shared" si="3"/>
        <v>No</v>
      </c>
    </row>
    <row r="44" spans="1:12" ht="18">
      <c r="A44" s="7" t="s">
        <v>57</v>
      </c>
      <c r="B44" s="9">
        <v>64475</v>
      </c>
      <c r="C44" s="9">
        <v>22708</v>
      </c>
      <c r="D44" s="7">
        <v>35.200000000000003</v>
      </c>
      <c r="E44" s="9">
        <v>40250</v>
      </c>
      <c r="F44" s="7">
        <v>62.4</v>
      </c>
      <c r="I44" t="str">
        <f t="shared" si="0"/>
        <v>Republican</v>
      </c>
      <c r="J44" s="2">
        <f t="shared" si="1"/>
        <v>17542</v>
      </c>
      <c r="K44" t="str">
        <f t="shared" si="2"/>
        <v>27.21%</v>
      </c>
      <c r="L44" t="str">
        <f t="shared" si="3"/>
        <v>No</v>
      </c>
    </row>
    <row r="45" spans="1:12" ht="18">
      <c r="A45" s="7" t="s">
        <v>58</v>
      </c>
      <c r="B45" s="9">
        <v>153993</v>
      </c>
      <c r="C45" s="9">
        <v>102825</v>
      </c>
      <c r="D45" s="7">
        <v>66.8</v>
      </c>
      <c r="E45" s="9">
        <v>49358</v>
      </c>
      <c r="F45" s="7">
        <v>32.1</v>
      </c>
      <c r="I45" t="str">
        <f t="shared" si="0"/>
        <v>Democratic</v>
      </c>
      <c r="J45" s="2">
        <f t="shared" si="1"/>
        <v>53467</v>
      </c>
      <c r="K45" t="str">
        <f t="shared" si="2"/>
        <v>34.72%</v>
      </c>
      <c r="L45" t="str">
        <f t="shared" si="3"/>
        <v>No</v>
      </c>
    </row>
    <row r="46" spans="1:12" ht="18">
      <c r="A46" s="7" t="s">
        <v>59</v>
      </c>
      <c r="B46" s="9">
        <v>380994</v>
      </c>
      <c r="C46" s="9">
        <v>183388</v>
      </c>
      <c r="D46" s="7">
        <v>48.1</v>
      </c>
      <c r="E46" s="9">
        <v>167208</v>
      </c>
      <c r="F46" s="7">
        <v>43.9</v>
      </c>
      <c r="I46" t="str">
        <f t="shared" si="0"/>
        <v>Democratic</v>
      </c>
      <c r="J46" s="2">
        <f t="shared" si="1"/>
        <v>16180</v>
      </c>
      <c r="K46" t="str">
        <f t="shared" si="2"/>
        <v>4.25%</v>
      </c>
      <c r="L46" t="str">
        <f t="shared" si="3"/>
        <v>Yes</v>
      </c>
    </row>
    <row r="47" spans="1:12" ht="18">
      <c r="A47" s="7" t="s">
        <v>60</v>
      </c>
      <c r="B47" s="9">
        <v>289671</v>
      </c>
      <c r="C47" s="9">
        <v>140403</v>
      </c>
      <c r="D47" s="7">
        <v>48.5</v>
      </c>
      <c r="E47" s="9">
        <v>143124</v>
      </c>
      <c r="F47" s="7">
        <v>49.4</v>
      </c>
      <c r="I47" t="str">
        <f t="shared" si="0"/>
        <v>Republican</v>
      </c>
      <c r="J47" s="2">
        <f t="shared" si="1"/>
        <v>2721</v>
      </c>
      <c r="K47" t="str">
        <f t="shared" si="2"/>
        <v>0.94%</v>
      </c>
      <c r="L47" t="str">
        <f t="shared" si="3"/>
        <v>Yes</v>
      </c>
    </row>
    <row r="48" spans="1:12" ht="18">
      <c r="A48" s="7" t="s">
        <v>61</v>
      </c>
      <c r="B48" s="9">
        <v>447134</v>
      </c>
      <c r="C48" s="9">
        <v>191363</v>
      </c>
      <c r="D48" s="7">
        <v>42.8</v>
      </c>
      <c r="E48" s="9">
        <v>220822</v>
      </c>
      <c r="F48" s="7">
        <v>49.4</v>
      </c>
      <c r="I48" t="str">
        <f t="shared" si="0"/>
        <v>Republican</v>
      </c>
      <c r="J48" s="2">
        <f t="shared" si="1"/>
        <v>29459</v>
      </c>
      <c r="K48" t="str">
        <f t="shared" si="2"/>
        <v>6.59%</v>
      </c>
      <c r="L48" t="str">
        <f t="shared" si="3"/>
        <v>No</v>
      </c>
    </row>
    <row r="49" spans="1:12" ht="18">
      <c r="A49" s="7" t="s">
        <v>62</v>
      </c>
      <c r="B49" s="9">
        <v>51906</v>
      </c>
      <c r="C49" s="9">
        <v>28376</v>
      </c>
      <c r="D49" s="7">
        <v>54.7</v>
      </c>
      <c r="E49" s="9">
        <v>21698</v>
      </c>
      <c r="F49" s="7">
        <v>41.8</v>
      </c>
      <c r="I49" t="str">
        <f t="shared" si="0"/>
        <v>Democratic</v>
      </c>
      <c r="J49" s="2">
        <f t="shared" si="1"/>
        <v>6678</v>
      </c>
      <c r="K49" t="str">
        <f t="shared" si="2"/>
        <v>12.87%</v>
      </c>
      <c r="L49" t="str">
        <f t="shared" si="3"/>
        <v>No</v>
      </c>
    </row>
    <row r="50" spans="1:12" ht="15.75">
      <c r="J50" s="2"/>
    </row>
    <row r="51" spans="1:12" ht="15.75">
      <c r="J51" s="2"/>
    </row>
    <row r="52" spans="1:12" ht="15.75"/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3550-CC38-9748-ACED-8B5BBCF73CBF}">
  <dimension ref="A1:N53"/>
  <sheetViews>
    <sheetView topLeftCell="A21" workbookViewId="0">
      <selection activeCell="Q66" sqref="Q66"/>
    </sheetView>
  </sheetViews>
  <sheetFormatPr defaultColWidth="11" defaultRowHeight="15.95"/>
  <cols>
    <col min="2" max="2" width="13.125" bestFit="1" customWidth="1"/>
    <col min="3" max="3" width="11.875" bestFit="1" customWidth="1"/>
    <col min="5" max="5" width="11.875" bestFit="1" customWidth="1"/>
    <col min="7" max="7" width="11.875" bestFit="1" customWidth="1"/>
    <col min="11" max="11" width="19" customWidth="1"/>
    <col min="13" max="13" width="20.5" bestFit="1" customWidth="1"/>
  </cols>
  <sheetData>
    <row r="1" spans="1:14" ht="18">
      <c r="A1" s="6" t="s">
        <v>0</v>
      </c>
      <c r="B1" s="6" t="s">
        <v>109</v>
      </c>
      <c r="C1" s="7" t="s">
        <v>110</v>
      </c>
      <c r="D1" s="7" t="s">
        <v>111</v>
      </c>
      <c r="E1" s="7" t="s">
        <v>112</v>
      </c>
      <c r="F1" s="7" t="s">
        <v>113</v>
      </c>
      <c r="G1" s="7" t="s">
        <v>114</v>
      </c>
      <c r="H1" s="7" t="s">
        <v>113</v>
      </c>
      <c r="I1" s="7" t="s">
        <v>115</v>
      </c>
      <c r="J1" s="7" t="s">
        <v>113</v>
      </c>
      <c r="K1" s="7" t="s">
        <v>8</v>
      </c>
      <c r="L1" s="7" t="s">
        <v>116</v>
      </c>
      <c r="M1" s="7" t="s">
        <v>117</v>
      </c>
      <c r="N1" s="7" t="s">
        <v>118</v>
      </c>
    </row>
    <row r="2" spans="1:14" ht="18">
      <c r="A2" s="7" t="s">
        <v>12</v>
      </c>
      <c r="B2" s="9">
        <v>117959</v>
      </c>
      <c r="C2" s="9">
        <v>82438</v>
      </c>
      <c r="D2" s="7">
        <v>69.900000000000006</v>
      </c>
      <c r="E2" s="9">
        <v>22680</v>
      </c>
      <c r="F2" s="7">
        <v>19.2</v>
      </c>
      <c r="G2" s="9">
        <v>9807</v>
      </c>
      <c r="H2" s="7">
        <v>8.3000000000000007</v>
      </c>
      <c r="I2" s="9">
        <v>3029</v>
      </c>
      <c r="J2" s="7">
        <v>2.6</v>
      </c>
      <c r="K2" s="7" t="str">
        <f>IF(C2 &gt; E2, "Democratic", "Republican")</f>
        <v>Democratic</v>
      </c>
      <c r="L2" s="2">
        <f>ABS(E2 - G2)</f>
        <v>12873</v>
      </c>
      <c r="M2" t="str">
        <f>ROUND(L2/(D2*0.01), 2) &amp; "%"</f>
        <v>18416.31%</v>
      </c>
      <c r="N2" t="str">
        <f>IF(VALUE(LEFT(M2, LEN(M2)-1)) &lt; 5, "Yes", "No")</f>
        <v>No</v>
      </c>
    </row>
    <row r="3" spans="1:14" ht="18">
      <c r="A3" s="7" t="s">
        <v>14</v>
      </c>
      <c r="B3" s="9">
        <v>23687</v>
      </c>
      <c r="C3" s="9">
        <v>10324</v>
      </c>
      <c r="D3" s="7">
        <v>43.6</v>
      </c>
      <c r="E3" s="9">
        <v>6949</v>
      </c>
      <c r="F3" s="7">
        <v>29.3</v>
      </c>
      <c r="G3" s="9">
        <v>2986</v>
      </c>
      <c r="H3" s="7">
        <v>12.6</v>
      </c>
      <c r="I3" s="9">
        <v>3163</v>
      </c>
      <c r="J3" s="7">
        <v>13.4</v>
      </c>
      <c r="K3" s="7" t="s">
        <v>119</v>
      </c>
      <c r="L3" s="2">
        <f t="shared" ref="L3:L53" si="0">ABS(E3 - G3)</f>
        <v>3963</v>
      </c>
      <c r="M3" t="str">
        <f t="shared" ref="M3:M53" si="1">ROUND(L3/(D3*0.01), 2) &amp; "%"</f>
        <v>9089.45%</v>
      </c>
      <c r="N3" t="str">
        <f t="shared" ref="N3:N53" si="2">IF(VALUE(LEFT(M3, LEN(M3)-1)) &lt; 5, "Yes", "No")</f>
        <v>No</v>
      </c>
    </row>
    <row r="4" spans="1:14" ht="18">
      <c r="A4" s="7" t="s">
        <v>15</v>
      </c>
      <c r="B4" s="9">
        <v>125104</v>
      </c>
      <c r="C4" s="9">
        <v>68814</v>
      </c>
      <c r="D4" s="7">
        <v>55</v>
      </c>
      <c r="E4" s="9">
        <v>21644</v>
      </c>
      <c r="F4" s="7">
        <v>17.3</v>
      </c>
      <c r="G4" s="9">
        <v>25585</v>
      </c>
      <c r="H4" s="7">
        <v>20.5</v>
      </c>
      <c r="I4" s="9">
        <v>8153</v>
      </c>
      <c r="J4" s="7">
        <v>6.5</v>
      </c>
      <c r="K4" s="7" t="s">
        <v>119</v>
      </c>
      <c r="L4" s="2">
        <f t="shared" si="0"/>
        <v>3941</v>
      </c>
      <c r="M4" t="str">
        <f t="shared" si="1"/>
        <v>7165.45%</v>
      </c>
      <c r="N4" t="str">
        <f t="shared" si="2"/>
        <v>No</v>
      </c>
    </row>
    <row r="5" spans="1:14" ht="18">
      <c r="A5" s="7" t="s">
        <v>16</v>
      </c>
      <c r="B5" s="9">
        <v>677877</v>
      </c>
      <c r="C5" s="9">
        <v>283436</v>
      </c>
      <c r="D5" s="7">
        <v>41.8</v>
      </c>
      <c r="E5" s="9">
        <v>283610</v>
      </c>
      <c r="F5" s="7">
        <v>41.8</v>
      </c>
      <c r="G5" s="9">
        <v>3847</v>
      </c>
      <c r="H5" s="7">
        <v>0.6</v>
      </c>
      <c r="I5" s="9">
        <v>79201</v>
      </c>
      <c r="J5" s="7">
        <v>11.7</v>
      </c>
      <c r="K5" s="7" t="s">
        <v>120</v>
      </c>
      <c r="L5" s="2">
        <f t="shared" si="0"/>
        <v>279763</v>
      </c>
      <c r="M5" t="str">
        <f t="shared" si="1"/>
        <v>669289.47%</v>
      </c>
      <c r="N5" t="str">
        <f t="shared" si="2"/>
        <v>No</v>
      </c>
    </row>
    <row r="6" spans="1:14" ht="18">
      <c r="A6" s="7" t="s">
        <v>17</v>
      </c>
      <c r="B6" s="9">
        <v>265954</v>
      </c>
      <c r="C6" s="9">
        <v>113912</v>
      </c>
      <c r="D6" s="7">
        <v>42.8</v>
      </c>
      <c r="E6" s="9">
        <v>71752</v>
      </c>
      <c r="F6" s="7">
        <v>27</v>
      </c>
      <c r="G6" s="9">
        <v>58386</v>
      </c>
      <c r="H6" s="7">
        <v>22</v>
      </c>
      <c r="I6" s="9">
        <v>16366</v>
      </c>
      <c r="J6" s="7">
        <v>6.2</v>
      </c>
      <c r="K6" s="7" t="s">
        <v>119</v>
      </c>
      <c r="L6" s="2">
        <f t="shared" si="0"/>
        <v>13366</v>
      </c>
      <c r="M6" t="str">
        <f t="shared" si="1"/>
        <v>31228.97%</v>
      </c>
      <c r="N6" t="str">
        <f t="shared" si="2"/>
        <v>No</v>
      </c>
    </row>
    <row r="7" spans="1:14" ht="18">
      <c r="A7" s="7" t="s">
        <v>18</v>
      </c>
      <c r="B7" s="9">
        <v>190404</v>
      </c>
      <c r="C7" s="9">
        <v>74561</v>
      </c>
      <c r="D7" s="7">
        <v>39.200000000000003</v>
      </c>
      <c r="E7" s="9">
        <v>34129</v>
      </c>
      <c r="F7" s="7">
        <v>17.899999999999999</v>
      </c>
      <c r="G7" s="9">
        <v>68324</v>
      </c>
      <c r="H7" s="7">
        <v>35.9</v>
      </c>
      <c r="I7" s="9">
        <v>10056</v>
      </c>
      <c r="J7" s="7">
        <v>5.3</v>
      </c>
      <c r="K7" s="7" t="s">
        <v>119</v>
      </c>
      <c r="L7" s="2">
        <f t="shared" si="0"/>
        <v>34195</v>
      </c>
      <c r="M7" t="str">
        <f t="shared" si="1"/>
        <v>87232.14%</v>
      </c>
      <c r="N7" t="str">
        <f t="shared" si="2"/>
        <v>No</v>
      </c>
    </row>
    <row r="8" spans="1:14" ht="18">
      <c r="A8" s="7" t="s">
        <v>19</v>
      </c>
      <c r="B8" s="9">
        <v>48690</v>
      </c>
      <c r="C8" s="9">
        <v>22631</v>
      </c>
      <c r="D8" s="7">
        <v>46.5</v>
      </c>
      <c r="E8" s="9">
        <v>8886</v>
      </c>
      <c r="F8" s="7">
        <v>18.3</v>
      </c>
      <c r="G8" s="9">
        <v>15997</v>
      </c>
      <c r="H8" s="7">
        <v>32.9</v>
      </c>
      <c r="I8" s="7">
        <v>556</v>
      </c>
      <c r="J8" s="7">
        <v>1.1000000000000001</v>
      </c>
      <c r="K8" s="7" t="s">
        <v>119</v>
      </c>
      <c r="L8" s="2">
        <f t="shared" si="0"/>
        <v>7111</v>
      </c>
      <c r="M8" t="str">
        <f t="shared" si="1"/>
        <v>15292.47%</v>
      </c>
      <c r="N8" t="str">
        <f t="shared" si="2"/>
        <v>No</v>
      </c>
    </row>
    <row r="9" spans="1:14" ht="18">
      <c r="A9" s="7" t="s">
        <v>21</v>
      </c>
      <c r="B9" s="9">
        <v>51911</v>
      </c>
      <c r="C9" s="9">
        <v>36417</v>
      </c>
      <c r="D9" s="7">
        <v>70.2</v>
      </c>
      <c r="E9" s="9">
        <v>4555</v>
      </c>
      <c r="F9" s="7">
        <v>8.8000000000000007</v>
      </c>
      <c r="G9" s="9">
        <v>4279</v>
      </c>
      <c r="H9" s="7">
        <v>8.1999999999999993</v>
      </c>
      <c r="I9" s="9">
        <v>4806</v>
      </c>
      <c r="J9" s="7">
        <v>9.3000000000000007</v>
      </c>
      <c r="K9" s="7" t="s">
        <v>119</v>
      </c>
      <c r="L9" s="2">
        <f t="shared" si="0"/>
        <v>276</v>
      </c>
      <c r="M9" t="str">
        <f t="shared" si="1"/>
        <v>393.16%</v>
      </c>
      <c r="N9" t="str">
        <f t="shared" si="2"/>
        <v>No</v>
      </c>
    </row>
    <row r="10" spans="1:14" ht="18">
      <c r="A10" s="7" t="s">
        <v>22</v>
      </c>
      <c r="B10" s="9">
        <v>121470</v>
      </c>
      <c r="C10" s="9">
        <v>93087</v>
      </c>
      <c r="D10" s="7">
        <v>76.599999999999994</v>
      </c>
      <c r="E10" s="9">
        <v>21985</v>
      </c>
      <c r="F10" s="7">
        <v>18.100000000000001</v>
      </c>
      <c r="G10" s="9">
        <v>5191</v>
      </c>
      <c r="H10" s="7">
        <v>4.3</v>
      </c>
      <c r="I10" s="9">
        <v>1058</v>
      </c>
      <c r="J10" s="7">
        <v>0.9</v>
      </c>
      <c r="K10" s="7" t="s">
        <v>119</v>
      </c>
      <c r="L10" s="2">
        <f t="shared" si="0"/>
        <v>16794</v>
      </c>
      <c r="M10" t="str">
        <f t="shared" si="1"/>
        <v>21924.28%</v>
      </c>
      <c r="N10" t="str">
        <f t="shared" si="2"/>
        <v>No</v>
      </c>
    </row>
    <row r="11" spans="1:14" ht="18">
      <c r="A11" s="7" t="s">
        <v>24</v>
      </c>
      <c r="B11" s="9">
        <v>105754</v>
      </c>
      <c r="C11" s="9">
        <v>33921</v>
      </c>
      <c r="D11" s="7">
        <v>32.1</v>
      </c>
      <c r="E11" s="9">
        <v>25527</v>
      </c>
      <c r="F11" s="7">
        <v>24.1</v>
      </c>
      <c r="G11" s="9">
        <v>32810</v>
      </c>
      <c r="H11" s="7">
        <v>31</v>
      </c>
      <c r="I11" s="9">
        <v>11960</v>
      </c>
      <c r="J11" s="7">
        <v>11.3</v>
      </c>
      <c r="K11" s="7" t="s">
        <v>119</v>
      </c>
      <c r="L11" s="2">
        <f t="shared" si="0"/>
        <v>7283</v>
      </c>
      <c r="M11" t="str">
        <f t="shared" si="1"/>
        <v>22688.47%</v>
      </c>
      <c r="N11" t="str">
        <f t="shared" si="2"/>
        <v>No</v>
      </c>
    </row>
    <row r="12" spans="1:14" ht="18">
      <c r="A12" s="7" t="s">
        <v>25</v>
      </c>
      <c r="B12" s="9">
        <v>1146173</v>
      </c>
      <c r="C12" s="9">
        <v>405048</v>
      </c>
      <c r="D12" s="7">
        <v>35.299999999999997</v>
      </c>
      <c r="E12" s="9">
        <v>386478</v>
      </c>
      <c r="F12" s="7">
        <v>33.700000000000003</v>
      </c>
      <c r="G12" s="9">
        <v>253593</v>
      </c>
      <c r="H12" s="7">
        <v>22.1</v>
      </c>
      <c r="I12" s="9">
        <v>81278</v>
      </c>
      <c r="J12" s="7">
        <v>7.1</v>
      </c>
      <c r="K12" s="7" t="s">
        <v>119</v>
      </c>
      <c r="L12" s="2">
        <f t="shared" si="0"/>
        <v>132885</v>
      </c>
      <c r="M12" t="str">
        <f t="shared" si="1"/>
        <v>376444.76%</v>
      </c>
      <c r="N12" t="str">
        <f t="shared" si="2"/>
        <v>No</v>
      </c>
    </row>
    <row r="13" spans="1:14" ht="18">
      <c r="A13" s="7" t="s">
        <v>26</v>
      </c>
      <c r="B13" s="9">
        <v>654474</v>
      </c>
      <c r="C13" s="9">
        <v>281890</v>
      </c>
      <c r="D13" s="7">
        <v>43.1</v>
      </c>
      <c r="E13" s="9">
        <v>162007</v>
      </c>
      <c r="F13" s="7">
        <v>24.8</v>
      </c>
      <c r="G13" s="9">
        <v>151267</v>
      </c>
      <c r="H13" s="7">
        <v>23.1</v>
      </c>
      <c r="I13" s="9">
        <v>36931</v>
      </c>
      <c r="J13" s="7">
        <v>5.6</v>
      </c>
      <c r="K13" s="7" t="s">
        <v>119</v>
      </c>
      <c r="L13" s="2">
        <f t="shared" si="0"/>
        <v>10740</v>
      </c>
      <c r="M13" t="str">
        <f t="shared" si="1"/>
        <v>24918.79%</v>
      </c>
      <c r="N13" t="str">
        <f t="shared" si="2"/>
        <v>No</v>
      </c>
    </row>
    <row r="14" spans="1:14" ht="18">
      <c r="A14" s="7" t="s">
        <v>27</v>
      </c>
      <c r="B14" s="9">
        <v>492353</v>
      </c>
      <c r="C14" s="9">
        <v>185322</v>
      </c>
      <c r="D14" s="7">
        <v>37.6</v>
      </c>
      <c r="E14" s="9">
        <v>161819</v>
      </c>
      <c r="F14" s="7">
        <v>32.9</v>
      </c>
      <c r="G14" s="9">
        <v>119805</v>
      </c>
      <c r="H14" s="7">
        <v>24.3</v>
      </c>
      <c r="I14" s="9">
        <v>16967</v>
      </c>
      <c r="J14" s="7">
        <v>3.4</v>
      </c>
      <c r="K14" s="7" t="s">
        <v>119</v>
      </c>
      <c r="L14" s="2">
        <f t="shared" si="0"/>
        <v>42014</v>
      </c>
      <c r="M14" t="str">
        <f t="shared" si="1"/>
        <v>111739.36%</v>
      </c>
      <c r="N14" t="str">
        <f t="shared" si="2"/>
        <v>No</v>
      </c>
    </row>
    <row r="15" spans="1:14" ht="18">
      <c r="A15" s="7" t="s">
        <v>28</v>
      </c>
      <c r="B15" s="9">
        <v>365560</v>
      </c>
      <c r="C15" s="9">
        <v>143663</v>
      </c>
      <c r="D15" s="7">
        <v>39.299999999999997</v>
      </c>
      <c r="E15" s="9">
        <v>120210</v>
      </c>
      <c r="F15" s="7">
        <v>32.9</v>
      </c>
      <c r="G15" s="9">
        <v>74845</v>
      </c>
      <c r="H15" s="7">
        <v>20.5</v>
      </c>
      <c r="I15" s="9">
        <v>26779</v>
      </c>
      <c r="J15" s="7">
        <v>7.3</v>
      </c>
      <c r="K15" s="7" t="s">
        <v>119</v>
      </c>
      <c r="L15" s="2">
        <f t="shared" si="0"/>
        <v>45365</v>
      </c>
      <c r="M15" t="str">
        <f t="shared" si="1"/>
        <v>115432.57%</v>
      </c>
      <c r="N15" t="str">
        <f t="shared" si="2"/>
        <v>No</v>
      </c>
    </row>
    <row r="16" spans="1:14" ht="18">
      <c r="A16" s="7" t="s">
        <v>29</v>
      </c>
      <c r="B16" s="9">
        <v>453707</v>
      </c>
      <c r="C16" s="9">
        <v>219585</v>
      </c>
      <c r="D16" s="7">
        <v>48.4</v>
      </c>
      <c r="E16" s="9">
        <v>102766</v>
      </c>
      <c r="F16" s="7">
        <v>22.7</v>
      </c>
      <c r="G16" s="9">
        <v>115520</v>
      </c>
      <c r="H16" s="7">
        <v>25.5</v>
      </c>
      <c r="I16" s="9">
        <v>11647</v>
      </c>
      <c r="J16" s="7">
        <v>2.6</v>
      </c>
      <c r="K16" s="7" t="s">
        <v>119</v>
      </c>
      <c r="L16" s="2">
        <f t="shared" si="0"/>
        <v>12754</v>
      </c>
      <c r="M16" t="str">
        <f t="shared" si="1"/>
        <v>26351.24%</v>
      </c>
      <c r="N16" t="str">
        <f t="shared" si="2"/>
        <v>No</v>
      </c>
    </row>
    <row r="17" spans="1:14" ht="18">
      <c r="A17" s="7" t="s">
        <v>30</v>
      </c>
      <c r="B17" s="9">
        <v>79248</v>
      </c>
      <c r="C17" s="9">
        <v>60871</v>
      </c>
      <c r="D17" s="7">
        <v>76.8</v>
      </c>
      <c r="E17" s="9">
        <v>9283</v>
      </c>
      <c r="F17" s="7">
        <v>11.7</v>
      </c>
      <c r="G17" s="9">
        <v>3833</v>
      </c>
      <c r="H17" s="7">
        <v>4.8</v>
      </c>
      <c r="I17" s="9">
        <v>5261</v>
      </c>
      <c r="J17" s="7">
        <v>6.6</v>
      </c>
      <c r="K17" s="7" t="s">
        <v>119</v>
      </c>
      <c r="L17" s="2">
        <f t="shared" si="0"/>
        <v>5450</v>
      </c>
      <c r="M17" t="str">
        <f t="shared" si="1"/>
        <v>7096.35%</v>
      </c>
      <c r="N17" t="str">
        <f t="shared" si="2"/>
        <v>No</v>
      </c>
    </row>
    <row r="18" spans="1:14" ht="18">
      <c r="A18" s="7" t="s">
        <v>31</v>
      </c>
      <c r="B18" s="9">
        <v>129641</v>
      </c>
      <c r="C18" s="9">
        <v>51113</v>
      </c>
      <c r="D18" s="7">
        <v>39.4</v>
      </c>
      <c r="E18" s="9">
        <v>48495</v>
      </c>
      <c r="F18" s="7">
        <v>37.4</v>
      </c>
      <c r="G18" s="9">
        <v>26545</v>
      </c>
      <c r="H18" s="7">
        <v>20.5</v>
      </c>
      <c r="I18" s="9">
        <v>2541</v>
      </c>
      <c r="J18" s="7">
        <v>2</v>
      </c>
      <c r="K18" s="7" t="s">
        <v>119</v>
      </c>
      <c r="L18" s="2">
        <f t="shared" si="0"/>
        <v>21950</v>
      </c>
      <c r="M18" t="str">
        <f t="shared" si="1"/>
        <v>55710.66%</v>
      </c>
      <c r="N18" t="str">
        <f t="shared" si="2"/>
        <v>No</v>
      </c>
    </row>
    <row r="19" spans="1:14" ht="18">
      <c r="A19" s="7" t="s">
        <v>32</v>
      </c>
      <c r="B19" s="9">
        <v>231981</v>
      </c>
      <c r="C19" s="9">
        <v>112674</v>
      </c>
      <c r="D19" s="7">
        <v>48.6</v>
      </c>
      <c r="E19" s="9">
        <v>57789</v>
      </c>
      <c r="F19" s="7">
        <v>24.9</v>
      </c>
      <c r="G19" s="9">
        <v>54956</v>
      </c>
      <c r="H19" s="7">
        <v>23.7</v>
      </c>
      <c r="I19" s="9">
        <v>3996</v>
      </c>
      <c r="J19" s="7">
        <v>1.7</v>
      </c>
      <c r="K19" s="7" t="s">
        <v>119</v>
      </c>
      <c r="L19" s="2">
        <f t="shared" si="0"/>
        <v>2833</v>
      </c>
      <c r="M19" t="str">
        <f t="shared" si="1"/>
        <v>5829.22%</v>
      </c>
      <c r="N19" t="str">
        <f t="shared" si="2"/>
        <v>No</v>
      </c>
    </row>
    <row r="20" spans="1:14" ht="18">
      <c r="A20" s="7" t="s">
        <v>33</v>
      </c>
      <c r="B20" s="9">
        <v>488056</v>
      </c>
      <c r="C20" s="9">
        <v>173408</v>
      </c>
      <c r="D20" s="7">
        <v>35.5</v>
      </c>
      <c r="E20" s="9">
        <v>142228</v>
      </c>
      <c r="F20" s="7">
        <v>29.1</v>
      </c>
      <c r="G20" s="9">
        <v>155948</v>
      </c>
      <c r="H20" s="7">
        <v>32</v>
      </c>
      <c r="I20" s="9">
        <v>12616</v>
      </c>
      <c r="J20" s="7">
        <v>2.6</v>
      </c>
      <c r="K20" s="7" t="s">
        <v>119</v>
      </c>
      <c r="L20" s="2">
        <f t="shared" si="0"/>
        <v>13720</v>
      </c>
      <c r="M20" t="str">
        <f t="shared" si="1"/>
        <v>38647.89%</v>
      </c>
      <c r="N20" t="str">
        <f t="shared" si="2"/>
        <v>No</v>
      </c>
    </row>
    <row r="21" spans="1:14" ht="18">
      <c r="A21" s="7" t="s">
        <v>34</v>
      </c>
      <c r="B21" s="9">
        <v>547971</v>
      </c>
      <c r="C21" s="9">
        <v>150201</v>
      </c>
      <c r="D21" s="7">
        <v>27.4</v>
      </c>
      <c r="E21" s="9">
        <v>213243</v>
      </c>
      <c r="F21" s="7">
        <v>38.9</v>
      </c>
      <c r="G21" s="9">
        <v>151434</v>
      </c>
      <c r="H21" s="7">
        <v>27.6</v>
      </c>
      <c r="I21" s="9">
        <v>23060</v>
      </c>
      <c r="J21" s="7">
        <v>4.2</v>
      </c>
      <c r="K21" s="16" t="s">
        <v>120</v>
      </c>
      <c r="L21" s="2">
        <f t="shared" si="0"/>
        <v>61809</v>
      </c>
      <c r="M21" t="str">
        <f t="shared" si="1"/>
        <v>225580.29%</v>
      </c>
      <c r="N21" t="str">
        <f t="shared" si="2"/>
        <v>No</v>
      </c>
    </row>
    <row r="22" spans="1:14" ht="18">
      <c r="A22" s="7" t="s">
        <v>35</v>
      </c>
      <c r="B22" s="9">
        <v>334219</v>
      </c>
      <c r="C22" s="9">
        <v>106426</v>
      </c>
      <c r="D22" s="7">
        <v>31.8</v>
      </c>
      <c r="E22" s="9">
        <v>125856</v>
      </c>
      <c r="F22" s="7">
        <v>37.700000000000003</v>
      </c>
      <c r="G22" s="9">
        <v>64334</v>
      </c>
      <c r="H22" s="7">
        <v>19.2</v>
      </c>
      <c r="I22" s="9">
        <v>27505</v>
      </c>
      <c r="J22" s="7">
        <v>8.1999999999999993</v>
      </c>
      <c r="K22" s="16" t="s">
        <v>120</v>
      </c>
      <c r="L22" s="2">
        <f t="shared" si="0"/>
        <v>61522</v>
      </c>
      <c r="M22" t="str">
        <f t="shared" si="1"/>
        <v>193465.41%</v>
      </c>
      <c r="N22" t="str">
        <f t="shared" si="2"/>
        <v>No</v>
      </c>
    </row>
    <row r="23" spans="1:14" ht="18">
      <c r="A23" s="7" t="s">
        <v>36</v>
      </c>
      <c r="B23" s="9">
        <v>64483</v>
      </c>
      <c r="C23" s="9">
        <v>57324</v>
      </c>
      <c r="D23" s="7">
        <v>88.9</v>
      </c>
      <c r="E23" s="9">
        <v>3549</v>
      </c>
      <c r="F23" s="7">
        <v>5.5</v>
      </c>
      <c r="G23" s="9">
        <v>1560</v>
      </c>
      <c r="H23" s="7">
        <v>2.4</v>
      </c>
      <c r="I23" s="9">
        <v>2050</v>
      </c>
      <c r="J23" s="7">
        <v>3.2</v>
      </c>
      <c r="K23" s="7" t="s">
        <v>119</v>
      </c>
      <c r="L23" s="2">
        <f t="shared" si="0"/>
        <v>1989</v>
      </c>
      <c r="M23" t="str">
        <f t="shared" si="1"/>
        <v>2237.35%</v>
      </c>
      <c r="N23" t="str">
        <f t="shared" si="2"/>
        <v>No</v>
      </c>
    </row>
    <row r="24" spans="1:14" ht="18">
      <c r="A24" s="7" t="s">
        <v>37</v>
      </c>
      <c r="B24" s="9">
        <v>698566</v>
      </c>
      <c r="C24" s="9">
        <v>330746</v>
      </c>
      <c r="D24" s="7">
        <v>47.3</v>
      </c>
      <c r="E24" s="9">
        <v>124375</v>
      </c>
      <c r="F24" s="7">
        <v>17.8</v>
      </c>
      <c r="G24" s="9">
        <v>207821</v>
      </c>
      <c r="H24" s="7">
        <v>29.7</v>
      </c>
      <c r="I24" s="9">
        <v>28466</v>
      </c>
      <c r="J24" s="7">
        <v>4.0999999999999996</v>
      </c>
      <c r="K24" s="7" t="s">
        <v>119</v>
      </c>
      <c r="L24" s="2">
        <f t="shared" si="0"/>
        <v>83446</v>
      </c>
      <c r="M24" t="str">
        <f t="shared" si="1"/>
        <v>176418.6%</v>
      </c>
      <c r="N24" t="str">
        <f t="shared" si="2"/>
        <v>No</v>
      </c>
    </row>
    <row r="25" spans="1:14" ht="18">
      <c r="A25" s="7" t="s">
        <v>38</v>
      </c>
      <c r="B25" s="9">
        <v>80256</v>
      </c>
      <c r="C25" s="9">
        <v>28129</v>
      </c>
      <c r="D25" s="7">
        <v>35</v>
      </c>
      <c r="E25" s="9">
        <v>22709</v>
      </c>
      <c r="F25" s="7">
        <v>28.3</v>
      </c>
      <c r="G25" s="9">
        <v>18575</v>
      </c>
      <c r="H25" s="7">
        <v>23.1</v>
      </c>
      <c r="I25" s="9">
        <v>10811</v>
      </c>
      <c r="J25" s="7">
        <v>13.5</v>
      </c>
      <c r="K25" s="7" t="s">
        <v>119</v>
      </c>
      <c r="L25" s="2">
        <f t="shared" si="0"/>
        <v>4134</v>
      </c>
      <c r="M25" t="str">
        <f t="shared" si="1"/>
        <v>11811.43%</v>
      </c>
      <c r="N25" t="str">
        <f t="shared" si="2"/>
        <v>No</v>
      </c>
    </row>
    <row r="26" spans="1:14" ht="18">
      <c r="A26" s="7" t="s">
        <v>39</v>
      </c>
      <c r="B26" s="9">
        <v>249483</v>
      </c>
      <c r="C26" s="9">
        <v>109008</v>
      </c>
      <c r="D26" s="7">
        <v>43.7</v>
      </c>
      <c r="E26" s="9">
        <v>72681</v>
      </c>
      <c r="F26" s="7">
        <v>29.1</v>
      </c>
      <c r="G26" s="9">
        <v>54226</v>
      </c>
      <c r="H26" s="7">
        <v>21.7</v>
      </c>
      <c r="I26" s="9">
        <v>10185</v>
      </c>
      <c r="J26" s="7">
        <v>4.0999999999999996</v>
      </c>
      <c r="K26" s="7" t="s">
        <v>119</v>
      </c>
      <c r="L26" s="2">
        <f t="shared" si="0"/>
        <v>18455</v>
      </c>
      <c r="M26" t="str">
        <f t="shared" si="1"/>
        <v>42231.12%</v>
      </c>
      <c r="N26" t="str">
        <f t="shared" si="2"/>
        <v>No</v>
      </c>
    </row>
    <row r="27" spans="1:14" ht="18">
      <c r="A27" s="7" t="s">
        <v>40</v>
      </c>
      <c r="B27" s="9">
        <v>20115</v>
      </c>
      <c r="C27" s="9">
        <v>7986</v>
      </c>
      <c r="D27" s="7">
        <v>39.700000000000003</v>
      </c>
      <c r="E27" s="9">
        <v>5620</v>
      </c>
      <c r="F27" s="7">
        <v>27.9</v>
      </c>
      <c r="G27" s="9">
        <v>3196</v>
      </c>
      <c r="H27" s="7">
        <v>15.9</v>
      </c>
      <c r="I27" s="9">
        <v>3313</v>
      </c>
      <c r="J27" s="7">
        <v>16.5</v>
      </c>
      <c r="K27" s="7" t="s">
        <v>119</v>
      </c>
      <c r="L27" s="2">
        <f t="shared" si="0"/>
        <v>2424</v>
      </c>
      <c r="M27" t="str">
        <f t="shared" si="1"/>
        <v>6105.79%</v>
      </c>
      <c r="N27" t="str">
        <f t="shared" si="2"/>
        <v>No</v>
      </c>
    </row>
    <row r="28" spans="1:14" ht="18">
      <c r="A28" s="7" t="s">
        <v>41</v>
      </c>
      <c r="B28" s="9">
        <v>87961</v>
      </c>
      <c r="C28" s="9">
        <v>34724</v>
      </c>
      <c r="D28" s="7">
        <v>39.5</v>
      </c>
      <c r="E28" s="9">
        <v>17794</v>
      </c>
      <c r="F28" s="7">
        <v>20.2</v>
      </c>
      <c r="G28" s="9">
        <v>32927</v>
      </c>
      <c r="H28" s="7">
        <v>37.4</v>
      </c>
      <c r="I28" s="9">
        <v>1981</v>
      </c>
      <c r="J28" s="7">
        <v>2.2999999999999998</v>
      </c>
      <c r="K28" s="7" t="s">
        <v>119</v>
      </c>
      <c r="L28" s="2">
        <f t="shared" si="0"/>
        <v>15133</v>
      </c>
      <c r="M28" t="str">
        <f t="shared" si="1"/>
        <v>38311.39%</v>
      </c>
      <c r="N28" t="str">
        <f t="shared" si="2"/>
        <v>No</v>
      </c>
    </row>
    <row r="29" spans="1:14" ht="18">
      <c r="A29" s="7" t="s">
        <v>42</v>
      </c>
      <c r="B29" s="9">
        <v>433663</v>
      </c>
      <c r="C29" s="9">
        <v>178638</v>
      </c>
      <c r="D29" s="7">
        <v>41.2</v>
      </c>
      <c r="E29" s="9">
        <v>145679</v>
      </c>
      <c r="F29" s="7">
        <v>33.6</v>
      </c>
      <c r="G29" s="9">
        <v>89066</v>
      </c>
      <c r="H29" s="7">
        <v>20.5</v>
      </c>
      <c r="I29" s="9">
        <v>15948</v>
      </c>
      <c r="J29" s="7">
        <v>3.7</v>
      </c>
      <c r="K29" s="7" t="s">
        <v>119</v>
      </c>
      <c r="L29" s="2">
        <f t="shared" si="0"/>
        <v>56613</v>
      </c>
      <c r="M29" t="str">
        <f t="shared" si="1"/>
        <v>137410.19%</v>
      </c>
      <c r="N29" t="str">
        <f t="shared" si="2"/>
        <v>No</v>
      </c>
    </row>
    <row r="30" spans="1:14" ht="18">
      <c r="A30" s="7" t="s">
        <v>43</v>
      </c>
      <c r="B30" s="9">
        <v>48807</v>
      </c>
      <c r="C30" s="9">
        <v>20437</v>
      </c>
      <c r="D30" s="7">
        <v>41.9</v>
      </c>
      <c r="E30" s="9">
        <v>8347</v>
      </c>
      <c r="F30" s="7">
        <v>17.100000000000001</v>
      </c>
      <c r="G30" s="9">
        <v>17164</v>
      </c>
      <c r="H30" s="7">
        <v>35.200000000000003</v>
      </c>
      <c r="I30" s="9">
        <v>2859</v>
      </c>
      <c r="J30" s="7">
        <v>5.9</v>
      </c>
      <c r="K30" s="7" t="s">
        <v>119</v>
      </c>
      <c r="L30" s="2">
        <f t="shared" si="0"/>
        <v>8817</v>
      </c>
      <c r="M30" t="str">
        <f t="shared" si="1"/>
        <v>21042.96%</v>
      </c>
      <c r="N30" t="str">
        <f t="shared" si="2"/>
        <v>No</v>
      </c>
    </row>
    <row r="31" spans="1:14" ht="18">
      <c r="A31" s="7" t="s">
        <v>44</v>
      </c>
      <c r="B31" s="9">
        <v>1588315</v>
      </c>
      <c r="C31" s="9">
        <v>655573</v>
      </c>
      <c r="D31" s="7">
        <v>41.3</v>
      </c>
      <c r="E31" s="9">
        <v>390093</v>
      </c>
      <c r="F31" s="7">
        <v>24.6</v>
      </c>
      <c r="G31" s="9">
        <v>455487</v>
      </c>
      <c r="H31" s="7">
        <v>28.7</v>
      </c>
      <c r="I31" s="9">
        <v>63434</v>
      </c>
      <c r="J31" s="7">
        <v>4</v>
      </c>
      <c r="K31" s="7" t="s">
        <v>119</v>
      </c>
      <c r="L31" s="2">
        <f t="shared" si="0"/>
        <v>65394</v>
      </c>
      <c r="M31" t="str">
        <f t="shared" si="1"/>
        <v>158338.98%</v>
      </c>
      <c r="N31" t="str">
        <f t="shared" si="2"/>
        <v>No</v>
      </c>
    </row>
    <row r="32" spans="1:14" ht="18">
      <c r="A32" s="7" t="s">
        <v>45</v>
      </c>
      <c r="B32" s="9">
        <v>243776</v>
      </c>
      <c r="C32" s="9">
        <v>144407</v>
      </c>
      <c r="D32" s="7">
        <v>59.2</v>
      </c>
      <c r="E32" s="9">
        <v>69135</v>
      </c>
      <c r="F32" s="7">
        <v>28.4</v>
      </c>
      <c r="G32" s="9">
        <v>29129</v>
      </c>
      <c r="H32" s="7">
        <v>11.9</v>
      </c>
      <c r="I32" s="7">
        <v>987</v>
      </c>
      <c r="J32" s="7">
        <v>0.4</v>
      </c>
      <c r="K32" s="7" t="s">
        <v>119</v>
      </c>
      <c r="L32" s="2">
        <f t="shared" si="0"/>
        <v>40006</v>
      </c>
      <c r="M32" t="str">
        <f t="shared" si="1"/>
        <v>67577.7%</v>
      </c>
      <c r="N32" t="str">
        <f>IF(VALUE(LEFT(M32, LEN(M32)-1)) &lt; 5, "Yes", "No")</f>
        <v>No</v>
      </c>
    </row>
    <row r="33" spans="1:14" ht="18">
      <c r="A33" s="7" t="s">
        <v>46</v>
      </c>
      <c r="B33" s="9">
        <v>86474</v>
      </c>
      <c r="C33" s="9">
        <v>29549</v>
      </c>
      <c r="D33" s="7">
        <v>34.200000000000003</v>
      </c>
      <c r="E33" s="9">
        <v>25726</v>
      </c>
      <c r="F33" s="7">
        <v>29.7</v>
      </c>
      <c r="G33" s="9">
        <v>22990</v>
      </c>
      <c r="H33" s="7">
        <v>26.6</v>
      </c>
      <c r="I33" s="9">
        <v>6966</v>
      </c>
      <c r="J33" s="7">
        <v>8.1</v>
      </c>
      <c r="K33" s="7" t="s">
        <v>119</v>
      </c>
      <c r="L33" s="2">
        <f t="shared" si="0"/>
        <v>2736</v>
      </c>
      <c r="M33" t="str">
        <f t="shared" si="1"/>
        <v>8000%</v>
      </c>
      <c r="N33" t="str">
        <f t="shared" si="2"/>
        <v>No</v>
      </c>
    </row>
    <row r="34" spans="1:14" ht="18">
      <c r="A34" s="7" t="s">
        <v>47</v>
      </c>
      <c r="B34" s="9">
        <v>1037114</v>
      </c>
      <c r="C34" s="9">
        <v>424834</v>
      </c>
      <c r="D34" s="7">
        <v>41</v>
      </c>
      <c r="E34" s="9">
        <v>229807</v>
      </c>
      <c r="F34" s="7">
        <v>22.2</v>
      </c>
      <c r="G34" s="9">
        <v>278168</v>
      </c>
      <c r="H34" s="7">
        <v>26.8</v>
      </c>
      <c r="I34" s="9">
        <v>90164</v>
      </c>
      <c r="J34" s="7">
        <v>8.6999999999999993</v>
      </c>
      <c r="K34" s="7" t="s">
        <v>119</v>
      </c>
      <c r="L34" s="2">
        <f t="shared" si="0"/>
        <v>48361</v>
      </c>
      <c r="M34" t="str">
        <f t="shared" si="1"/>
        <v>117953.66%</v>
      </c>
      <c r="N34" t="str">
        <f t="shared" si="2"/>
        <v>No</v>
      </c>
    </row>
    <row r="35" spans="1:14" ht="18">
      <c r="A35" s="7" t="s">
        <v>48</v>
      </c>
      <c r="B35" s="9">
        <v>253694</v>
      </c>
      <c r="C35" s="9">
        <v>119143</v>
      </c>
      <c r="D35" s="7">
        <v>47</v>
      </c>
      <c r="E35" s="7">
        <v>0</v>
      </c>
      <c r="F35" s="7">
        <v>0</v>
      </c>
      <c r="G35" s="9">
        <v>90726</v>
      </c>
      <c r="H35" s="7">
        <v>35.799999999999997</v>
      </c>
      <c r="I35" s="9">
        <v>41630</v>
      </c>
      <c r="J35" s="7">
        <v>16.399999999999999</v>
      </c>
      <c r="K35" s="7" t="s">
        <v>119</v>
      </c>
      <c r="L35" s="2">
        <f t="shared" si="0"/>
        <v>90726</v>
      </c>
      <c r="M35" t="str">
        <f t="shared" si="1"/>
        <v>193034.04%</v>
      </c>
      <c r="N35" t="str">
        <f t="shared" si="2"/>
        <v>No</v>
      </c>
    </row>
    <row r="36" spans="1:14" ht="18">
      <c r="A36" s="7" t="s">
        <v>49</v>
      </c>
      <c r="B36" s="9">
        <v>137040</v>
      </c>
      <c r="C36" s="9">
        <v>47064</v>
      </c>
      <c r="D36" s="7">
        <v>34.299999999999997</v>
      </c>
      <c r="E36" s="9">
        <v>37600</v>
      </c>
      <c r="F36" s="7">
        <v>27.4</v>
      </c>
      <c r="G36" s="9">
        <v>34673</v>
      </c>
      <c r="H36" s="7">
        <v>25.3</v>
      </c>
      <c r="I36" s="9">
        <v>13343</v>
      </c>
      <c r="J36" s="7">
        <v>9.6999999999999993</v>
      </c>
      <c r="K36" s="7" t="s">
        <v>119</v>
      </c>
      <c r="L36" s="2">
        <f t="shared" si="0"/>
        <v>2927</v>
      </c>
      <c r="M36" t="str">
        <f t="shared" si="1"/>
        <v>8533.53%</v>
      </c>
      <c r="N36" t="str">
        <f t="shared" si="2"/>
        <v>No</v>
      </c>
    </row>
    <row r="37" spans="1:14" ht="18">
      <c r="A37" s="7" t="s">
        <v>50</v>
      </c>
      <c r="B37" s="9">
        <v>1217736</v>
      </c>
      <c r="C37" s="9">
        <v>395637</v>
      </c>
      <c r="D37" s="7">
        <v>32.5</v>
      </c>
      <c r="E37" s="9">
        <v>444894</v>
      </c>
      <c r="F37" s="7">
        <v>36.5</v>
      </c>
      <c r="G37" s="9">
        <v>273360</v>
      </c>
      <c r="H37" s="7">
        <v>22.4</v>
      </c>
      <c r="I37" s="9">
        <v>83614</v>
      </c>
      <c r="J37" s="7">
        <v>6.9</v>
      </c>
      <c r="K37" s="7" t="s">
        <v>120</v>
      </c>
      <c r="L37" s="2">
        <f t="shared" si="0"/>
        <v>171534</v>
      </c>
      <c r="M37" t="str">
        <f t="shared" si="1"/>
        <v>527796.92%</v>
      </c>
      <c r="N37" t="str">
        <f t="shared" si="2"/>
        <v>No</v>
      </c>
    </row>
    <row r="38" spans="1:14" ht="18">
      <c r="A38" s="7" t="s">
        <v>51</v>
      </c>
      <c r="B38" s="9">
        <v>77894</v>
      </c>
      <c r="C38" s="9">
        <v>30412</v>
      </c>
      <c r="D38" s="7">
        <v>39</v>
      </c>
      <c r="E38" s="9">
        <v>16878</v>
      </c>
      <c r="F38" s="7">
        <v>21.7</v>
      </c>
      <c r="G38" s="9">
        <v>27703</v>
      </c>
      <c r="H38" s="7">
        <v>35.6</v>
      </c>
      <c r="I38" s="9">
        <v>2049</v>
      </c>
      <c r="J38" s="7">
        <v>2.6</v>
      </c>
      <c r="K38" s="7" t="s">
        <v>119</v>
      </c>
      <c r="L38" s="2">
        <f t="shared" si="0"/>
        <v>10825</v>
      </c>
      <c r="M38" t="str">
        <f t="shared" si="1"/>
        <v>27756.41%</v>
      </c>
      <c r="N38" t="str">
        <f t="shared" si="2"/>
        <v>No</v>
      </c>
    </row>
    <row r="39" spans="1:14" ht="18">
      <c r="A39" s="7" t="s">
        <v>52</v>
      </c>
      <c r="B39" s="9">
        <v>50403</v>
      </c>
      <c r="C39" s="9">
        <v>48355</v>
      </c>
      <c r="D39" s="7">
        <v>95.9</v>
      </c>
      <c r="E39" s="9">
        <v>1293</v>
      </c>
      <c r="F39" s="7">
        <v>2.6</v>
      </c>
      <c r="G39" s="7">
        <v>536</v>
      </c>
      <c r="H39" s="7">
        <v>1.1000000000000001</v>
      </c>
      <c r="I39" s="7">
        <v>164</v>
      </c>
      <c r="J39" s="7">
        <v>0.3</v>
      </c>
      <c r="K39" s="7" t="s">
        <v>119</v>
      </c>
      <c r="L39" s="2">
        <f t="shared" si="0"/>
        <v>757</v>
      </c>
      <c r="M39" t="str">
        <f t="shared" si="1"/>
        <v>789.36%</v>
      </c>
      <c r="N39" t="str">
        <f t="shared" si="2"/>
        <v>No</v>
      </c>
    </row>
    <row r="40" spans="1:14" ht="18">
      <c r="A40" s="7" t="s">
        <v>53</v>
      </c>
      <c r="B40" s="9">
        <v>116327</v>
      </c>
      <c r="C40" s="9">
        <v>48942</v>
      </c>
      <c r="D40" s="7">
        <v>42.1</v>
      </c>
      <c r="E40" s="9">
        <v>58811</v>
      </c>
      <c r="F40" s="7">
        <v>50.6</v>
      </c>
      <c r="G40" s="7">
        <v>0</v>
      </c>
      <c r="H40" s="7">
        <v>0</v>
      </c>
      <c r="I40" s="9">
        <v>4664</v>
      </c>
      <c r="J40" s="7">
        <v>4</v>
      </c>
      <c r="K40" s="16" t="s">
        <v>120</v>
      </c>
      <c r="L40" s="2">
        <f t="shared" si="0"/>
        <v>58811</v>
      </c>
      <c r="M40" t="str">
        <f t="shared" si="1"/>
        <v>139693.59%</v>
      </c>
      <c r="N40" t="str">
        <f t="shared" si="2"/>
        <v>No</v>
      </c>
    </row>
    <row r="41" spans="1:14" ht="18">
      <c r="A41" s="7" t="s">
        <v>54</v>
      </c>
      <c r="B41" s="9">
        <v>251933</v>
      </c>
      <c r="C41" s="9">
        <v>133021</v>
      </c>
      <c r="D41" s="7">
        <v>52.8</v>
      </c>
      <c r="E41" s="9">
        <v>54041</v>
      </c>
      <c r="F41" s="7">
        <v>21.5</v>
      </c>
      <c r="G41" s="9">
        <v>60475</v>
      </c>
      <c r="H41" s="7">
        <v>24</v>
      </c>
      <c r="I41" s="9">
        <v>3564</v>
      </c>
      <c r="J41" s="7">
        <v>1.4</v>
      </c>
      <c r="K41" s="7" t="s">
        <v>119</v>
      </c>
      <c r="L41" s="2">
        <f t="shared" si="0"/>
        <v>6434</v>
      </c>
      <c r="M41" t="str">
        <f t="shared" si="1"/>
        <v>12185.61%</v>
      </c>
      <c r="N41" t="str">
        <f t="shared" si="2"/>
        <v>No</v>
      </c>
    </row>
    <row r="42" spans="1:14" ht="18">
      <c r="A42" s="7" t="s">
        <v>55</v>
      </c>
      <c r="B42" s="9">
        <v>300961</v>
      </c>
      <c r="C42" s="9">
        <v>218921</v>
      </c>
      <c r="D42" s="7">
        <v>72.7</v>
      </c>
      <c r="E42" s="9">
        <v>26715</v>
      </c>
      <c r="F42" s="7">
        <v>8.9</v>
      </c>
      <c r="G42" s="9">
        <v>28310</v>
      </c>
      <c r="H42" s="7">
        <v>9.4</v>
      </c>
      <c r="I42" s="9">
        <v>24884</v>
      </c>
      <c r="J42" s="7">
        <v>8.3000000000000007</v>
      </c>
      <c r="K42" s="7" t="s">
        <v>119</v>
      </c>
      <c r="L42" s="2">
        <f t="shared" si="0"/>
        <v>1595</v>
      </c>
      <c r="M42" t="str">
        <f t="shared" si="1"/>
        <v>2193.95%</v>
      </c>
      <c r="N42" t="str">
        <f t="shared" si="2"/>
        <v>No</v>
      </c>
    </row>
    <row r="43" spans="1:14" ht="18">
      <c r="A43" s="7" t="s">
        <v>56</v>
      </c>
      <c r="B43" s="9">
        <v>112272</v>
      </c>
      <c r="C43" s="9">
        <v>36576</v>
      </c>
      <c r="D43" s="7">
        <v>32.6</v>
      </c>
      <c r="E43" s="9">
        <v>24174</v>
      </c>
      <c r="F43" s="7">
        <v>21.5</v>
      </c>
      <c r="G43" s="9">
        <v>42013</v>
      </c>
      <c r="H43" s="7">
        <v>37.4</v>
      </c>
      <c r="I43" s="9">
        <v>8999</v>
      </c>
      <c r="J43" s="7">
        <v>8</v>
      </c>
      <c r="K43" s="7" t="s">
        <v>121</v>
      </c>
      <c r="L43" s="2">
        <f t="shared" si="0"/>
        <v>17839</v>
      </c>
      <c r="M43" t="str">
        <f t="shared" si="1"/>
        <v>54720.86%</v>
      </c>
      <c r="N43" t="str">
        <f t="shared" si="2"/>
        <v>No</v>
      </c>
    </row>
    <row r="44" spans="1:14" ht="18">
      <c r="A44" s="7" t="s">
        <v>57</v>
      </c>
      <c r="B44" s="9">
        <v>62804</v>
      </c>
      <c r="C44" s="9">
        <v>15350</v>
      </c>
      <c r="D44" s="7">
        <v>24.4</v>
      </c>
      <c r="E44" s="9">
        <v>22129</v>
      </c>
      <c r="F44" s="7">
        <v>35.200000000000003</v>
      </c>
      <c r="G44" s="9">
        <v>23303</v>
      </c>
      <c r="H44" s="7">
        <v>37.1</v>
      </c>
      <c r="I44" s="7">
        <v>928</v>
      </c>
      <c r="J44" s="7">
        <v>1.5</v>
      </c>
      <c r="K44" s="7" t="s">
        <v>121</v>
      </c>
      <c r="L44" s="2">
        <f t="shared" si="0"/>
        <v>1174</v>
      </c>
      <c r="M44" t="str">
        <f t="shared" si="1"/>
        <v>4811.48%</v>
      </c>
      <c r="N44" t="str">
        <f t="shared" si="2"/>
        <v>No</v>
      </c>
    </row>
    <row r="45" spans="1:14" ht="18">
      <c r="A45" s="7" t="s">
        <v>58</v>
      </c>
      <c r="B45" s="9">
        <v>136975</v>
      </c>
      <c r="C45" s="9">
        <v>90332</v>
      </c>
      <c r="D45" s="7">
        <v>65.900000000000006</v>
      </c>
      <c r="E45" s="9">
        <v>21776</v>
      </c>
      <c r="F45" s="7">
        <v>15.9</v>
      </c>
      <c r="G45" s="9">
        <v>23288</v>
      </c>
      <c r="H45" s="7">
        <v>17</v>
      </c>
      <c r="I45" s="7">
        <v>820</v>
      </c>
      <c r="J45" s="7">
        <v>0.6</v>
      </c>
      <c r="K45" s="7" t="s">
        <v>119</v>
      </c>
      <c r="L45" s="2">
        <f t="shared" si="0"/>
        <v>1512</v>
      </c>
      <c r="M45" t="str">
        <f t="shared" si="1"/>
        <v>2294.39%</v>
      </c>
      <c r="N45" t="str">
        <f t="shared" si="2"/>
        <v>No</v>
      </c>
    </row>
    <row r="46" spans="1:14" ht="18">
      <c r="A46" s="7" t="s">
        <v>59</v>
      </c>
      <c r="B46" s="9">
        <v>322799</v>
      </c>
      <c r="C46" s="9">
        <v>86840</v>
      </c>
      <c r="D46" s="7">
        <v>26.9</v>
      </c>
      <c r="E46" s="9">
        <v>113698</v>
      </c>
      <c r="F46" s="7">
        <v>35.200000000000003</v>
      </c>
      <c r="G46" s="9">
        <v>70445</v>
      </c>
      <c r="H46" s="7">
        <v>21.8</v>
      </c>
      <c r="I46" s="9">
        <v>40134</v>
      </c>
      <c r="J46" s="7">
        <v>12.4</v>
      </c>
      <c r="K46" s="7" t="s">
        <v>120</v>
      </c>
      <c r="L46" s="2">
        <f t="shared" si="0"/>
        <v>43253</v>
      </c>
      <c r="M46" t="str">
        <f t="shared" si="1"/>
        <v>160791.82%</v>
      </c>
      <c r="N46" t="str">
        <f t="shared" si="2"/>
        <v>No</v>
      </c>
    </row>
    <row r="47" spans="1:14" ht="18">
      <c r="A47" s="7" t="s">
        <v>60</v>
      </c>
      <c r="B47" s="9">
        <v>268728</v>
      </c>
      <c r="C47" s="9">
        <v>113097</v>
      </c>
      <c r="D47" s="7">
        <v>42.1</v>
      </c>
      <c r="E47" s="9">
        <v>79112</v>
      </c>
      <c r="F47" s="7">
        <v>29.4</v>
      </c>
      <c r="G47" s="9">
        <v>56754</v>
      </c>
      <c r="H47" s="7">
        <v>21.1</v>
      </c>
      <c r="I47" s="9">
        <v>15248</v>
      </c>
      <c r="J47" s="7">
        <v>5.7</v>
      </c>
      <c r="K47" s="7" t="s">
        <v>119</v>
      </c>
      <c r="L47" s="2">
        <f t="shared" si="0"/>
        <v>22358</v>
      </c>
      <c r="M47" t="str">
        <f t="shared" si="1"/>
        <v>53106.89%</v>
      </c>
      <c r="N47" t="str">
        <f t="shared" si="2"/>
        <v>No</v>
      </c>
    </row>
    <row r="48" spans="1:14" ht="18">
      <c r="A48" s="7" t="s">
        <v>61</v>
      </c>
      <c r="B48" s="9">
        <v>399975</v>
      </c>
      <c r="C48" s="9">
        <v>164230</v>
      </c>
      <c r="D48" s="7">
        <v>41.1</v>
      </c>
      <c r="E48" s="9">
        <v>62448</v>
      </c>
      <c r="F48" s="7">
        <v>15.6</v>
      </c>
      <c r="G48" s="9">
        <v>130596</v>
      </c>
      <c r="H48" s="7">
        <v>32.700000000000003</v>
      </c>
      <c r="I48" s="9">
        <v>33476</v>
      </c>
      <c r="J48" s="7">
        <v>8.4</v>
      </c>
      <c r="K48" s="7" t="s">
        <v>119</v>
      </c>
      <c r="L48" s="2">
        <f t="shared" si="0"/>
        <v>68148</v>
      </c>
      <c r="M48" t="str">
        <f t="shared" si="1"/>
        <v>165810.22%</v>
      </c>
      <c r="N48" t="str">
        <f t="shared" si="2"/>
        <v>No</v>
      </c>
    </row>
    <row r="49" spans="1:14" ht="18">
      <c r="A49" s="7" t="s">
        <v>62</v>
      </c>
      <c r="B49" s="9">
        <v>42283</v>
      </c>
      <c r="C49" s="9">
        <v>15310</v>
      </c>
      <c r="D49" s="7">
        <v>36.200000000000003</v>
      </c>
      <c r="E49" s="9">
        <v>9232</v>
      </c>
      <c r="F49" s="7">
        <v>21.8</v>
      </c>
      <c r="G49" s="9">
        <v>14560</v>
      </c>
      <c r="H49" s="7">
        <v>34.4</v>
      </c>
      <c r="I49" s="9">
        <v>2760</v>
      </c>
      <c r="J49" s="7">
        <v>6.5</v>
      </c>
      <c r="K49" s="7" t="s">
        <v>119</v>
      </c>
      <c r="L49" s="2">
        <f t="shared" si="0"/>
        <v>5328</v>
      </c>
      <c r="M49" t="str">
        <f t="shared" si="1"/>
        <v>14718.23%</v>
      </c>
      <c r="N49" t="str">
        <f t="shared" si="2"/>
        <v>No</v>
      </c>
    </row>
    <row r="50" spans="1:14" ht="18">
      <c r="A50" s="7" t="s">
        <v>122</v>
      </c>
      <c r="B50" s="9">
        <v>15043030</v>
      </c>
      <c r="C50" s="9">
        <v>6294327</v>
      </c>
      <c r="D50" s="7">
        <v>41.8</v>
      </c>
      <c r="E50" s="9">
        <v>4120207</v>
      </c>
      <c r="F50" s="7">
        <v>27.4</v>
      </c>
      <c r="G50" s="9">
        <v>3486343</v>
      </c>
      <c r="H50" s="7">
        <v>23.2</v>
      </c>
      <c r="I50" s="9">
        <v>900370</v>
      </c>
      <c r="J50" s="7">
        <v>6</v>
      </c>
      <c r="K50" s="7" t="s">
        <v>119</v>
      </c>
      <c r="L50" s="2">
        <f t="shared" si="0"/>
        <v>633864</v>
      </c>
      <c r="M50" t="str">
        <f t="shared" si="1"/>
        <v>1516421.05%</v>
      </c>
      <c r="N50" t="str">
        <f t="shared" si="2"/>
        <v>No</v>
      </c>
    </row>
    <row r="51" spans="1:14">
      <c r="L51" s="2"/>
    </row>
    <row r="52" spans="1:14">
      <c r="L52" s="2"/>
    </row>
    <row r="53" spans="1:14">
      <c r="L5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0548-9FAA-7D4A-A69F-59A660085DDD}">
  <dimension ref="A1:L53"/>
  <sheetViews>
    <sheetView topLeftCell="A21" workbookViewId="0">
      <selection activeCell="A48" sqref="A48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105152</v>
      </c>
      <c r="C2" s="9">
        <v>25561</v>
      </c>
      <c r="D2" s="7">
        <v>24.3</v>
      </c>
      <c r="E2" s="9">
        <v>74391</v>
      </c>
      <c r="F2" s="7">
        <v>70.7</v>
      </c>
      <c r="I2" t="str">
        <f>IF(C2 &gt; E2, "Democratic", "Republican")</f>
        <v>Republican</v>
      </c>
      <c r="J2" s="2">
        <f>ABS(C2 - E2)</f>
        <v>48830</v>
      </c>
      <c r="K2" t="str">
        <f>ROUND(J2/(B2*0.01), 2) &amp; "%"</f>
        <v>46.44%</v>
      </c>
      <c r="L2" t="str">
        <f>IF(VALUE(LEFT(K2, LEN(K2)-1)) &lt; 5, "Yes", "No")</f>
        <v>No</v>
      </c>
    </row>
    <row r="3" spans="1:12" ht="18">
      <c r="A3" s="7" t="s">
        <v>15</v>
      </c>
      <c r="B3" s="9">
        <v>151845</v>
      </c>
      <c r="C3" s="9">
        <v>56684</v>
      </c>
      <c r="D3" s="7">
        <v>37.299999999999997</v>
      </c>
      <c r="E3" s="9">
        <v>87020</v>
      </c>
      <c r="F3" s="7">
        <v>57.3</v>
      </c>
      <c r="I3" t="str">
        <f t="shared" ref="I3:I47" si="0">IF(C3 &gt; E3, "Democratic", "Republican")</f>
        <v>Republican</v>
      </c>
      <c r="J3" s="2">
        <f t="shared" ref="J3:J47" si="1">ABS(C3 - E3)</f>
        <v>30336</v>
      </c>
      <c r="K3" t="str">
        <f t="shared" ref="K3:K47" si="2">ROUND(J3/(B3*0.01), 2) &amp; "%"</f>
        <v>19.98%</v>
      </c>
      <c r="L3" t="str">
        <f t="shared" ref="L3:L47" si="3">IF(VALUE(LEFT(K3, LEN(K3)-1)) &lt; 5, "Yes", "No")</f>
        <v>No</v>
      </c>
    </row>
    <row r="4" spans="1:12" ht="18">
      <c r="A4" s="7" t="s">
        <v>16</v>
      </c>
      <c r="B4" s="9">
        <v>386625</v>
      </c>
      <c r="C4" s="9">
        <v>214398</v>
      </c>
      <c r="D4" s="7">
        <v>55.5</v>
      </c>
      <c r="E4" s="9">
        <v>127492</v>
      </c>
      <c r="F4" s="7">
        <v>33</v>
      </c>
      <c r="I4" t="str">
        <f t="shared" si="0"/>
        <v>Democratic</v>
      </c>
      <c r="J4" s="2">
        <f t="shared" si="1"/>
        <v>86906</v>
      </c>
      <c r="K4" t="str">
        <f t="shared" si="2"/>
        <v>22.48%</v>
      </c>
      <c r="L4" t="str">
        <f t="shared" si="3"/>
        <v>No</v>
      </c>
    </row>
    <row r="5" spans="1:12" ht="18">
      <c r="A5" s="7" t="s">
        <v>17</v>
      </c>
      <c r="B5" s="9">
        <v>263858</v>
      </c>
      <c r="C5" s="9">
        <v>123693</v>
      </c>
      <c r="D5" s="7">
        <v>46.9</v>
      </c>
      <c r="E5" s="9">
        <v>126644</v>
      </c>
      <c r="F5" s="7">
        <v>48</v>
      </c>
      <c r="I5" t="str">
        <f t="shared" si="0"/>
        <v>Republican</v>
      </c>
      <c r="J5" s="2">
        <f t="shared" si="1"/>
        <v>2951</v>
      </c>
      <c r="K5" t="str">
        <f t="shared" si="2"/>
        <v>1.12%</v>
      </c>
      <c r="L5" t="str">
        <f t="shared" si="3"/>
        <v>Yes</v>
      </c>
    </row>
    <row r="6" spans="1:12" ht="18">
      <c r="A6" s="7" t="s">
        <v>18</v>
      </c>
      <c r="B6" s="9">
        <v>189903</v>
      </c>
      <c r="C6" s="9">
        <v>112815</v>
      </c>
      <c r="D6" s="7">
        <v>59.4</v>
      </c>
      <c r="E6" s="9">
        <v>68255</v>
      </c>
      <c r="F6" s="7">
        <v>35.9</v>
      </c>
      <c r="I6" t="str">
        <f t="shared" si="0"/>
        <v>Democratic</v>
      </c>
      <c r="J6" s="2">
        <f t="shared" si="1"/>
        <v>44560</v>
      </c>
      <c r="K6" t="str">
        <f t="shared" si="2"/>
        <v>23.46%</v>
      </c>
      <c r="L6" t="str">
        <f t="shared" si="3"/>
        <v>No</v>
      </c>
    </row>
    <row r="7" spans="1:12" ht="18">
      <c r="A7" s="7" t="s">
        <v>19</v>
      </c>
      <c r="B7" s="9">
        <v>48007</v>
      </c>
      <c r="C7" s="9">
        <v>25014</v>
      </c>
      <c r="D7" s="7">
        <v>52.1</v>
      </c>
      <c r="E7" s="9">
        <v>22055</v>
      </c>
      <c r="F7" s="7">
        <v>45.9</v>
      </c>
      <c r="I7" t="str">
        <f t="shared" si="0"/>
        <v>Democratic</v>
      </c>
      <c r="J7" s="2">
        <f t="shared" si="1"/>
        <v>2959</v>
      </c>
      <c r="K7" t="str">
        <f t="shared" si="2"/>
        <v>6.16%</v>
      </c>
      <c r="L7" t="str">
        <f t="shared" si="3"/>
        <v>No</v>
      </c>
    </row>
    <row r="8" spans="1:12" ht="18">
      <c r="A8" s="7" t="s">
        <v>21</v>
      </c>
      <c r="B8" s="9">
        <v>49360</v>
      </c>
      <c r="C8" s="9">
        <v>10654</v>
      </c>
      <c r="D8" s="7">
        <v>21.6</v>
      </c>
      <c r="E8" s="9">
        <v>31104</v>
      </c>
      <c r="F8" s="7">
        <v>63</v>
      </c>
      <c r="I8" t="str">
        <f t="shared" si="0"/>
        <v>Republican</v>
      </c>
      <c r="J8" s="2">
        <f t="shared" si="1"/>
        <v>20450</v>
      </c>
      <c r="K8" t="str">
        <f t="shared" si="2"/>
        <v>41.43%</v>
      </c>
      <c r="L8" t="str">
        <f t="shared" si="3"/>
        <v>No</v>
      </c>
    </row>
    <row r="9" spans="1:12" ht="18">
      <c r="A9" s="7" t="s">
        <v>22</v>
      </c>
      <c r="B9" s="9">
        <v>132794</v>
      </c>
      <c r="C9" s="9">
        <v>41692</v>
      </c>
      <c r="D9" s="7">
        <v>31.4</v>
      </c>
      <c r="E9" s="9">
        <v>72413</v>
      </c>
      <c r="F9" s="7">
        <v>54.5</v>
      </c>
      <c r="I9" t="str">
        <f t="shared" si="0"/>
        <v>Republican</v>
      </c>
      <c r="J9" s="2">
        <f t="shared" si="1"/>
        <v>30721</v>
      </c>
      <c r="K9" t="str">
        <f t="shared" si="2"/>
        <v>23.13%</v>
      </c>
      <c r="L9" t="str">
        <f t="shared" si="3"/>
        <v>No</v>
      </c>
    </row>
    <row r="10" spans="1:12" ht="18">
      <c r="A10" s="7" t="s">
        <v>24</v>
      </c>
      <c r="B10" s="9">
        <v>97293</v>
      </c>
      <c r="C10" s="9">
        <v>52621</v>
      </c>
      <c r="D10" s="7">
        <v>54.1</v>
      </c>
      <c r="E10" s="9">
        <v>36162</v>
      </c>
      <c r="F10" s="7">
        <v>37.200000000000003</v>
      </c>
      <c r="I10" t="str">
        <f t="shared" si="0"/>
        <v>Democratic</v>
      </c>
      <c r="J10" s="2">
        <f t="shared" si="1"/>
        <v>16459</v>
      </c>
      <c r="K10" t="str">
        <f t="shared" si="2"/>
        <v>16.92%</v>
      </c>
      <c r="L10" t="str">
        <f t="shared" si="3"/>
        <v>No</v>
      </c>
    </row>
    <row r="11" spans="1:12" ht="18">
      <c r="A11" s="7" t="s">
        <v>25</v>
      </c>
      <c r="B11" s="9">
        <v>1155254</v>
      </c>
      <c r="C11" s="9">
        <v>629932</v>
      </c>
      <c r="D11" s="7">
        <v>54.5</v>
      </c>
      <c r="E11" s="9">
        <v>450810</v>
      </c>
      <c r="F11" s="7">
        <v>39</v>
      </c>
      <c r="I11" t="str">
        <f t="shared" si="0"/>
        <v>Democratic</v>
      </c>
      <c r="J11" s="2">
        <f t="shared" si="1"/>
        <v>179122</v>
      </c>
      <c r="K11" t="str">
        <f t="shared" si="2"/>
        <v>15.5%</v>
      </c>
      <c r="L11" t="str">
        <f t="shared" si="3"/>
        <v>No</v>
      </c>
    </row>
    <row r="12" spans="1:12" ht="18">
      <c r="A12" s="7" t="s">
        <v>26</v>
      </c>
      <c r="B12" s="9">
        <v>721117</v>
      </c>
      <c r="C12" s="9">
        <v>348993</v>
      </c>
      <c r="D12" s="7">
        <v>48.4</v>
      </c>
      <c r="E12" s="9">
        <v>338262</v>
      </c>
      <c r="F12" s="7">
        <v>46.9</v>
      </c>
      <c r="I12" t="str">
        <f t="shared" si="0"/>
        <v>Democratic</v>
      </c>
      <c r="J12" s="2">
        <f t="shared" si="1"/>
        <v>10731</v>
      </c>
      <c r="K12" t="str">
        <f t="shared" si="2"/>
        <v>1.49%</v>
      </c>
      <c r="L12" t="str">
        <f t="shared" si="3"/>
        <v>Yes</v>
      </c>
    </row>
    <row r="13" spans="1:12" ht="18">
      <c r="A13" s="7" t="s">
        <v>27</v>
      </c>
      <c r="B13" s="9">
        <v>494770</v>
      </c>
      <c r="C13" s="9">
        <v>275210</v>
      </c>
      <c r="D13" s="7">
        <v>55.6</v>
      </c>
      <c r="E13" s="9">
        <v>200771</v>
      </c>
      <c r="F13" s="7">
        <v>40.6</v>
      </c>
      <c r="I13" t="str">
        <f t="shared" si="0"/>
        <v>Democratic</v>
      </c>
      <c r="J13" s="2">
        <f t="shared" si="1"/>
        <v>74439</v>
      </c>
      <c r="K13" t="str">
        <f t="shared" si="2"/>
        <v>15.05%</v>
      </c>
      <c r="L13" t="str">
        <f t="shared" si="3"/>
        <v>No</v>
      </c>
    </row>
    <row r="14" spans="1:12" ht="18">
      <c r="A14" s="7" t="s">
        <v>28</v>
      </c>
      <c r="B14" s="9">
        <v>376043</v>
      </c>
      <c r="C14" s="9">
        <v>197316</v>
      </c>
      <c r="D14" s="7">
        <v>52.5</v>
      </c>
      <c r="E14" s="9">
        <v>161209</v>
      </c>
      <c r="F14" s="7">
        <v>42.9</v>
      </c>
      <c r="I14" t="str">
        <f t="shared" si="0"/>
        <v>Democratic</v>
      </c>
      <c r="J14" s="2">
        <f t="shared" si="1"/>
        <v>36107</v>
      </c>
      <c r="K14" t="str">
        <f t="shared" si="2"/>
        <v>9.6%</v>
      </c>
      <c r="L14" t="str">
        <f t="shared" si="3"/>
        <v>No</v>
      </c>
    </row>
    <row r="15" spans="1:12" ht="18">
      <c r="A15" s="7" t="s">
        <v>29</v>
      </c>
      <c r="B15" s="9">
        <v>490719</v>
      </c>
      <c r="C15" s="9">
        <v>235711</v>
      </c>
      <c r="D15" s="7">
        <v>48</v>
      </c>
      <c r="E15" s="9">
        <v>244092</v>
      </c>
      <c r="F15" s="7">
        <v>49.7</v>
      </c>
      <c r="I15" t="str">
        <f t="shared" si="0"/>
        <v>Republican</v>
      </c>
      <c r="J15" s="2">
        <f t="shared" si="1"/>
        <v>8381</v>
      </c>
      <c r="K15" t="str">
        <f t="shared" si="2"/>
        <v>1.71%</v>
      </c>
      <c r="L15" t="str">
        <f t="shared" si="3"/>
        <v>Yes</v>
      </c>
    </row>
    <row r="16" spans="1:12" ht="18">
      <c r="A16" s="7" t="s">
        <v>30</v>
      </c>
      <c r="B16" s="9">
        <v>75117</v>
      </c>
      <c r="C16" s="9">
        <v>8958</v>
      </c>
      <c r="D16" s="7">
        <v>11.9</v>
      </c>
      <c r="E16" s="9">
        <v>63568</v>
      </c>
      <c r="F16" s="7">
        <v>84.6</v>
      </c>
      <c r="I16" t="str">
        <f t="shared" si="0"/>
        <v>Republican</v>
      </c>
      <c r="J16" s="2">
        <f t="shared" si="1"/>
        <v>54610</v>
      </c>
      <c r="K16" t="str">
        <f t="shared" si="2"/>
        <v>72.7%</v>
      </c>
      <c r="L16" t="str">
        <f t="shared" si="3"/>
        <v>No</v>
      </c>
    </row>
    <row r="17" spans="1:12" ht="18">
      <c r="A17" s="7" t="s">
        <v>31</v>
      </c>
      <c r="B17" s="9">
        <v>106335</v>
      </c>
      <c r="C17" s="9">
        <v>66987</v>
      </c>
      <c r="D17" s="7">
        <v>63</v>
      </c>
      <c r="E17" s="9">
        <v>35403</v>
      </c>
      <c r="F17" s="7">
        <v>33.299999999999997</v>
      </c>
      <c r="I17" t="str">
        <f t="shared" si="0"/>
        <v>Democratic</v>
      </c>
      <c r="J17" s="2">
        <f t="shared" si="1"/>
        <v>31584</v>
      </c>
      <c r="K17" t="str">
        <f t="shared" si="2"/>
        <v>29.7%</v>
      </c>
      <c r="L17" t="str">
        <f t="shared" si="3"/>
        <v>No</v>
      </c>
    </row>
    <row r="18" spans="1:12" ht="18">
      <c r="A18" s="7" t="s">
        <v>32</v>
      </c>
      <c r="B18" s="9">
        <v>238531</v>
      </c>
      <c r="C18" s="9">
        <v>116513</v>
      </c>
      <c r="D18" s="7">
        <v>48.8</v>
      </c>
      <c r="E18" s="9">
        <v>115908</v>
      </c>
      <c r="F18" s="7">
        <v>48.6</v>
      </c>
      <c r="I18" t="str">
        <f t="shared" si="0"/>
        <v>Democratic</v>
      </c>
      <c r="J18" s="2">
        <f t="shared" si="1"/>
        <v>605</v>
      </c>
      <c r="K18" t="str">
        <f t="shared" si="2"/>
        <v>0.25%</v>
      </c>
      <c r="L18" t="str">
        <f t="shared" si="3"/>
        <v>Yes</v>
      </c>
    </row>
    <row r="19" spans="1:12" ht="18">
      <c r="A19" s="7" t="s">
        <v>33</v>
      </c>
      <c r="B19" s="9">
        <v>456905</v>
      </c>
      <c r="C19" s="9">
        <v>265966</v>
      </c>
      <c r="D19" s="7">
        <v>58.2</v>
      </c>
      <c r="E19" s="9">
        <v>155533</v>
      </c>
      <c r="F19" s="7">
        <v>34</v>
      </c>
      <c r="I19" t="str">
        <f t="shared" si="0"/>
        <v>Democratic</v>
      </c>
      <c r="J19" s="2">
        <f t="shared" si="1"/>
        <v>110433</v>
      </c>
      <c r="K19" t="str">
        <f t="shared" si="2"/>
        <v>24.17%</v>
      </c>
      <c r="L19" t="str">
        <f t="shared" si="3"/>
        <v>No</v>
      </c>
    </row>
    <row r="20" spans="1:12" ht="18">
      <c r="A20" s="7" t="s">
        <v>34</v>
      </c>
      <c r="B20" s="9">
        <v>538124</v>
      </c>
      <c r="C20" s="9">
        <v>333313</v>
      </c>
      <c r="D20" s="7">
        <v>61.9</v>
      </c>
      <c r="E20" s="9">
        <v>174619</v>
      </c>
      <c r="F20" s="7">
        <v>32.4</v>
      </c>
      <c r="I20" t="str">
        <f t="shared" si="0"/>
        <v>Democratic</v>
      </c>
      <c r="J20" s="2">
        <f t="shared" si="1"/>
        <v>158694</v>
      </c>
      <c r="K20" t="str">
        <f t="shared" si="2"/>
        <v>29.49%</v>
      </c>
      <c r="L20" t="str">
        <f t="shared" si="3"/>
        <v>No</v>
      </c>
    </row>
    <row r="21" spans="1:12" ht="18">
      <c r="A21" s="7" t="s">
        <v>35</v>
      </c>
      <c r="B21" s="9">
        <v>331328</v>
      </c>
      <c r="C21" s="9">
        <v>195846</v>
      </c>
      <c r="D21" s="7">
        <v>59.1</v>
      </c>
      <c r="E21" s="9">
        <v>109411</v>
      </c>
      <c r="F21" s="7">
        <v>33</v>
      </c>
      <c r="I21" t="str">
        <f t="shared" si="0"/>
        <v>Democratic</v>
      </c>
      <c r="J21" s="2">
        <f t="shared" si="1"/>
        <v>86435</v>
      </c>
      <c r="K21" t="str">
        <f t="shared" si="2"/>
        <v>26.09%</v>
      </c>
      <c r="L21" t="str">
        <f t="shared" si="3"/>
        <v>No</v>
      </c>
    </row>
    <row r="22" spans="1:12" ht="18">
      <c r="A22" s="7" t="s">
        <v>36</v>
      </c>
      <c r="B22" s="9">
        <v>66904</v>
      </c>
      <c r="C22" s="9">
        <v>4363</v>
      </c>
      <c r="D22" s="7">
        <v>6.5</v>
      </c>
      <c r="E22" s="9">
        <v>60287</v>
      </c>
      <c r="F22" s="7">
        <v>90.1</v>
      </c>
      <c r="I22" t="str">
        <f t="shared" si="0"/>
        <v>Republican</v>
      </c>
      <c r="J22" s="2">
        <f t="shared" si="1"/>
        <v>55924</v>
      </c>
      <c r="K22" t="str">
        <f t="shared" si="2"/>
        <v>83.59%</v>
      </c>
      <c r="L22" t="str">
        <f t="shared" si="3"/>
        <v>No</v>
      </c>
    </row>
    <row r="23" spans="1:12" ht="18">
      <c r="A23" s="7" t="s">
        <v>37</v>
      </c>
      <c r="B23" s="9">
        <v>715841</v>
      </c>
      <c r="C23" s="9">
        <v>347203</v>
      </c>
      <c r="D23" s="7">
        <v>48.5</v>
      </c>
      <c r="E23" s="9">
        <v>346574</v>
      </c>
      <c r="F23" s="7">
        <v>48.4</v>
      </c>
      <c r="I23" t="str">
        <f t="shared" si="0"/>
        <v>Democratic</v>
      </c>
      <c r="J23" s="2">
        <f t="shared" si="1"/>
        <v>629</v>
      </c>
      <c r="K23" t="str">
        <f t="shared" si="2"/>
        <v>0.09%</v>
      </c>
      <c r="L23" t="str">
        <f t="shared" si="3"/>
        <v>Yes</v>
      </c>
    </row>
    <row r="24" spans="1:12" ht="18">
      <c r="A24" s="7" t="s">
        <v>38</v>
      </c>
      <c r="B24" s="9">
        <v>69233</v>
      </c>
      <c r="C24" s="9">
        <v>32471</v>
      </c>
      <c r="D24" s="7">
        <v>46.9</v>
      </c>
      <c r="E24" s="9">
        <v>29511</v>
      </c>
      <c r="F24" s="7">
        <v>42.6</v>
      </c>
      <c r="I24" t="str">
        <f t="shared" si="0"/>
        <v>Democratic</v>
      </c>
      <c r="J24" s="2">
        <f t="shared" si="1"/>
        <v>2960</v>
      </c>
      <c r="K24" t="str">
        <f t="shared" si="2"/>
        <v>4.28%</v>
      </c>
      <c r="L24" t="str">
        <f t="shared" si="3"/>
        <v>Yes</v>
      </c>
    </row>
    <row r="25" spans="1:12" ht="18">
      <c r="A25" s="7" t="s">
        <v>39</v>
      </c>
      <c r="B25" s="9">
        <v>266799</v>
      </c>
      <c r="C25" s="9">
        <v>126997</v>
      </c>
      <c r="D25" s="7">
        <v>47.6</v>
      </c>
      <c r="E25" s="9">
        <v>131099</v>
      </c>
      <c r="F25" s="7">
        <v>49.1</v>
      </c>
      <c r="I25" t="str">
        <f t="shared" si="0"/>
        <v>Republican</v>
      </c>
      <c r="J25" s="2">
        <f t="shared" si="1"/>
        <v>4102</v>
      </c>
      <c r="K25" t="str">
        <f t="shared" si="2"/>
        <v>1.54%</v>
      </c>
      <c r="L25" t="str">
        <f t="shared" si="3"/>
        <v>Yes</v>
      </c>
    </row>
    <row r="26" spans="1:12" ht="18">
      <c r="A26" s="7" t="s">
        <v>40</v>
      </c>
      <c r="B26" s="9">
        <v>24526</v>
      </c>
      <c r="C26" s="9">
        <v>10775</v>
      </c>
      <c r="D26" s="7">
        <v>43.9</v>
      </c>
      <c r="E26" s="9">
        <v>11212</v>
      </c>
      <c r="F26" s="7">
        <v>45.7</v>
      </c>
      <c r="I26" t="str">
        <f t="shared" si="0"/>
        <v>Republican</v>
      </c>
      <c r="J26" s="2">
        <f t="shared" si="1"/>
        <v>437</v>
      </c>
      <c r="K26" t="str">
        <f t="shared" si="2"/>
        <v>1.78%</v>
      </c>
      <c r="L26" t="str">
        <f t="shared" si="3"/>
        <v>Yes</v>
      </c>
    </row>
    <row r="27" spans="1:12" ht="18">
      <c r="A27" s="7" t="s">
        <v>41</v>
      </c>
      <c r="B27" s="9">
        <v>89595</v>
      </c>
      <c r="C27" s="9">
        <v>53144</v>
      </c>
      <c r="D27" s="7">
        <v>59.3</v>
      </c>
      <c r="E27" s="9">
        <v>33655</v>
      </c>
      <c r="F27" s="7">
        <v>37.6</v>
      </c>
      <c r="I27" t="str">
        <f t="shared" si="0"/>
        <v>Democratic</v>
      </c>
      <c r="J27" s="2">
        <f t="shared" si="1"/>
        <v>19489</v>
      </c>
      <c r="K27" t="str">
        <f t="shared" si="2"/>
        <v>21.75%</v>
      </c>
      <c r="L27" t="str">
        <f t="shared" si="3"/>
        <v>No</v>
      </c>
    </row>
    <row r="28" spans="1:12" ht="18">
      <c r="A28" s="7" t="s">
        <v>42</v>
      </c>
      <c r="B28" s="9">
        <v>467111</v>
      </c>
      <c r="C28" s="9">
        <v>265298</v>
      </c>
      <c r="D28" s="7">
        <v>56.8</v>
      </c>
      <c r="E28" s="9">
        <v>182522</v>
      </c>
      <c r="F28" s="7">
        <v>39.1</v>
      </c>
      <c r="I28" t="str">
        <f t="shared" si="0"/>
        <v>Democratic</v>
      </c>
      <c r="J28" s="2">
        <f t="shared" si="1"/>
        <v>82776</v>
      </c>
      <c r="K28" t="str">
        <f t="shared" si="2"/>
        <v>17.72%</v>
      </c>
      <c r="L28" t="str">
        <f t="shared" si="3"/>
        <v>No</v>
      </c>
    </row>
    <row r="29" spans="1:12" ht="18">
      <c r="A29" s="7" t="s">
        <v>44</v>
      </c>
      <c r="B29" s="9">
        <v>1638350</v>
      </c>
      <c r="C29" s="9">
        <v>870070</v>
      </c>
      <c r="D29" s="7">
        <v>53.1</v>
      </c>
      <c r="E29" s="9">
        <v>667468</v>
      </c>
      <c r="F29" s="7">
        <v>40.700000000000003</v>
      </c>
      <c r="I29" t="str">
        <f t="shared" si="0"/>
        <v>Democratic</v>
      </c>
      <c r="J29" s="2">
        <f t="shared" si="1"/>
        <v>202602</v>
      </c>
      <c r="K29" t="str">
        <f t="shared" si="2"/>
        <v>12.37%</v>
      </c>
      <c r="L29" t="str">
        <f t="shared" si="3"/>
        <v>No</v>
      </c>
    </row>
    <row r="30" spans="1:12" ht="18">
      <c r="A30" s="7" t="s">
        <v>45</v>
      </c>
      <c r="B30" s="9">
        <v>252554</v>
      </c>
      <c r="C30" s="9">
        <v>114887</v>
      </c>
      <c r="D30" s="7">
        <v>45.5</v>
      </c>
      <c r="E30" s="9">
        <v>136928</v>
      </c>
      <c r="F30" s="7">
        <v>54.2</v>
      </c>
      <c r="I30" t="str">
        <f t="shared" si="0"/>
        <v>Republican</v>
      </c>
      <c r="J30" s="2">
        <f t="shared" si="1"/>
        <v>22041</v>
      </c>
      <c r="K30" t="str">
        <f t="shared" si="2"/>
        <v>8.73%</v>
      </c>
      <c r="L30" t="str">
        <f t="shared" si="3"/>
        <v>No</v>
      </c>
    </row>
    <row r="31" spans="1:12" ht="18">
      <c r="A31" s="7" t="s">
        <v>46</v>
      </c>
      <c r="B31" s="9">
        <v>94524</v>
      </c>
      <c r="C31" s="9">
        <v>57680</v>
      </c>
      <c r="D31" s="7">
        <v>61</v>
      </c>
      <c r="E31" s="9">
        <v>32884</v>
      </c>
      <c r="F31" s="7">
        <v>34.799999999999997</v>
      </c>
      <c r="I31" t="str">
        <f t="shared" si="0"/>
        <v>Democratic</v>
      </c>
      <c r="J31" s="2">
        <f t="shared" si="1"/>
        <v>24796</v>
      </c>
      <c r="K31" t="str">
        <f t="shared" si="2"/>
        <v>26.23%</v>
      </c>
      <c r="L31" t="str">
        <f t="shared" si="3"/>
        <v>No</v>
      </c>
    </row>
    <row r="32" spans="1:12" ht="18">
      <c r="A32" s="7" t="s">
        <v>47</v>
      </c>
      <c r="B32" s="9">
        <v>1121552</v>
      </c>
      <c r="C32" s="9">
        <v>572312</v>
      </c>
      <c r="D32" s="7">
        <v>51</v>
      </c>
      <c r="E32" s="9">
        <v>502721</v>
      </c>
      <c r="F32" s="7">
        <v>44.8</v>
      </c>
      <c r="I32" t="str">
        <f t="shared" si="0"/>
        <v>Democratic</v>
      </c>
      <c r="J32" s="2">
        <f t="shared" si="1"/>
        <v>69591</v>
      </c>
      <c r="K32" t="str">
        <f t="shared" si="2"/>
        <v>6.2%</v>
      </c>
      <c r="L32" t="str">
        <f>IF(VALUE(LEFT(K32, LEN(K32)-1)) &lt; 5, "Yes", "No")</f>
        <v>No</v>
      </c>
    </row>
    <row r="33" spans="1:12" ht="18">
      <c r="A33" s="7" t="s">
        <v>48</v>
      </c>
      <c r="B33" s="9">
        <v>254260</v>
      </c>
      <c r="C33" s="9">
        <v>110473</v>
      </c>
      <c r="D33" s="7">
        <v>43.4</v>
      </c>
      <c r="E33" s="9">
        <v>122362</v>
      </c>
      <c r="F33" s="7">
        <v>48.1</v>
      </c>
      <c r="I33" t="str">
        <f t="shared" si="0"/>
        <v>Republican</v>
      </c>
      <c r="J33" s="2">
        <f t="shared" si="1"/>
        <v>11889</v>
      </c>
      <c r="K33" t="str">
        <f t="shared" si="2"/>
        <v>4.68%</v>
      </c>
      <c r="L33" t="str">
        <f t="shared" si="3"/>
        <v>Yes</v>
      </c>
    </row>
    <row r="34" spans="1:12" ht="18">
      <c r="A34" s="7" t="s">
        <v>49</v>
      </c>
      <c r="B34" s="9">
        <v>110539</v>
      </c>
      <c r="C34" s="9">
        <v>62454</v>
      </c>
      <c r="D34" s="7">
        <v>56.5</v>
      </c>
      <c r="E34" s="9">
        <v>37792</v>
      </c>
      <c r="F34" s="7">
        <v>34.200000000000003</v>
      </c>
      <c r="I34" t="str">
        <f t="shared" si="0"/>
        <v>Democratic</v>
      </c>
      <c r="J34" s="2">
        <f t="shared" si="1"/>
        <v>24662</v>
      </c>
      <c r="K34" t="str">
        <f t="shared" si="2"/>
        <v>22.31%</v>
      </c>
      <c r="L34" t="str">
        <f t="shared" si="3"/>
        <v>No</v>
      </c>
    </row>
    <row r="35" spans="1:12" ht="18">
      <c r="A35" s="7" t="s">
        <v>50</v>
      </c>
      <c r="B35" s="9">
        <v>1267450</v>
      </c>
      <c r="C35" s="9">
        <v>745779</v>
      </c>
      <c r="D35" s="7">
        <v>58.8</v>
      </c>
      <c r="E35" s="9">
        <v>448782</v>
      </c>
      <c r="F35" s="7">
        <v>35.4</v>
      </c>
      <c r="I35" t="str">
        <f t="shared" si="0"/>
        <v>Democratic</v>
      </c>
      <c r="J35" s="2">
        <f t="shared" si="1"/>
        <v>296997</v>
      </c>
      <c r="K35" t="str">
        <f t="shared" si="2"/>
        <v>23.43%</v>
      </c>
      <c r="L35" t="str">
        <f t="shared" si="3"/>
        <v>No</v>
      </c>
    </row>
    <row r="36" spans="1:12" ht="18">
      <c r="A36" s="7" t="s">
        <v>51</v>
      </c>
      <c r="B36" s="9">
        <v>72317</v>
      </c>
      <c r="C36" s="9">
        <v>43942</v>
      </c>
      <c r="D36" s="7">
        <v>60.8</v>
      </c>
      <c r="E36" s="9">
        <v>24706</v>
      </c>
      <c r="F36" s="7">
        <v>34.200000000000003</v>
      </c>
      <c r="I36" t="str">
        <f t="shared" si="0"/>
        <v>Democratic</v>
      </c>
      <c r="J36" s="2">
        <f t="shared" si="1"/>
        <v>19236</v>
      </c>
      <c r="K36" t="str">
        <f t="shared" si="2"/>
        <v>26.6%</v>
      </c>
      <c r="L36" t="str">
        <f t="shared" si="3"/>
        <v>No</v>
      </c>
    </row>
    <row r="37" spans="1:12" ht="18">
      <c r="A37" s="7" t="s">
        <v>52</v>
      </c>
      <c r="B37" s="9">
        <v>66379</v>
      </c>
      <c r="C37" s="9">
        <v>3945</v>
      </c>
      <c r="D37" s="7">
        <v>5.9</v>
      </c>
      <c r="E37" s="9">
        <v>62288</v>
      </c>
      <c r="F37" s="7">
        <v>93.8</v>
      </c>
      <c r="I37" t="str">
        <f t="shared" si="0"/>
        <v>Republican</v>
      </c>
      <c r="J37" s="2">
        <f t="shared" si="1"/>
        <v>58343</v>
      </c>
      <c r="K37" t="str">
        <f t="shared" si="2"/>
        <v>87.89%</v>
      </c>
      <c r="L37" t="str">
        <f t="shared" si="3"/>
        <v>No</v>
      </c>
    </row>
    <row r="38" spans="1:12" ht="18">
      <c r="A38" s="7" t="s">
        <v>53</v>
      </c>
      <c r="B38" s="9">
        <v>114775</v>
      </c>
      <c r="C38" s="9">
        <v>67536</v>
      </c>
      <c r="D38" s="7">
        <v>58.8</v>
      </c>
      <c r="E38" s="9">
        <v>40266</v>
      </c>
      <c r="F38" s="7">
        <v>35.1</v>
      </c>
      <c r="I38" t="str">
        <f t="shared" si="0"/>
        <v>Democratic</v>
      </c>
      <c r="J38" s="2">
        <f t="shared" si="1"/>
        <v>27270</v>
      </c>
      <c r="K38" t="str">
        <f t="shared" si="2"/>
        <v>23.76%</v>
      </c>
      <c r="L38" t="str">
        <f t="shared" si="3"/>
        <v>No</v>
      </c>
    </row>
    <row r="39" spans="1:12" ht="18">
      <c r="A39" s="7" t="s">
        <v>54</v>
      </c>
      <c r="B39" s="9">
        <v>257180</v>
      </c>
      <c r="C39" s="9">
        <v>117977</v>
      </c>
      <c r="D39" s="7">
        <v>45.9</v>
      </c>
      <c r="E39" s="9">
        <v>135608</v>
      </c>
      <c r="F39" s="7">
        <v>52.7</v>
      </c>
      <c r="I39" t="str">
        <f t="shared" si="0"/>
        <v>Republican</v>
      </c>
      <c r="J39" s="2">
        <f t="shared" si="1"/>
        <v>17631</v>
      </c>
      <c r="K39" t="str">
        <f t="shared" si="2"/>
        <v>6.86%</v>
      </c>
      <c r="L39" t="str">
        <f t="shared" si="3"/>
        <v>No</v>
      </c>
    </row>
    <row r="40" spans="1:12" ht="18">
      <c r="A40" s="7" t="s">
        <v>55</v>
      </c>
      <c r="B40" s="9">
        <v>292913</v>
      </c>
      <c r="C40" s="9">
        <v>65605</v>
      </c>
      <c r="D40" s="7">
        <v>22.4</v>
      </c>
      <c r="E40" s="9">
        <v>216662</v>
      </c>
      <c r="F40" s="7">
        <v>74</v>
      </c>
      <c r="I40" t="str">
        <f t="shared" si="0"/>
        <v>Republican</v>
      </c>
      <c r="J40" s="2">
        <f t="shared" si="1"/>
        <v>151057</v>
      </c>
      <c r="K40" t="str">
        <f t="shared" si="2"/>
        <v>51.57%</v>
      </c>
      <c r="L40" t="str">
        <f t="shared" si="3"/>
        <v>No</v>
      </c>
    </row>
    <row r="41" spans="1:12" ht="18">
      <c r="A41" s="7" t="s">
        <v>56</v>
      </c>
      <c r="B41" s="9">
        <v>108757</v>
      </c>
      <c r="C41" s="9">
        <v>61165</v>
      </c>
      <c r="D41" s="7">
        <v>56.2</v>
      </c>
      <c r="E41" s="9">
        <v>42610</v>
      </c>
      <c r="F41" s="7">
        <v>39.200000000000003</v>
      </c>
      <c r="I41" t="str">
        <f t="shared" si="0"/>
        <v>Democratic</v>
      </c>
      <c r="J41" s="2">
        <f t="shared" si="1"/>
        <v>18555</v>
      </c>
      <c r="K41" t="str">
        <f t="shared" si="2"/>
        <v>17.06%</v>
      </c>
      <c r="L41" t="str">
        <f t="shared" si="3"/>
        <v>No</v>
      </c>
    </row>
    <row r="42" spans="1:12" ht="18">
      <c r="A42" s="7" t="s">
        <v>57</v>
      </c>
      <c r="B42" s="9">
        <v>52680</v>
      </c>
      <c r="C42" s="9">
        <v>39552</v>
      </c>
      <c r="D42" s="7">
        <v>75.099999999999994</v>
      </c>
      <c r="E42" s="9">
        <v>11496</v>
      </c>
      <c r="F42" s="7">
        <v>21.8</v>
      </c>
      <c r="I42" t="str">
        <f t="shared" si="0"/>
        <v>Democratic</v>
      </c>
      <c r="J42" s="2">
        <f t="shared" si="1"/>
        <v>28056</v>
      </c>
      <c r="K42" t="str">
        <f t="shared" si="2"/>
        <v>53.26%</v>
      </c>
      <c r="L42" t="str">
        <f t="shared" si="3"/>
        <v>No</v>
      </c>
    </row>
    <row r="43" spans="1:12" ht="18">
      <c r="A43" s="7" t="s">
        <v>58</v>
      </c>
      <c r="B43" s="9">
        <v>137065</v>
      </c>
      <c r="C43" s="9">
        <v>52572</v>
      </c>
      <c r="D43" s="7">
        <v>38.4</v>
      </c>
      <c r="E43" s="9">
        <v>82946</v>
      </c>
      <c r="F43" s="7">
        <v>60.5</v>
      </c>
      <c r="I43" t="str">
        <f t="shared" si="0"/>
        <v>Republican</v>
      </c>
      <c r="J43" s="2">
        <f t="shared" si="1"/>
        <v>30374</v>
      </c>
      <c r="K43" t="str">
        <f t="shared" si="2"/>
        <v>22.16%</v>
      </c>
      <c r="L43" t="str">
        <f t="shared" si="3"/>
        <v>No</v>
      </c>
    </row>
    <row r="44" spans="1:12" ht="18">
      <c r="A44" s="7" t="s">
        <v>59</v>
      </c>
      <c r="B44" s="9">
        <v>183570</v>
      </c>
      <c r="C44" s="9">
        <v>106062</v>
      </c>
      <c r="D44" s="7">
        <v>57.8</v>
      </c>
      <c r="E44" s="9">
        <v>58383</v>
      </c>
      <c r="F44" s="7">
        <v>31.8</v>
      </c>
      <c r="I44" t="str">
        <f t="shared" si="0"/>
        <v>Democratic</v>
      </c>
      <c r="J44" s="2">
        <f t="shared" si="1"/>
        <v>47679</v>
      </c>
      <c r="K44" t="str">
        <f t="shared" si="2"/>
        <v>25.97%</v>
      </c>
      <c r="L44" t="str">
        <f t="shared" si="3"/>
        <v>No</v>
      </c>
    </row>
    <row r="45" spans="1:12" ht="18">
      <c r="A45" s="7" t="s">
        <v>60</v>
      </c>
      <c r="B45" s="9">
        <v>258098</v>
      </c>
      <c r="C45" s="9">
        <v>137869</v>
      </c>
      <c r="D45" s="7">
        <v>53.4</v>
      </c>
      <c r="E45" s="9">
        <v>111410</v>
      </c>
      <c r="F45" s="7">
        <v>43.2</v>
      </c>
      <c r="I45" t="str">
        <f t="shared" si="0"/>
        <v>Democratic</v>
      </c>
      <c r="J45" s="2">
        <f t="shared" si="1"/>
        <v>26459</v>
      </c>
      <c r="K45" t="str">
        <f t="shared" si="2"/>
        <v>10.25%</v>
      </c>
      <c r="L45" t="str">
        <f t="shared" si="3"/>
        <v>No</v>
      </c>
    </row>
    <row r="46" spans="1:12" ht="18">
      <c r="A46" s="7" t="s">
        <v>61</v>
      </c>
      <c r="B46" s="9">
        <v>454438</v>
      </c>
      <c r="C46" s="9">
        <v>247744</v>
      </c>
      <c r="D46" s="7">
        <v>54.5</v>
      </c>
      <c r="E46" s="9">
        <v>166662</v>
      </c>
      <c r="F46" s="7">
        <v>36.700000000000003</v>
      </c>
      <c r="I46" t="str">
        <f t="shared" si="0"/>
        <v>Democratic</v>
      </c>
      <c r="J46" s="2">
        <f t="shared" si="1"/>
        <v>81082</v>
      </c>
      <c r="K46" t="str">
        <f t="shared" si="2"/>
        <v>17.84%</v>
      </c>
      <c r="L46" t="str">
        <f t="shared" si="3"/>
        <v>No</v>
      </c>
    </row>
    <row r="47" spans="1:12" ht="18">
      <c r="A47" s="7" t="s">
        <v>62</v>
      </c>
      <c r="B47" s="9">
        <v>37608</v>
      </c>
      <c r="C47" s="9">
        <v>20846</v>
      </c>
      <c r="D47" s="7">
        <v>55.4</v>
      </c>
      <c r="E47" s="9">
        <v>14918</v>
      </c>
      <c r="F47" s="7">
        <v>39.700000000000003</v>
      </c>
      <c r="I47" t="str">
        <f t="shared" si="0"/>
        <v>Democratic</v>
      </c>
      <c r="J47" s="2">
        <f t="shared" si="1"/>
        <v>5928</v>
      </c>
      <c r="K47" t="str">
        <f t="shared" si="2"/>
        <v>15.76%</v>
      </c>
      <c r="L47" t="str">
        <f t="shared" si="3"/>
        <v>No</v>
      </c>
    </row>
    <row r="48" spans="1:12" ht="15.75">
      <c r="J48" s="2"/>
    </row>
    <row r="49" spans="10:10" ht="15.75">
      <c r="J49" s="2"/>
    </row>
    <row r="50" spans="10:10" ht="15.75">
      <c r="J50" s="2"/>
    </row>
    <row r="51" spans="10:10" ht="15.75">
      <c r="J51" s="2"/>
    </row>
    <row r="52" spans="10:10" ht="15.75">
      <c r="J52" s="2"/>
    </row>
    <row r="53" spans="10:10" ht="15.7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8D84-07D4-674A-9981-3965D01CB979}">
  <dimension ref="A1:L53"/>
  <sheetViews>
    <sheetView topLeftCell="A27" zoomScale="50" workbookViewId="0">
      <selection activeCell="A53" sqref="A53"/>
    </sheetView>
  </sheetViews>
  <sheetFormatPr defaultColWidth="11" defaultRowHeight="15.95"/>
  <cols>
    <col min="1" max="1" width="14.125" bestFit="1" customWidth="1"/>
    <col min="2" max="2" width="14.5" bestFit="1" customWidth="1"/>
    <col min="3" max="3" width="17.625" bestFit="1" customWidth="1"/>
    <col min="4" max="4" width="19.7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8" t="s">
        <v>12</v>
      </c>
      <c r="B2" s="9">
        <v>2074338</v>
      </c>
      <c r="C2" s="9">
        <v>795696</v>
      </c>
      <c r="D2" s="10">
        <v>0.38400000000000001</v>
      </c>
      <c r="E2" s="9">
        <v>1255925</v>
      </c>
      <c r="F2" s="10">
        <v>0.60499999999999998</v>
      </c>
      <c r="I2" t="str">
        <f>IF(C2 &gt; E2, "Democratic", "Republican")</f>
        <v>Republican</v>
      </c>
      <c r="J2" s="2">
        <f>ABS(C2 - E2)</f>
        <v>460229</v>
      </c>
      <c r="K2" t="str">
        <f>ROUND(J2/(B2*0.01), 2) &amp; "%"</f>
        <v>22.19%</v>
      </c>
      <c r="L2" t="str">
        <f>IF(VALUE(LEFT(K2, LEN(K2)-1)) &lt; 5, "Yes", "No")</f>
        <v>No</v>
      </c>
    </row>
    <row r="3" spans="1:12" ht="18">
      <c r="A3" s="8" t="s">
        <v>13</v>
      </c>
      <c r="B3" s="9">
        <v>300495</v>
      </c>
      <c r="C3" s="9">
        <v>122640</v>
      </c>
      <c r="D3" s="10">
        <v>0.40799999999999997</v>
      </c>
      <c r="E3" s="9">
        <v>164676</v>
      </c>
      <c r="F3" s="10">
        <v>0.54800000000000004</v>
      </c>
      <c r="I3" t="str">
        <f t="shared" ref="I3:I52" si="0">IF(C3 &gt; E3, "Democratic", "Republican")</f>
        <v>Republican</v>
      </c>
      <c r="J3" s="2">
        <f t="shared" ref="J3:J52" si="1">ABS(C3 - E3)</f>
        <v>42036</v>
      </c>
      <c r="K3" t="str">
        <f t="shared" ref="K3:K52" si="2">ROUND(J3/(B3*0.01), 2) &amp; "%"</f>
        <v>13.99%</v>
      </c>
      <c r="L3" t="str">
        <f t="shared" ref="L3:L52" si="3">IF(VALUE(LEFT(K3, LEN(K3)-1)) &lt; 5, "Yes", "No")</f>
        <v>No</v>
      </c>
    </row>
    <row r="4" spans="1:12" ht="18">
      <c r="A4" s="8" t="s">
        <v>14</v>
      </c>
      <c r="B4" s="9">
        <v>2299254</v>
      </c>
      <c r="C4" s="9">
        <v>1025232</v>
      </c>
      <c r="D4" s="10">
        <v>0.44600000000000001</v>
      </c>
      <c r="E4" s="9">
        <v>1233654</v>
      </c>
      <c r="F4" s="10">
        <v>0.53700000000000003</v>
      </c>
      <c r="I4" t="str">
        <f t="shared" si="0"/>
        <v>Republican</v>
      </c>
      <c r="J4" s="2">
        <f t="shared" si="1"/>
        <v>208422</v>
      </c>
      <c r="K4" t="str">
        <f t="shared" si="2"/>
        <v>9.06%</v>
      </c>
      <c r="L4" t="str">
        <f t="shared" si="3"/>
        <v>No</v>
      </c>
    </row>
    <row r="5" spans="1:12" ht="18">
      <c r="A5" s="8" t="s">
        <v>15</v>
      </c>
      <c r="B5" s="9">
        <v>1069468</v>
      </c>
      <c r="C5" s="9">
        <v>394409</v>
      </c>
      <c r="D5" s="10">
        <v>0.36899999999999999</v>
      </c>
      <c r="E5" s="9">
        <v>647744</v>
      </c>
      <c r="F5" s="10">
        <v>0.60599999999999998</v>
      </c>
      <c r="I5" t="str">
        <f t="shared" si="0"/>
        <v>Republican</v>
      </c>
      <c r="J5" s="2">
        <f t="shared" si="1"/>
        <v>253335</v>
      </c>
      <c r="K5" t="str">
        <f t="shared" si="2"/>
        <v>23.69%</v>
      </c>
      <c r="L5" t="str">
        <f t="shared" si="3"/>
        <v>No</v>
      </c>
    </row>
    <row r="6" spans="1:12" ht="18">
      <c r="A6" s="8" t="s">
        <v>16</v>
      </c>
      <c r="B6" s="9">
        <v>13038547</v>
      </c>
      <c r="C6" s="9">
        <v>7854285</v>
      </c>
      <c r="D6" s="10">
        <v>0.60199999999999998</v>
      </c>
      <c r="E6" s="9">
        <v>4839958</v>
      </c>
      <c r="F6" s="10">
        <v>0.371</v>
      </c>
      <c r="I6" t="str">
        <f t="shared" si="0"/>
        <v>Democratic</v>
      </c>
      <c r="J6" s="2">
        <f t="shared" si="1"/>
        <v>3014327</v>
      </c>
      <c r="K6" t="str">
        <f t="shared" si="2"/>
        <v>23.12%</v>
      </c>
      <c r="L6" t="str">
        <f t="shared" si="3"/>
        <v>No</v>
      </c>
    </row>
    <row r="7" spans="1:12" ht="18">
      <c r="A7" s="8" t="s">
        <v>17</v>
      </c>
      <c r="B7" s="9">
        <v>2569520</v>
      </c>
      <c r="C7" s="9">
        <v>1323101</v>
      </c>
      <c r="D7" s="10">
        <v>0.51500000000000001</v>
      </c>
      <c r="E7" s="9">
        <v>1185243</v>
      </c>
      <c r="F7" s="10">
        <v>0.46100000000000002</v>
      </c>
      <c r="I7" t="str">
        <f t="shared" si="0"/>
        <v>Democratic</v>
      </c>
      <c r="J7" s="2">
        <f t="shared" si="1"/>
        <v>137858</v>
      </c>
      <c r="K7" t="str">
        <f t="shared" si="2"/>
        <v>5.37%</v>
      </c>
      <c r="L7" t="str">
        <f t="shared" si="3"/>
        <v>No</v>
      </c>
    </row>
    <row r="8" spans="1:12" ht="18">
      <c r="A8" s="8" t="s">
        <v>18</v>
      </c>
      <c r="B8" s="9">
        <v>1558960</v>
      </c>
      <c r="C8" s="9">
        <v>905083</v>
      </c>
      <c r="D8" s="10">
        <v>0.58099999999999996</v>
      </c>
      <c r="E8" s="9">
        <v>634892</v>
      </c>
      <c r="F8" s="10">
        <v>0.40699999999999997</v>
      </c>
      <c r="I8" t="str">
        <f t="shared" si="0"/>
        <v>Democratic</v>
      </c>
      <c r="J8" s="2">
        <f t="shared" si="1"/>
        <v>270191</v>
      </c>
      <c r="K8" t="str">
        <f t="shared" si="2"/>
        <v>17.33%</v>
      </c>
      <c r="L8" t="str">
        <f t="shared" si="3"/>
        <v>No</v>
      </c>
    </row>
    <row r="9" spans="1:12" ht="18">
      <c r="A9" s="8" t="s">
        <v>19</v>
      </c>
      <c r="B9" s="9">
        <v>413921</v>
      </c>
      <c r="C9" s="9">
        <v>242584</v>
      </c>
      <c r="D9" s="10">
        <v>0.58599999999999997</v>
      </c>
      <c r="E9" s="9">
        <v>165484</v>
      </c>
      <c r="F9" s="10">
        <v>0.4</v>
      </c>
      <c r="I9" t="str">
        <f t="shared" si="0"/>
        <v>Democratic</v>
      </c>
      <c r="J9" s="2">
        <f t="shared" si="1"/>
        <v>77100</v>
      </c>
      <c r="K9" t="str">
        <f t="shared" si="2"/>
        <v>18.63%</v>
      </c>
      <c r="L9" t="str">
        <f t="shared" si="3"/>
        <v>No</v>
      </c>
    </row>
    <row r="10" spans="1:12" ht="18">
      <c r="A10" s="8" t="s">
        <v>71</v>
      </c>
      <c r="B10" s="9">
        <v>293764</v>
      </c>
      <c r="C10" s="9">
        <v>267070</v>
      </c>
      <c r="D10" s="10">
        <v>0.90900000000000003</v>
      </c>
      <c r="E10" s="9">
        <v>21381</v>
      </c>
      <c r="F10" s="10">
        <v>7.2999999999999995E-2</v>
      </c>
      <c r="I10" t="str">
        <f t="shared" si="0"/>
        <v>Democratic</v>
      </c>
      <c r="J10" s="2">
        <f t="shared" si="1"/>
        <v>245689</v>
      </c>
      <c r="K10" t="str">
        <f t="shared" si="2"/>
        <v>83.63%</v>
      </c>
      <c r="L10" t="str">
        <f t="shared" si="3"/>
        <v>No</v>
      </c>
    </row>
    <row r="11" spans="1:12" ht="18">
      <c r="A11" s="8" t="s">
        <v>21</v>
      </c>
      <c r="B11" s="9">
        <v>8474179</v>
      </c>
      <c r="C11" s="9">
        <v>4237756</v>
      </c>
      <c r="D11" s="10">
        <v>0.5</v>
      </c>
      <c r="E11" s="9">
        <v>4163447</v>
      </c>
      <c r="F11" s="10">
        <v>0.49099999999999999</v>
      </c>
      <c r="I11" t="str">
        <f t="shared" si="0"/>
        <v>Democratic</v>
      </c>
      <c r="J11" s="2">
        <f t="shared" si="1"/>
        <v>74309</v>
      </c>
      <c r="K11" t="str">
        <f t="shared" si="2"/>
        <v>0.88%</v>
      </c>
      <c r="L11" t="str">
        <f t="shared" si="3"/>
        <v>Yes</v>
      </c>
    </row>
    <row r="12" spans="1:12" ht="18">
      <c r="A12" s="8" t="s">
        <v>22</v>
      </c>
      <c r="B12" s="9">
        <v>3900050</v>
      </c>
      <c r="C12" s="9">
        <v>1773827</v>
      </c>
      <c r="D12" s="10">
        <v>0.45500000000000002</v>
      </c>
      <c r="E12" s="9">
        <v>2078688</v>
      </c>
      <c r="F12" s="10">
        <v>0.53300000000000003</v>
      </c>
      <c r="I12" t="str">
        <f t="shared" si="0"/>
        <v>Republican</v>
      </c>
      <c r="J12" s="2">
        <f t="shared" si="1"/>
        <v>304861</v>
      </c>
      <c r="K12" t="str">
        <f t="shared" si="2"/>
        <v>7.82%</v>
      </c>
      <c r="L12" t="str">
        <f t="shared" si="3"/>
        <v>No</v>
      </c>
    </row>
    <row r="13" spans="1:12" ht="18">
      <c r="A13" s="8" t="s">
        <v>23</v>
      </c>
      <c r="B13" s="9">
        <v>434697</v>
      </c>
      <c r="C13" s="9">
        <v>306658</v>
      </c>
      <c r="D13" s="10">
        <v>0.70499999999999996</v>
      </c>
      <c r="E13" s="9">
        <v>121015</v>
      </c>
      <c r="F13" s="10">
        <v>0.27800000000000002</v>
      </c>
      <c r="I13" t="str">
        <f t="shared" si="0"/>
        <v>Democratic</v>
      </c>
      <c r="J13" s="2">
        <f t="shared" si="1"/>
        <v>185643</v>
      </c>
      <c r="K13" t="str">
        <f t="shared" si="2"/>
        <v>42.71%</v>
      </c>
      <c r="L13" t="str">
        <f t="shared" si="3"/>
        <v>No</v>
      </c>
    </row>
    <row r="14" spans="1:12" ht="18">
      <c r="A14" s="8" t="s">
        <v>24</v>
      </c>
      <c r="B14" s="9">
        <v>652274</v>
      </c>
      <c r="C14" s="9">
        <v>212787</v>
      </c>
      <c r="D14" s="10">
        <v>0.32600000000000001</v>
      </c>
      <c r="E14" s="9">
        <v>420911</v>
      </c>
      <c r="F14" s="10">
        <v>0.64500000000000002</v>
      </c>
      <c r="I14" t="str">
        <f t="shared" si="0"/>
        <v>Republican</v>
      </c>
      <c r="J14" s="2">
        <f t="shared" si="1"/>
        <v>208124</v>
      </c>
      <c r="K14" t="str">
        <f t="shared" si="2"/>
        <v>31.91%</v>
      </c>
      <c r="L14" t="str">
        <f t="shared" si="3"/>
        <v>No</v>
      </c>
    </row>
    <row r="15" spans="1:12" ht="18">
      <c r="A15" s="8" t="s">
        <v>25</v>
      </c>
      <c r="B15" s="9">
        <v>5242014</v>
      </c>
      <c r="C15" s="9">
        <v>3019512</v>
      </c>
      <c r="D15" s="10">
        <v>0.57599999999999996</v>
      </c>
      <c r="E15" s="9">
        <v>2135216</v>
      </c>
      <c r="F15" s="10">
        <v>0.40699999999999997</v>
      </c>
      <c r="I15" t="str">
        <f t="shared" si="0"/>
        <v>Democratic</v>
      </c>
      <c r="J15" s="2">
        <f t="shared" si="1"/>
        <v>884296</v>
      </c>
      <c r="K15" t="str">
        <f t="shared" si="2"/>
        <v>16.87%</v>
      </c>
      <c r="L15" t="str">
        <f t="shared" si="3"/>
        <v>No</v>
      </c>
    </row>
    <row r="16" spans="1:12" ht="18">
      <c r="A16" s="8" t="s">
        <v>26</v>
      </c>
      <c r="B16" s="9">
        <v>2624534</v>
      </c>
      <c r="C16" s="9">
        <v>1152887</v>
      </c>
      <c r="D16" s="10">
        <v>0.439</v>
      </c>
      <c r="E16" s="9">
        <v>1420543</v>
      </c>
      <c r="F16" s="10">
        <v>0.54100000000000004</v>
      </c>
      <c r="I16" t="str">
        <f t="shared" si="0"/>
        <v>Republican</v>
      </c>
      <c r="J16" s="2">
        <f t="shared" si="1"/>
        <v>267656</v>
      </c>
      <c r="K16" t="str">
        <f t="shared" si="2"/>
        <v>10.2%</v>
      </c>
      <c r="L16" t="str">
        <f t="shared" si="3"/>
        <v>No</v>
      </c>
    </row>
    <row r="17" spans="1:12" ht="18">
      <c r="A17" s="8" t="s">
        <v>27</v>
      </c>
      <c r="B17" s="9">
        <v>1582180</v>
      </c>
      <c r="C17" s="9">
        <v>822544</v>
      </c>
      <c r="D17" s="10">
        <v>0.52</v>
      </c>
      <c r="E17" s="9">
        <v>730617</v>
      </c>
      <c r="F17" s="10">
        <v>0.46200000000000002</v>
      </c>
      <c r="I17" t="str">
        <f t="shared" si="0"/>
        <v>Democratic</v>
      </c>
      <c r="J17" s="2">
        <f t="shared" si="1"/>
        <v>91927</v>
      </c>
      <c r="K17" t="str">
        <f t="shared" si="2"/>
        <v>5.81%</v>
      </c>
      <c r="L17" t="str">
        <f t="shared" si="3"/>
        <v>No</v>
      </c>
    </row>
    <row r="18" spans="1:12" ht="18">
      <c r="A18" s="8" t="s">
        <v>28</v>
      </c>
      <c r="B18" s="9">
        <v>1159971</v>
      </c>
      <c r="C18" s="9">
        <v>440726</v>
      </c>
      <c r="D18" s="10">
        <v>0.38</v>
      </c>
      <c r="E18" s="9">
        <v>692634</v>
      </c>
      <c r="F18" s="10">
        <v>0.59699999999999998</v>
      </c>
      <c r="I18" t="str">
        <f t="shared" si="0"/>
        <v>Republican</v>
      </c>
      <c r="J18" s="2">
        <f t="shared" si="1"/>
        <v>251908</v>
      </c>
      <c r="K18" t="str">
        <f t="shared" si="2"/>
        <v>21.72%</v>
      </c>
      <c r="L18" t="str">
        <f t="shared" si="3"/>
        <v>No</v>
      </c>
    </row>
    <row r="19" spans="1:12" ht="18">
      <c r="A19" s="8" t="s">
        <v>29</v>
      </c>
      <c r="B19" s="9">
        <v>1797212</v>
      </c>
      <c r="C19" s="9">
        <v>679370</v>
      </c>
      <c r="D19" s="10">
        <v>0.378</v>
      </c>
      <c r="E19" s="9">
        <v>1087190</v>
      </c>
      <c r="F19" s="10">
        <v>0.60499999999999998</v>
      </c>
      <c r="I19" t="str">
        <f t="shared" si="0"/>
        <v>Republican</v>
      </c>
      <c r="J19" s="2">
        <f t="shared" si="1"/>
        <v>407820</v>
      </c>
      <c r="K19" t="str">
        <f t="shared" si="2"/>
        <v>22.69%</v>
      </c>
      <c r="L19" t="str">
        <f t="shared" si="3"/>
        <v>No</v>
      </c>
    </row>
    <row r="20" spans="1:12" ht="18">
      <c r="A20" s="8" t="s">
        <v>30</v>
      </c>
      <c r="B20" s="9">
        <v>1994065</v>
      </c>
      <c r="C20" s="9">
        <v>809141</v>
      </c>
      <c r="D20" s="10">
        <v>0.40600000000000003</v>
      </c>
      <c r="E20" s="9">
        <v>1152262</v>
      </c>
      <c r="F20" s="10">
        <v>0.57799999999999996</v>
      </c>
      <c r="I20" t="str">
        <f t="shared" si="0"/>
        <v>Republican</v>
      </c>
      <c r="J20" s="2">
        <f t="shared" si="1"/>
        <v>343121</v>
      </c>
      <c r="K20" t="str">
        <f t="shared" si="2"/>
        <v>17.21%</v>
      </c>
      <c r="L20" t="str">
        <f t="shared" si="3"/>
        <v>No</v>
      </c>
    </row>
    <row r="21" spans="1:12" ht="18">
      <c r="A21" s="8" t="s">
        <v>31</v>
      </c>
      <c r="B21" s="9">
        <v>713180</v>
      </c>
      <c r="C21" s="9">
        <v>401306</v>
      </c>
      <c r="D21" s="10">
        <v>0.56299999999999994</v>
      </c>
      <c r="E21" s="9">
        <v>292276</v>
      </c>
      <c r="F21" s="10">
        <v>0.41</v>
      </c>
      <c r="I21" t="str">
        <f t="shared" si="0"/>
        <v>Democratic</v>
      </c>
      <c r="J21" s="2">
        <f t="shared" si="1"/>
        <v>109030</v>
      </c>
      <c r="K21" t="str">
        <f t="shared" si="2"/>
        <v>15.29%</v>
      </c>
      <c r="L21" t="str">
        <f t="shared" si="3"/>
        <v>No</v>
      </c>
    </row>
    <row r="22" spans="1:12" ht="18">
      <c r="A22" s="8" t="s">
        <v>32</v>
      </c>
      <c r="B22" s="9">
        <v>2707327</v>
      </c>
      <c r="C22" s="9">
        <v>1677844</v>
      </c>
      <c r="D22" s="10">
        <v>0.62</v>
      </c>
      <c r="E22" s="9">
        <v>971869</v>
      </c>
      <c r="F22" s="10">
        <v>0.35899999999999999</v>
      </c>
      <c r="I22" t="str">
        <f t="shared" si="0"/>
        <v>Democratic</v>
      </c>
      <c r="J22" s="2">
        <f t="shared" si="1"/>
        <v>705975</v>
      </c>
      <c r="K22" t="str">
        <f t="shared" si="2"/>
        <v>26.08%</v>
      </c>
      <c r="L22" t="str">
        <f t="shared" si="3"/>
        <v>No</v>
      </c>
    </row>
    <row r="23" spans="1:12" ht="18">
      <c r="A23" s="8" t="s">
        <v>33</v>
      </c>
      <c r="B23" s="9">
        <v>3167767</v>
      </c>
      <c r="C23" s="9">
        <v>1921290</v>
      </c>
      <c r="D23" s="10">
        <v>0.60699999999999998</v>
      </c>
      <c r="E23" s="9">
        <v>1188314</v>
      </c>
      <c r="F23" s="10">
        <v>0.375</v>
      </c>
      <c r="I23" t="str">
        <f t="shared" si="0"/>
        <v>Democratic</v>
      </c>
      <c r="J23" s="2">
        <f t="shared" si="1"/>
        <v>732976</v>
      </c>
      <c r="K23" t="str">
        <f t="shared" si="2"/>
        <v>23.14%</v>
      </c>
      <c r="L23" t="str">
        <f t="shared" si="3"/>
        <v>No</v>
      </c>
    </row>
    <row r="24" spans="1:12" ht="18">
      <c r="A24" s="8" t="s">
        <v>34</v>
      </c>
      <c r="B24" s="9">
        <v>4730961</v>
      </c>
      <c r="C24" s="9">
        <v>2564569</v>
      </c>
      <c r="D24" s="10">
        <v>0.54200000000000004</v>
      </c>
      <c r="E24" s="9">
        <v>2115256</v>
      </c>
      <c r="F24" s="10">
        <v>0.44700000000000001</v>
      </c>
      <c r="I24" t="str">
        <f t="shared" si="0"/>
        <v>Democratic</v>
      </c>
      <c r="J24" s="2">
        <f t="shared" si="1"/>
        <v>449313</v>
      </c>
      <c r="K24" t="str">
        <f t="shared" si="2"/>
        <v>9.5%</v>
      </c>
      <c r="L24" t="str">
        <f t="shared" si="3"/>
        <v>No</v>
      </c>
    </row>
    <row r="25" spans="1:12" ht="18">
      <c r="A25" s="8" t="s">
        <v>35</v>
      </c>
      <c r="B25" s="9">
        <v>2936561</v>
      </c>
      <c r="C25" s="9">
        <v>1546167</v>
      </c>
      <c r="D25" s="10">
        <v>0.52700000000000002</v>
      </c>
      <c r="E25" s="9">
        <v>1320225</v>
      </c>
      <c r="F25" s="10">
        <v>0.45</v>
      </c>
      <c r="I25" t="str">
        <f t="shared" si="0"/>
        <v>Democratic</v>
      </c>
      <c r="J25" s="2">
        <f t="shared" si="1"/>
        <v>225942</v>
      </c>
      <c r="K25" t="str">
        <f t="shared" si="2"/>
        <v>7.69%</v>
      </c>
      <c r="L25" t="str">
        <f t="shared" si="3"/>
        <v>No</v>
      </c>
    </row>
    <row r="26" spans="1:12" ht="18">
      <c r="A26" s="8" t="s">
        <v>36</v>
      </c>
      <c r="B26" s="9">
        <v>1285584</v>
      </c>
      <c r="C26" s="9">
        <v>562949</v>
      </c>
      <c r="D26" s="10">
        <v>0.438</v>
      </c>
      <c r="E26" s="9">
        <v>710746</v>
      </c>
      <c r="F26" s="10">
        <v>0.55300000000000005</v>
      </c>
      <c r="I26" t="str">
        <f t="shared" si="0"/>
        <v>Republican</v>
      </c>
      <c r="J26" s="2">
        <f t="shared" si="1"/>
        <v>147797</v>
      </c>
      <c r="K26" t="str">
        <f t="shared" si="2"/>
        <v>11.5%</v>
      </c>
      <c r="L26" t="str">
        <f t="shared" si="3"/>
        <v>No</v>
      </c>
    </row>
    <row r="27" spans="1:12" ht="18">
      <c r="A27" s="8" t="s">
        <v>37</v>
      </c>
      <c r="B27" s="9">
        <v>2757323</v>
      </c>
      <c r="C27" s="9">
        <v>1223796</v>
      </c>
      <c r="D27" s="10">
        <v>0.44400000000000001</v>
      </c>
      <c r="E27" s="9">
        <v>1482440</v>
      </c>
      <c r="F27" s="10">
        <v>0.53800000000000003</v>
      </c>
      <c r="I27" t="str">
        <f t="shared" si="0"/>
        <v>Republican</v>
      </c>
      <c r="J27" s="2">
        <f t="shared" si="1"/>
        <v>258644</v>
      </c>
      <c r="K27" t="str">
        <f t="shared" si="2"/>
        <v>9.38%</v>
      </c>
      <c r="L27" t="str">
        <f t="shared" si="3"/>
        <v>No</v>
      </c>
    </row>
    <row r="28" spans="1:12" ht="18">
      <c r="A28" s="8" t="s">
        <v>38</v>
      </c>
      <c r="B28" s="9">
        <v>484048</v>
      </c>
      <c r="C28" s="9">
        <v>201839</v>
      </c>
      <c r="D28" s="10">
        <v>0.41699999999999998</v>
      </c>
      <c r="E28" s="9">
        <v>267928</v>
      </c>
      <c r="F28" s="10">
        <v>0.55400000000000005</v>
      </c>
      <c r="I28" t="str">
        <f t="shared" si="0"/>
        <v>Republican</v>
      </c>
      <c r="J28" s="2">
        <f t="shared" si="1"/>
        <v>66089</v>
      </c>
      <c r="K28" t="str">
        <f t="shared" si="2"/>
        <v>13.65%</v>
      </c>
      <c r="L28" t="str">
        <f t="shared" si="3"/>
        <v>No</v>
      </c>
    </row>
    <row r="29" spans="1:12" ht="18">
      <c r="A29" s="8" t="s">
        <v>39</v>
      </c>
      <c r="B29" s="9">
        <v>794379</v>
      </c>
      <c r="C29" s="9">
        <v>302081</v>
      </c>
      <c r="D29" s="10">
        <v>0.38</v>
      </c>
      <c r="E29" s="9">
        <v>475064</v>
      </c>
      <c r="F29" s="10">
        <v>0.59799999999999998</v>
      </c>
      <c r="I29" t="str">
        <f t="shared" si="0"/>
        <v>Republican</v>
      </c>
      <c r="J29" s="2">
        <f t="shared" si="1"/>
        <v>172983</v>
      </c>
      <c r="K29" t="str">
        <f t="shared" si="2"/>
        <v>21.78%</v>
      </c>
      <c r="L29" t="str">
        <f t="shared" si="3"/>
        <v>No</v>
      </c>
    </row>
    <row r="30" spans="1:12" ht="18">
      <c r="A30" s="8" t="s">
        <v>40</v>
      </c>
      <c r="B30" s="9">
        <v>1014918</v>
      </c>
      <c r="C30" s="9">
        <v>531373</v>
      </c>
      <c r="D30" s="10">
        <v>0.52400000000000002</v>
      </c>
      <c r="E30" s="9">
        <v>463567</v>
      </c>
      <c r="F30" s="10">
        <v>0.45700000000000002</v>
      </c>
      <c r="I30" t="str">
        <f t="shared" si="0"/>
        <v>Democratic</v>
      </c>
      <c r="J30" s="2">
        <f t="shared" si="1"/>
        <v>67806</v>
      </c>
      <c r="K30" t="str">
        <f t="shared" si="2"/>
        <v>6.68%</v>
      </c>
      <c r="L30" t="str">
        <f t="shared" si="3"/>
        <v>No</v>
      </c>
    </row>
    <row r="31" spans="1:12" ht="18">
      <c r="A31" s="8" t="s">
        <v>41</v>
      </c>
      <c r="B31" s="9">
        <v>710972</v>
      </c>
      <c r="C31" s="9">
        <v>369561</v>
      </c>
      <c r="D31" s="10">
        <v>0.52</v>
      </c>
      <c r="E31" s="9">
        <v>329918</v>
      </c>
      <c r="F31" s="10">
        <v>0.46500000000000002</v>
      </c>
      <c r="I31" t="str">
        <f t="shared" si="0"/>
        <v>Democratic</v>
      </c>
      <c r="J31" s="2">
        <f t="shared" si="1"/>
        <v>39643</v>
      </c>
      <c r="K31" t="str">
        <f t="shared" si="2"/>
        <v>5.58%</v>
      </c>
      <c r="L31" t="str">
        <f t="shared" si="3"/>
        <v>No</v>
      </c>
    </row>
    <row r="32" spans="1:12" ht="18">
      <c r="A32" s="8" t="s">
        <v>42</v>
      </c>
      <c r="B32" s="9">
        <v>3638499</v>
      </c>
      <c r="C32" s="9">
        <v>2122786</v>
      </c>
      <c r="D32" s="10">
        <v>0.58299999999999996</v>
      </c>
      <c r="E32" s="9">
        <v>1478088</v>
      </c>
      <c r="F32" s="10">
        <v>0.40600000000000003</v>
      </c>
      <c r="I32" t="str">
        <f t="shared" si="0"/>
        <v>Democratic</v>
      </c>
      <c r="J32" s="2">
        <f t="shared" si="1"/>
        <v>644698</v>
      </c>
      <c r="K32" t="str">
        <f t="shared" si="2"/>
        <v>17.72%</v>
      </c>
      <c r="L32" t="str">
        <f>IF(VALUE(LEFT(K32, LEN(K32)-1)) &lt; 5, "Yes", "No")</f>
        <v>No</v>
      </c>
    </row>
    <row r="33" spans="1:12" ht="18">
      <c r="A33" s="8" t="s">
        <v>43</v>
      </c>
      <c r="B33" s="9">
        <v>783758</v>
      </c>
      <c r="C33" s="9">
        <v>415335</v>
      </c>
      <c r="D33" s="10">
        <v>0.53</v>
      </c>
      <c r="E33" s="9">
        <v>335788</v>
      </c>
      <c r="F33" s="10">
        <v>0.42799999999999999</v>
      </c>
      <c r="I33" t="str">
        <f t="shared" si="0"/>
        <v>Democratic</v>
      </c>
      <c r="J33" s="2">
        <f t="shared" si="1"/>
        <v>79547</v>
      </c>
      <c r="K33" t="str">
        <f t="shared" si="2"/>
        <v>10.15%</v>
      </c>
      <c r="L33" t="str">
        <f t="shared" si="3"/>
        <v>No</v>
      </c>
    </row>
    <row r="34" spans="1:12" ht="18">
      <c r="A34" s="8" t="s">
        <v>44</v>
      </c>
      <c r="B34" s="9">
        <v>7061925</v>
      </c>
      <c r="C34" s="9">
        <v>4471871</v>
      </c>
      <c r="D34" s="10">
        <v>0.63400000000000001</v>
      </c>
      <c r="E34" s="9">
        <v>2485432</v>
      </c>
      <c r="F34" s="10">
        <v>0.35199999999999998</v>
      </c>
      <c r="I34" t="str">
        <f t="shared" si="0"/>
        <v>Democratic</v>
      </c>
      <c r="J34" s="2">
        <f t="shared" si="1"/>
        <v>1986439</v>
      </c>
      <c r="K34" t="str">
        <f t="shared" si="2"/>
        <v>28.13%</v>
      </c>
      <c r="L34" t="str">
        <f t="shared" si="3"/>
        <v>No</v>
      </c>
    </row>
    <row r="35" spans="1:12" ht="18">
      <c r="A35" s="8" t="s">
        <v>45</v>
      </c>
      <c r="B35" s="9">
        <v>4505372</v>
      </c>
      <c r="C35" s="9">
        <v>2178391</v>
      </c>
      <c r="D35" s="10">
        <v>0.48399999999999999</v>
      </c>
      <c r="E35" s="9">
        <v>2270395</v>
      </c>
      <c r="F35" s="10">
        <v>0.504</v>
      </c>
      <c r="I35" t="str">
        <f t="shared" si="0"/>
        <v>Republican</v>
      </c>
      <c r="J35" s="2">
        <f t="shared" si="1"/>
        <v>92004</v>
      </c>
      <c r="K35" t="str">
        <f t="shared" si="2"/>
        <v>2.04%</v>
      </c>
      <c r="L35" t="str">
        <f t="shared" si="3"/>
        <v>Yes</v>
      </c>
    </row>
    <row r="36" spans="1:12" ht="18">
      <c r="A36" s="8" t="s">
        <v>46</v>
      </c>
      <c r="B36" s="9">
        <v>322932</v>
      </c>
      <c r="C36" s="9">
        <v>124966</v>
      </c>
      <c r="D36" s="10">
        <v>0.38700000000000001</v>
      </c>
      <c r="E36" s="9">
        <v>188320</v>
      </c>
      <c r="F36" s="10">
        <v>0.58299999999999996</v>
      </c>
      <c r="I36" t="str">
        <f t="shared" si="0"/>
        <v>Republican</v>
      </c>
      <c r="J36" s="2">
        <f t="shared" si="1"/>
        <v>63354</v>
      </c>
      <c r="K36" t="str">
        <f t="shared" si="2"/>
        <v>19.62%</v>
      </c>
      <c r="L36" t="str">
        <f t="shared" si="3"/>
        <v>No</v>
      </c>
    </row>
    <row r="37" spans="1:12" ht="18">
      <c r="A37" s="8" t="s">
        <v>47</v>
      </c>
      <c r="B37" s="9">
        <v>5580822</v>
      </c>
      <c r="C37" s="9">
        <v>2827621</v>
      </c>
      <c r="D37" s="10">
        <v>0.50700000000000001</v>
      </c>
      <c r="E37" s="9">
        <v>2661407</v>
      </c>
      <c r="F37" s="10">
        <v>0.47699999999999998</v>
      </c>
      <c r="I37" t="str">
        <f t="shared" si="0"/>
        <v>Democratic</v>
      </c>
      <c r="J37" s="2">
        <f t="shared" si="1"/>
        <v>166214</v>
      </c>
      <c r="K37" t="str">
        <f t="shared" si="2"/>
        <v>2.98%</v>
      </c>
      <c r="L37" t="str">
        <f t="shared" si="3"/>
        <v>Yes</v>
      </c>
    </row>
    <row r="38" spans="1:12" ht="18">
      <c r="A38" s="8" t="s">
        <v>48</v>
      </c>
      <c r="B38" s="9">
        <v>1334872</v>
      </c>
      <c r="C38" s="9">
        <v>443547</v>
      </c>
      <c r="D38" s="10">
        <v>0.33200000000000002</v>
      </c>
      <c r="E38" s="9">
        <v>891325</v>
      </c>
      <c r="F38" s="10">
        <v>0.66800000000000004</v>
      </c>
      <c r="I38" t="str">
        <f t="shared" si="0"/>
        <v>Republican</v>
      </c>
      <c r="J38" s="2">
        <f t="shared" si="1"/>
        <v>447778</v>
      </c>
      <c r="K38" t="str">
        <f t="shared" si="2"/>
        <v>33.54%</v>
      </c>
      <c r="L38" t="str">
        <f t="shared" si="3"/>
        <v>No</v>
      </c>
    </row>
    <row r="39" spans="1:12" ht="18">
      <c r="A39" s="8" t="s">
        <v>49</v>
      </c>
      <c r="B39" s="9">
        <v>1789270</v>
      </c>
      <c r="C39" s="9">
        <v>970488</v>
      </c>
      <c r="D39" s="10">
        <v>0.54200000000000004</v>
      </c>
      <c r="E39" s="9">
        <v>754175</v>
      </c>
      <c r="F39" s="10">
        <v>0.42099999999999999</v>
      </c>
      <c r="I39" t="str">
        <f t="shared" si="0"/>
        <v>Democratic</v>
      </c>
      <c r="J39" s="2">
        <f t="shared" si="1"/>
        <v>216313</v>
      </c>
      <c r="K39" t="str">
        <f t="shared" si="2"/>
        <v>12.09%</v>
      </c>
      <c r="L39" t="str">
        <f t="shared" si="3"/>
        <v>No</v>
      </c>
    </row>
    <row r="40" spans="1:12" ht="18">
      <c r="A40" s="8" t="s">
        <v>50</v>
      </c>
      <c r="B40" s="9">
        <v>5753670</v>
      </c>
      <c r="C40" s="9">
        <v>2990274</v>
      </c>
      <c r="D40" s="10">
        <v>0.52100000000000002</v>
      </c>
      <c r="E40" s="9">
        <v>2680434</v>
      </c>
      <c r="F40" s="10">
        <v>0.46700000000000003</v>
      </c>
      <c r="I40" t="str">
        <f t="shared" si="0"/>
        <v>Democratic</v>
      </c>
      <c r="J40" s="2">
        <f t="shared" si="1"/>
        <v>309840</v>
      </c>
      <c r="K40" t="str">
        <f t="shared" si="2"/>
        <v>5.39%</v>
      </c>
      <c r="L40" t="str">
        <f t="shared" si="3"/>
        <v>No</v>
      </c>
    </row>
    <row r="41" spans="1:12" ht="18">
      <c r="A41" s="8" t="s">
        <v>51</v>
      </c>
      <c r="B41" s="9">
        <v>446049</v>
      </c>
      <c r="C41" s="9">
        <v>279677</v>
      </c>
      <c r="D41" s="10">
        <v>0.627</v>
      </c>
      <c r="E41" s="9">
        <v>157204</v>
      </c>
      <c r="F41" s="10">
        <v>0.35199999999999998</v>
      </c>
      <c r="I41" t="str">
        <f t="shared" si="0"/>
        <v>Democratic</v>
      </c>
      <c r="J41" s="2">
        <f t="shared" si="1"/>
        <v>122473</v>
      </c>
      <c r="K41" t="str">
        <f t="shared" si="2"/>
        <v>27.46%</v>
      </c>
      <c r="L41" t="str">
        <f t="shared" si="3"/>
        <v>No</v>
      </c>
    </row>
    <row r="42" spans="1:12" ht="18">
      <c r="A42" s="8" t="s">
        <v>52</v>
      </c>
      <c r="B42" s="9">
        <v>1964118</v>
      </c>
      <c r="C42" s="9">
        <v>865941</v>
      </c>
      <c r="D42" s="10">
        <v>0.441</v>
      </c>
      <c r="E42" s="9">
        <v>1071645</v>
      </c>
      <c r="F42" s="10">
        <v>0.54600000000000004</v>
      </c>
      <c r="I42" t="str">
        <f t="shared" si="0"/>
        <v>Republican</v>
      </c>
      <c r="J42" s="2">
        <f t="shared" si="1"/>
        <v>205704</v>
      </c>
      <c r="K42" t="str">
        <f t="shared" si="2"/>
        <v>10.47%</v>
      </c>
      <c r="L42" t="str">
        <f t="shared" si="3"/>
        <v>No</v>
      </c>
    </row>
    <row r="43" spans="1:12" ht="18">
      <c r="A43" s="8" t="s">
        <v>53</v>
      </c>
      <c r="B43" s="9">
        <v>363815</v>
      </c>
      <c r="C43" s="9">
        <v>145039</v>
      </c>
      <c r="D43" s="10">
        <v>0.39900000000000002</v>
      </c>
      <c r="E43" s="9">
        <v>210610</v>
      </c>
      <c r="F43" s="10">
        <v>0.57899999999999996</v>
      </c>
      <c r="I43" t="str">
        <f t="shared" si="0"/>
        <v>Republican</v>
      </c>
      <c r="J43" s="2">
        <f t="shared" si="1"/>
        <v>65571</v>
      </c>
      <c r="K43" t="str">
        <f t="shared" si="2"/>
        <v>18.02%</v>
      </c>
      <c r="L43" t="str">
        <f t="shared" si="3"/>
        <v>No</v>
      </c>
    </row>
    <row r="44" spans="1:12" ht="18">
      <c r="A44" s="8" t="s">
        <v>54</v>
      </c>
      <c r="B44" s="9">
        <v>2458577</v>
      </c>
      <c r="C44" s="9">
        <v>960709</v>
      </c>
      <c r="D44" s="10">
        <v>0.39100000000000001</v>
      </c>
      <c r="E44" s="9">
        <v>1462330</v>
      </c>
      <c r="F44" s="10">
        <v>0.59499999999999997</v>
      </c>
      <c r="I44" t="str">
        <f t="shared" si="0"/>
        <v>Republican</v>
      </c>
      <c r="J44" s="2">
        <f t="shared" si="1"/>
        <v>501621</v>
      </c>
      <c r="K44" t="str">
        <f t="shared" si="2"/>
        <v>20.4%</v>
      </c>
      <c r="L44" t="str">
        <f t="shared" si="3"/>
        <v>No</v>
      </c>
    </row>
    <row r="45" spans="1:12" ht="18">
      <c r="A45" s="8" t="s">
        <v>55</v>
      </c>
      <c r="B45" s="9">
        <v>7993851</v>
      </c>
      <c r="C45" s="9">
        <v>3308124</v>
      </c>
      <c r="D45" s="10">
        <v>0.41399999999999998</v>
      </c>
      <c r="E45" s="9">
        <v>4569843</v>
      </c>
      <c r="F45" s="10">
        <v>0.57199999999999995</v>
      </c>
      <c r="I45" t="str">
        <f t="shared" si="0"/>
        <v>Republican</v>
      </c>
      <c r="J45" s="2">
        <f t="shared" si="1"/>
        <v>1261719</v>
      </c>
      <c r="K45" t="str">
        <f t="shared" si="2"/>
        <v>15.78%</v>
      </c>
      <c r="L45" t="str">
        <f t="shared" si="3"/>
        <v>No</v>
      </c>
    </row>
    <row r="46" spans="1:12" ht="18">
      <c r="A46" s="8" t="s">
        <v>56</v>
      </c>
      <c r="B46" s="9">
        <v>1017440</v>
      </c>
      <c r="C46" s="9">
        <v>251813</v>
      </c>
      <c r="D46" s="10">
        <v>0.247</v>
      </c>
      <c r="E46" s="9">
        <v>740600</v>
      </c>
      <c r="F46" s="10">
        <v>0.72799999999999998</v>
      </c>
      <c r="I46" t="str">
        <f t="shared" si="0"/>
        <v>Republican</v>
      </c>
      <c r="J46" s="2">
        <f t="shared" si="1"/>
        <v>488787</v>
      </c>
      <c r="K46" t="str">
        <f t="shared" si="2"/>
        <v>48.04%</v>
      </c>
      <c r="L46" t="str">
        <f t="shared" si="3"/>
        <v>No</v>
      </c>
    </row>
    <row r="47" spans="1:12" ht="18">
      <c r="A47" s="8" t="s">
        <v>57</v>
      </c>
      <c r="B47" s="9">
        <v>299290</v>
      </c>
      <c r="C47" s="9">
        <v>199239</v>
      </c>
      <c r="D47" s="10">
        <v>0.66600000000000004</v>
      </c>
      <c r="E47" s="9">
        <v>92698</v>
      </c>
      <c r="F47" s="10">
        <v>0.31</v>
      </c>
      <c r="I47" t="str">
        <f t="shared" si="0"/>
        <v>Democratic</v>
      </c>
      <c r="J47" s="2">
        <f t="shared" si="1"/>
        <v>106541</v>
      </c>
      <c r="K47" t="str">
        <f t="shared" si="2"/>
        <v>35.6%</v>
      </c>
      <c r="L47" t="str">
        <f t="shared" si="3"/>
        <v>No</v>
      </c>
    </row>
    <row r="48" spans="1:12" ht="18">
      <c r="A48" s="8" t="s">
        <v>58</v>
      </c>
      <c r="B48" s="9">
        <v>3854490</v>
      </c>
      <c r="C48" s="9">
        <v>1971820</v>
      </c>
      <c r="D48" s="10">
        <v>0.51200000000000001</v>
      </c>
      <c r="E48" s="9">
        <v>1822522</v>
      </c>
      <c r="F48" s="10">
        <v>0.47299999999999998</v>
      </c>
      <c r="I48" t="str">
        <f t="shared" si="0"/>
        <v>Democratic</v>
      </c>
      <c r="J48" s="2">
        <f t="shared" si="1"/>
        <v>149298</v>
      </c>
      <c r="K48" t="str">
        <f t="shared" si="2"/>
        <v>3.87%</v>
      </c>
      <c r="L48" t="str">
        <f t="shared" si="3"/>
        <v>Yes</v>
      </c>
    </row>
    <row r="49" spans="1:12" ht="18">
      <c r="A49" s="8" t="s">
        <v>59</v>
      </c>
      <c r="B49" s="9">
        <v>3125516</v>
      </c>
      <c r="C49" s="9">
        <v>1755396</v>
      </c>
      <c r="D49" s="10">
        <v>0.56200000000000006</v>
      </c>
      <c r="E49" s="9">
        <v>1290670</v>
      </c>
      <c r="F49" s="10">
        <v>0.41299999999999998</v>
      </c>
      <c r="I49" t="str">
        <f t="shared" si="0"/>
        <v>Democratic</v>
      </c>
      <c r="J49" s="2">
        <f t="shared" si="1"/>
        <v>464726</v>
      </c>
      <c r="K49" t="str">
        <f t="shared" si="2"/>
        <v>14.87%</v>
      </c>
      <c r="L49" t="str">
        <f t="shared" si="3"/>
        <v>No</v>
      </c>
    </row>
    <row r="50" spans="1:12" ht="18">
      <c r="A50" s="8" t="s">
        <v>60</v>
      </c>
      <c r="B50" s="9">
        <v>670438</v>
      </c>
      <c r="C50" s="9">
        <v>238269</v>
      </c>
      <c r="D50" s="10">
        <v>0.35499999999999998</v>
      </c>
      <c r="E50" s="9">
        <v>417655</v>
      </c>
      <c r="F50" s="10">
        <v>0.623</v>
      </c>
      <c r="I50" t="str">
        <f t="shared" si="0"/>
        <v>Republican</v>
      </c>
      <c r="J50" s="2">
        <f t="shared" si="1"/>
        <v>179386</v>
      </c>
      <c r="K50" t="str">
        <f t="shared" si="2"/>
        <v>26.76%</v>
      </c>
      <c r="L50" t="str">
        <f t="shared" si="3"/>
        <v>No</v>
      </c>
    </row>
    <row r="51" spans="1:12" ht="18">
      <c r="A51" s="8" t="s">
        <v>61</v>
      </c>
      <c r="B51" s="9">
        <v>3071434</v>
      </c>
      <c r="C51" s="9">
        <v>1620985</v>
      </c>
      <c r="D51" s="10">
        <v>0.52900000000000003</v>
      </c>
      <c r="E51" s="9">
        <v>1410966</v>
      </c>
      <c r="F51" s="10">
        <v>0.46</v>
      </c>
      <c r="I51" t="str">
        <f t="shared" si="0"/>
        <v>Democratic</v>
      </c>
      <c r="J51" s="2">
        <f t="shared" si="1"/>
        <v>210019</v>
      </c>
      <c r="K51" t="str">
        <f t="shared" si="2"/>
        <v>6.84%</v>
      </c>
      <c r="L51" t="str">
        <f t="shared" si="3"/>
        <v>No</v>
      </c>
    </row>
    <row r="52" spans="1:12" ht="18">
      <c r="A52" s="8" t="s">
        <v>62</v>
      </c>
      <c r="B52" s="9">
        <v>249061</v>
      </c>
      <c r="C52" s="9">
        <v>69286</v>
      </c>
      <c r="D52" s="10">
        <v>0.27800000000000002</v>
      </c>
      <c r="E52" s="9">
        <v>170962</v>
      </c>
      <c r="F52" s="10">
        <v>0.68600000000000005</v>
      </c>
      <c r="I52" t="str">
        <f t="shared" si="0"/>
        <v>Republican</v>
      </c>
      <c r="J52" s="2">
        <f t="shared" si="1"/>
        <v>101676</v>
      </c>
      <c r="K52" t="str">
        <f t="shared" si="2"/>
        <v>40.82%</v>
      </c>
      <c r="L52" t="str">
        <f t="shared" si="3"/>
        <v>No</v>
      </c>
    </row>
    <row r="53" spans="1:12" ht="15.75"/>
  </sheetData>
  <hyperlinks>
    <hyperlink ref="A2" r:id="rId1" display="https://www.presidency.ucsb.edu/sites/default/files/election-maps/2012/al.pdf" xr:uid="{B37D3B42-84E6-C74C-9C1F-464B00FBEC96}"/>
    <hyperlink ref="A3" r:id="rId2" display="https://www.presidency.ucsb.edu/sites/default/files/election-maps/2012/al.pdf" xr:uid="{D8C8E0EC-CE70-5B4B-99BA-3A5A0D2C3552}"/>
    <hyperlink ref="A4" r:id="rId3" display="https://www.presidency.ucsb.edu/sites/default/files/election-maps/2012/az.pdf" xr:uid="{07EBA444-DD68-954E-807C-DC4C88186DDB}"/>
    <hyperlink ref="A5" r:id="rId4" display="https://www.presidency.ucsb.edu/sites/default/files/election-maps/2012/ar.pdf" xr:uid="{000CBECA-8D82-0043-A08B-9453AA85B055}"/>
    <hyperlink ref="A6" r:id="rId5" display="https://www.presidency.ucsb.edu/sites/default/files/election-maps/2012/ca.pdf" xr:uid="{23B8F3F7-1CBB-B74C-A23C-458940E5330A}"/>
    <hyperlink ref="A7" r:id="rId6" display="https://www.presidency.ucsb.edu/sites/default/files/election-maps/2012/co.pdf" xr:uid="{CF61FF72-A9CE-854B-BAF8-2000CEE0D7B3}"/>
    <hyperlink ref="A8" r:id="rId7" display="https://www.presidency.ucsb.edu/sites/default/files/election-maps/2012/ct.pdf" xr:uid="{EE83F09E-74AA-CF49-B252-149692BF9857}"/>
    <hyperlink ref="A9" r:id="rId8" display="https://www.presidency.ucsb.edu/sites/default/files/election-maps/2012/de.pdf" xr:uid="{4E84668C-6A47-CE4F-93FF-5ACA05597E39}"/>
    <hyperlink ref="A10" r:id="rId9" display="https://www.presidency.ucsb.edu/sites/default/files/election-maps/2012/dc.pdf" xr:uid="{FA08E0BD-A840-EF44-8F1C-57AB02B1E98D}"/>
    <hyperlink ref="A11" r:id="rId10" display="https://www.presidency.ucsb.edu/sites/default/files/election-maps/2012/fl.pdf" xr:uid="{7BB11F9B-845A-1942-A2A9-68370382114E}"/>
    <hyperlink ref="A12" r:id="rId11" display="https://www.presidency.ucsb.edu/sites/default/files/election-maps/2012/ga.pdf" xr:uid="{A89B64A2-B386-F64A-A92A-5C69B771ED40}"/>
    <hyperlink ref="A13" r:id="rId12" display="https://www.presidency.ucsb.edu/sites/default/files/election-maps/2012/hi.pdf" xr:uid="{6FA08998-9548-D342-AC1E-13E3364F1B9C}"/>
    <hyperlink ref="A14" r:id="rId13" display="https://www.presidency.ucsb.edu/elections/2012_sources/ID.xls" xr:uid="{F5AA3BC1-2EAC-2744-932A-C4ED6AD48BDE}"/>
    <hyperlink ref="A15" r:id="rId14" display="https://www.presidency.ucsb.edu/elections/2012_sources/IL.xls" xr:uid="{44B4D43D-C970-6344-96A4-8B0BFAE67234}"/>
    <hyperlink ref="A16" r:id="rId15" display="https://www.presidency.ucsb.edu/sites/default/files/election-maps/2012/in.pdf" xr:uid="{DD5B81D1-37B0-194B-8115-D387020BCFBB}"/>
    <hyperlink ref="A17" r:id="rId16" display="https://www.presidency.ucsb.edu/sites/default/files/election-maps/2012/ia.pdf" xr:uid="{77990EA3-F196-B74B-A271-332D8FB7B188}"/>
    <hyperlink ref="A18" r:id="rId17" display="https://www.presidency.ucsb.edu/sites/default/files/election-maps/2012/ks.pdf" xr:uid="{9B5631A5-37A5-F145-9E4C-8B30C65D80B0}"/>
    <hyperlink ref="A19" r:id="rId18" display="https://www.presidency.ucsb.edu/sites/default/files/election-maps/2012/ky.pdf" xr:uid="{9488DAFC-237B-CF4B-A95C-17F397F13E5B}"/>
    <hyperlink ref="A20" r:id="rId19" display="https://www.presidency.ucsb.edu/sites/default/files/election-maps/2012/la.pdf" xr:uid="{3E12A98C-5A1B-D548-B1D9-E25C2BC15711}"/>
    <hyperlink ref="A21" r:id="rId20" display="https://www.presidency.ucsb.edu/elections/2012_sources/ME.xls" xr:uid="{ADDDB23A-245E-C045-A053-F7345CA9A68C}"/>
    <hyperlink ref="A22" r:id="rId21" display="https://www.presidency.ucsb.edu/sites/default/files/election-maps/2012/md.pdf" xr:uid="{37D0F148-D59E-1346-A3F9-68875346257F}"/>
    <hyperlink ref="A23" r:id="rId22" display="https://www.presidency.ucsb.edu/sites/default/files/election-maps/2012/ma.pdf" xr:uid="{5274BF8D-FCE1-014E-A724-23C51F0CCC82}"/>
    <hyperlink ref="A24" r:id="rId23" display="https://www.presidency.ucsb.edu/sites/default/files/election-maps/2012/mi.pdf" xr:uid="{7A65BAA9-30E7-3647-806D-B6CE784D61F2}"/>
    <hyperlink ref="A25" r:id="rId24" display="https://www.presidency.ucsb.edu/sites/default/files/election-maps/2012/mn.pdf" xr:uid="{FACDC621-EA21-F245-A509-A36E9C02E315}"/>
    <hyperlink ref="A26" r:id="rId25" display="https://www.presidency.ucsb.edu/sites/default/files/election-maps/2012/ms.pdf" xr:uid="{A42288E5-2027-C740-A3F9-0E96C4D002A4}"/>
    <hyperlink ref="A27" r:id="rId26" display="https://www.presidency.ucsb.edu/sites/default/files/election-maps/2012/mo.pdf" xr:uid="{33B1E1A9-DF87-4F4E-89B2-F227E84FB95A}"/>
    <hyperlink ref="A28" r:id="rId27" display="https://www.presidency.ucsb.edu/sites/default/files/election-maps/2012/mt.pdf" xr:uid="{0F4C0A65-001A-A241-820E-88D9196BDE77}"/>
    <hyperlink ref="A29" r:id="rId28" display="https://www.presidency.ucsb.edu/sites/default/files/election-maps/2012/ne.pdf" xr:uid="{656B4BA7-CD0C-4241-B051-9F600CAF1F22}"/>
    <hyperlink ref="A30" r:id="rId29" display="https://www.presidency.ucsb.edu/sites/default/files/election-maps/2012/nv.pdf" xr:uid="{AFF5B48E-F83C-2647-91A6-21EADC307EAC}"/>
    <hyperlink ref="A31" r:id="rId30" display="https://www.presidency.ucsb.edu/sites/default/files/election-maps/2012/nh.pdf" xr:uid="{1A24E1CE-A989-8D4E-9904-1CABC740E9A9}"/>
    <hyperlink ref="A32" r:id="rId31" display="https://www.presidency.ucsb.edu/sites/default/files/election-maps/2012/nj.pdf" xr:uid="{7307C039-0455-874C-8136-30ED68297833}"/>
    <hyperlink ref="A33" r:id="rId32" display="https://www.presidency.ucsb.edu/sites/default/files/election-maps/2012/nm.pdf" xr:uid="{3599C66F-0BA7-3A43-91CE-7560CB35C059}"/>
    <hyperlink ref="A34" r:id="rId33" display="https://www.presidency.ucsb.edu/sites/default/files/election-maps/2012/ny.pdf" xr:uid="{3F254D1D-6127-AA4D-A88B-66A94C917065}"/>
    <hyperlink ref="A35" r:id="rId34" display="https://www.presidency.ucsb.edu/sites/default/files/election-maps/2012/nc.pdf" xr:uid="{9FCCC0A0-E2AE-2240-A432-EAB35EC0AD70}"/>
    <hyperlink ref="A36" r:id="rId35" display="https://www.presidency.ucsb.edu/sites/default/files/election-maps/2012/nd.pdf" xr:uid="{C47FEDFF-6505-E349-A5E9-FC101CB68F67}"/>
    <hyperlink ref="A37" r:id="rId36" display="https://www.presidency.ucsb.edu/elections/2012_sources/OH.xlsx" xr:uid="{EC8339F6-A2BF-7C45-8A12-35B17466B073}"/>
    <hyperlink ref="A38" r:id="rId37" display="https://www.presidency.ucsb.edu/sites/default/files/election-maps/2012/ok.pdf" xr:uid="{3F5A482A-817E-0541-BE2C-8BEFCDC4E381}"/>
    <hyperlink ref="A39" r:id="rId38" display="https://www.presidency.ucsb.edu/sites/default/files/election-maps/2012/or.pdf" xr:uid="{E7CF5F1A-A064-0D46-8638-496DE02328E5}"/>
    <hyperlink ref="A40" r:id="rId39" display="https://www.presidency.ucsb.edu/sites/default/files/election-maps/2012/pa.pdf" xr:uid="{30EA792E-EE05-714F-8BFB-61B0B0CB7754}"/>
    <hyperlink ref="A41" r:id="rId40" display="https://www.presidency.ucsb.edu/sites/default/files/election-maps/2012/ri.pdf" xr:uid="{118A71AC-4144-4F47-830F-A6078F5C331A}"/>
    <hyperlink ref="A42" r:id="rId41" display="https://www.presidency.ucsb.edu/sites/default/files/election-maps/2012/sc.pdf" xr:uid="{79164E9E-9A38-6345-B333-98BD548B9513}"/>
    <hyperlink ref="A43" r:id="rId42" display="https://www.presidency.ucsb.edu/sites/default/files/election-maps/2012/sd.pdf" xr:uid="{4999C226-FD03-754A-81B5-63C9470758D0}"/>
    <hyperlink ref="A44" r:id="rId43" display="https://www.presidency.ucsb.edu/sites/default/files/election-maps/2012/tn.pdf" xr:uid="{A5DCFCD7-AE12-CC4C-9606-A4014D0F60A3}"/>
    <hyperlink ref="A45" r:id="rId44" display="https://www.presidency.ucsb.edu/sites/default/files/election-maps/2012/tx.pdf" xr:uid="{F8DB6831-7C49-FA44-B99F-8AD23C4276BA}"/>
    <hyperlink ref="A46" r:id="rId45" display="https://www.presidency.ucsb.edu/elections/2012_sources/UT.xlsx" xr:uid="{A715F775-4327-744D-A463-722421AB8A8A}"/>
    <hyperlink ref="A47" r:id="rId46" display="https://www.presidency.ucsb.edu/sites/default/files/election-maps/2012/vt.pdf" xr:uid="{BB76E926-7FAE-BB49-BD6F-E6C19856F93F}"/>
    <hyperlink ref="A48" r:id="rId47" display="https://www.presidency.ucsb.edu/sites/default/files/election-maps/2012/va.pdf" xr:uid="{DD8AD327-3A30-E243-83CF-4DABF289EB5A}"/>
    <hyperlink ref="A49" r:id="rId48" display="https://www.presidency.ucsb.edu/sites/default/files/election-maps/2012/wa.pdf" xr:uid="{24BD13F4-80E1-E549-A50B-23566B31F8D1}"/>
    <hyperlink ref="A50" r:id="rId49" display="https://www.presidency.ucsb.edu/sites/default/files/election-maps/2012/wv.pdf" xr:uid="{054607A5-C497-074D-9450-65168FF77F7D}"/>
    <hyperlink ref="A51" r:id="rId50" display="https://www.presidency.ucsb.edu/sites/default/files/election-maps/2012/wi.pdf" xr:uid="{12D7A393-2C70-1746-AFFD-127A34335995}"/>
    <hyperlink ref="A52" r:id="rId51" display="https://www.presidency.ucsb.edu/sites/default/files/election-maps/2012/wy.pdf" xr:uid="{00EA1859-CB8C-B748-973B-7E24682D9443}"/>
  </hyperlinks>
  <pageMargins left="0.7" right="0.7" top="0.75" bottom="0.75" header="0.3" footer="0.3"/>
  <tableParts count="1">
    <tablePart r:id="rId5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CF45-E6A2-DB44-B4F2-0F9767AC9A43}">
  <dimension ref="A1:L53"/>
  <sheetViews>
    <sheetView topLeftCell="A27" workbookViewId="0">
      <selection activeCell="A47" sqref="A47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20.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108785</v>
      </c>
      <c r="C2" s="9">
        <v>79797</v>
      </c>
      <c r="D2" s="7">
        <v>73.400000000000006</v>
      </c>
      <c r="E2" s="9">
        <v>22472</v>
      </c>
      <c r="F2" s="7">
        <v>20.7</v>
      </c>
      <c r="I2" t="str">
        <f>IF(C2 &gt; E2, "Democratic", "Republican")</f>
        <v>Democratic</v>
      </c>
      <c r="J2" s="2">
        <f>ABS(C2 - E2)</f>
        <v>57325</v>
      </c>
      <c r="K2" t="str">
        <f>ROUND(J2/(B2*0.01), 2) &amp; "%"</f>
        <v>52.7%</v>
      </c>
      <c r="L2" t="str">
        <f>IF(VALUE(LEFT(K2, LEN(K2)-1)) &lt; 5, "Yes", "No")</f>
        <v>No</v>
      </c>
    </row>
    <row r="3" spans="1:12" ht="18">
      <c r="A3" s="7" t="s">
        <v>15</v>
      </c>
      <c r="B3" s="9">
        <v>116328</v>
      </c>
      <c r="C3" s="9">
        <v>64434</v>
      </c>
      <c r="D3" s="7">
        <v>55.4</v>
      </c>
      <c r="E3" s="9">
        <v>46760</v>
      </c>
      <c r="F3" s="7">
        <v>40.200000000000003</v>
      </c>
      <c r="I3" t="str">
        <f>IF(C3 &gt; E3, "Democratic", "Republican")</f>
        <v>Democratic</v>
      </c>
      <c r="J3" s="2">
        <f>ABS(C3 - E3)</f>
        <v>17674</v>
      </c>
      <c r="K3" t="str">
        <f>ROUND(J3/(B3*0.01), 2) &amp; "%"</f>
        <v>15.19%</v>
      </c>
      <c r="L3" t="str">
        <f>IF(VALUE(LEFT(K3, LEN(K3)-1)) &lt; 5, "Yes", "No")</f>
        <v>No</v>
      </c>
    </row>
    <row r="4" spans="1:12" ht="18">
      <c r="A4" s="7" t="s">
        <v>16</v>
      </c>
      <c r="B4" s="9">
        <v>331768</v>
      </c>
      <c r="C4" s="9">
        <v>89294</v>
      </c>
      <c r="D4" s="7">
        <v>26.9</v>
      </c>
      <c r="E4" s="9">
        <v>205226</v>
      </c>
      <c r="F4" s="7">
        <v>61.9</v>
      </c>
      <c r="I4" t="str">
        <f>IF(C4 &gt; E4, "Democratic", "Republican")</f>
        <v>Republican</v>
      </c>
      <c r="J4" s="2">
        <f>ABS(C4 - E4)</f>
        <v>115932</v>
      </c>
      <c r="K4" t="str">
        <f>ROUND(J4/(B4*0.01), 2) &amp; "%"</f>
        <v>34.94%</v>
      </c>
      <c r="L4" t="str">
        <f>IF(VALUE(LEFT(K4, LEN(K4)-1)) &lt; 5, "Yes", "No")</f>
        <v>No</v>
      </c>
    </row>
    <row r="5" spans="1:12" ht="18">
      <c r="A5" s="7" t="s">
        <v>17</v>
      </c>
      <c r="B5" s="9">
        <v>243667</v>
      </c>
      <c r="C5" s="9">
        <v>100105</v>
      </c>
      <c r="D5" s="7">
        <v>41.1</v>
      </c>
      <c r="E5" s="9">
        <v>134661</v>
      </c>
      <c r="F5" s="7">
        <v>55.3</v>
      </c>
      <c r="I5" t="str">
        <f>IF(C5 &gt; E5, "Democratic", "Republican")</f>
        <v>Republican</v>
      </c>
      <c r="J5" s="2">
        <f>ABS(C5 - E5)</f>
        <v>34556</v>
      </c>
      <c r="K5" t="str">
        <f>ROUND(J5/(B5*0.01), 2) &amp; "%"</f>
        <v>14.18%</v>
      </c>
      <c r="L5" t="str">
        <f>IF(VALUE(LEFT(K5, LEN(K5)-1)) &lt; 5, "Yes", "No")</f>
        <v>No</v>
      </c>
    </row>
    <row r="6" spans="1:12" ht="18">
      <c r="A6" s="7" t="s">
        <v>18</v>
      </c>
      <c r="B6" s="9">
        <v>191136</v>
      </c>
      <c r="C6" s="9">
        <v>72909</v>
      </c>
      <c r="D6" s="7">
        <v>38.1</v>
      </c>
      <c r="E6" s="9">
        <v>111089</v>
      </c>
      <c r="F6" s="7">
        <v>58.1</v>
      </c>
      <c r="I6" t="str">
        <f>IF(C6 &gt; E6, "Democratic", "Republican")</f>
        <v>Republican</v>
      </c>
      <c r="J6" s="2">
        <f>ABS(C6 - E6)</f>
        <v>38180</v>
      </c>
      <c r="K6" t="str">
        <f>ROUND(J6/(B6*0.01), 2) &amp; "%"</f>
        <v>19.98%</v>
      </c>
      <c r="L6" t="str">
        <f>IF(VALUE(LEFT(K6, LEN(K6)-1)) &lt; 5, "Yes", "No")</f>
        <v>No</v>
      </c>
    </row>
    <row r="7" spans="1:12" ht="18">
      <c r="A7" s="7" t="s">
        <v>19</v>
      </c>
      <c r="B7" s="9">
        <v>43856</v>
      </c>
      <c r="C7" s="9">
        <v>19347</v>
      </c>
      <c r="D7" s="7">
        <v>44.1</v>
      </c>
      <c r="E7" s="9">
        <v>23705</v>
      </c>
      <c r="F7" s="7">
        <v>54.1</v>
      </c>
      <c r="I7" t="str">
        <f>IF(C7 &gt; E7, "Democratic", "Republican")</f>
        <v>Republican</v>
      </c>
      <c r="J7" s="2">
        <f>ABS(C7 - E7)</f>
        <v>4358</v>
      </c>
      <c r="K7" t="str">
        <f>ROUND(J7/(B7*0.01), 2) &amp; "%"</f>
        <v>9.94%</v>
      </c>
      <c r="L7" t="str">
        <f>IF(VALUE(LEFT(K7, LEN(K7)-1)) &lt; 5, "Yes", "No")</f>
        <v>No</v>
      </c>
    </row>
    <row r="8" spans="1:12" ht="18">
      <c r="A8" s="7" t="s">
        <v>21</v>
      </c>
      <c r="B8" s="9">
        <v>39302</v>
      </c>
      <c r="C8" s="9">
        <v>27046</v>
      </c>
      <c r="D8" s="7">
        <v>68.8</v>
      </c>
      <c r="E8" s="9">
        <v>8314</v>
      </c>
      <c r="F8" s="7">
        <v>21.2</v>
      </c>
      <c r="I8" t="str">
        <f>IF(C8 &gt; E8, "Democratic", "Republican")</f>
        <v>Democratic</v>
      </c>
      <c r="J8" s="2">
        <f>ABS(C8 - E8)</f>
        <v>18732</v>
      </c>
      <c r="K8" t="str">
        <f>ROUND(J8/(B8*0.01), 2) &amp; "%"</f>
        <v>47.66%</v>
      </c>
      <c r="L8" t="str">
        <f>IF(VALUE(LEFT(K8, LEN(K8)-1)) &lt; 5, "Yes", "No")</f>
        <v>No</v>
      </c>
    </row>
    <row r="9" spans="1:12" ht="18">
      <c r="A9" s="7" t="s">
        <v>22</v>
      </c>
      <c r="B9" s="9">
        <v>130986</v>
      </c>
      <c r="C9" s="9">
        <v>83466</v>
      </c>
      <c r="D9" s="7">
        <v>63.7</v>
      </c>
      <c r="E9" s="9">
        <v>24004</v>
      </c>
      <c r="F9" s="7">
        <v>18.3</v>
      </c>
      <c r="I9" t="str">
        <f>IF(C9 &gt; E9, "Democratic", "Republican")</f>
        <v>Democratic</v>
      </c>
      <c r="J9" s="2">
        <f>ABS(C9 - E9)</f>
        <v>59462</v>
      </c>
      <c r="K9" t="str">
        <f>ROUND(J9/(B9*0.01), 2) &amp; "%"</f>
        <v>45.4%</v>
      </c>
      <c r="L9" t="str">
        <f>IF(VALUE(LEFT(K9, LEN(K9)-1)) &lt; 5, "Yes", "No")</f>
        <v>No</v>
      </c>
    </row>
    <row r="10" spans="1:12" ht="18">
      <c r="A10" s="7" t="s">
        <v>24</v>
      </c>
      <c r="B10" s="9">
        <v>72577</v>
      </c>
      <c r="C10" s="9">
        <v>18480</v>
      </c>
      <c r="D10" s="7">
        <v>25.5</v>
      </c>
      <c r="E10" s="9">
        <v>47783</v>
      </c>
      <c r="F10" s="7">
        <v>65.8</v>
      </c>
      <c r="I10" t="str">
        <f>IF(C10 &gt; E10, "Democratic", "Republican")</f>
        <v>Republican</v>
      </c>
      <c r="J10" s="2">
        <f>ABS(C10 - E10)</f>
        <v>29303</v>
      </c>
      <c r="K10" t="str">
        <f>ROUND(J10/(B10*0.01), 2) &amp; "%"</f>
        <v>40.38%</v>
      </c>
      <c r="L10" t="str">
        <f>IF(VALUE(LEFT(K10, LEN(K10)-1)) &lt; 5, "Yes", "No")</f>
        <v>No</v>
      </c>
    </row>
    <row r="11" spans="1:12" ht="18">
      <c r="A11" s="7" t="s">
        <v>25</v>
      </c>
      <c r="B11" s="9">
        <v>1076495</v>
      </c>
      <c r="C11" s="9">
        <v>327606</v>
      </c>
      <c r="D11" s="7">
        <v>30.4</v>
      </c>
      <c r="E11" s="9">
        <v>632645</v>
      </c>
      <c r="F11" s="7">
        <v>58.8</v>
      </c>
      <c r="I11" t="str">
        <f>IF(C11 &gt; E11, "Democratic", "Republican")</f>
        <v>Republican</v>
      </c>
      <c r="J11" s="2">
        <f>ABS(C11 - E11)</f>
        <v>305039</v>
      </c>
      <c r="K11" t="str">
        <f>ROUND(J11/(B11*0.01), 2) &amp; "%"</f>
        <v>28.34%</v>
      </c>
      <c r="L11" t="str">
        <f>IF(VALUE(LEFT(K11, LEN(K11)-1)) &lt; 5, "Yes", "No")</f>
        <v>No</v>
      </c>
    </row>
    <row r="12" spans="1:12" ht="18">
      <c r="A12" s="7" t="s">
        <v>26</v>
      </c>
      <c r="B12" s="9">
        <v>682206</v>
      </c>
      <c r="C12" s="9">
        <v>274356</v>
      </c>
      <c r="D12" s="7">
        <v>40.200000000000003</v>
      </c>
      <c r="E12" s="9">
        <v>368289</v>
      </c>
      <c r="F12" s="7">
        <v>54</v>
      </c>
      <c r="I12" t="str">
        <f>IF(C12 &gt; E12, "Democratic", "Republican")</f>
        <v>Republican</v>
      </c>
      <c r="J12" s="2">
        <f>ABS(C12 - E12)</f>
        <v>93933</v>
      </c>
      <c r="K12" t="str">
        <f>ROUND(J12/(B12*0.01), 2) &amp; "%"</f>
        <v>13.77%</v>
      </c>
      <c r="L12" t="str">
        <f>IF(VALUE(LEFT(K12, LEN(K12)-1)) &lt; 5, "Yes", "No")</f>
        <v>No</v>
      </c>
    </row>
    <row r="13" spans="1:12" ht="18">
      <c r="A13" s="7" t="s">
        <v>27</v>
      </c>
      <c r="B13" s="9">
        <v>485703</v>
      </c>
      <c r="C13" s="9">
        <v>149141</v>
      </c>
      <c r="D13" s="7">
        <v>30.7</v>
      </c>
      <c r="E13" s="9">
        <v>307907</v>
      </c>
      <c r="F13" s="7">
        <v>63.4</v>
      </c>
      <c r="I13" t="str">
        <f>IF(C13 &gt; E13, "Democratic", "Republican")</f>
        <v>Republican</v>
      </c>
      <c r="J13" s="2">
        <f>ABS(C13 - E13)</f>
        <v>158766</v>
      </c>
      <c r="K13" t="str">
        <f>ROUND(J13/(B13*0.01), 2) &amp; "%"</f>
        <v>32.69%</v>
      </c>
      <c r="L13" t="str">
        <f>IF(VALUE(LEFT(K13, LEN(K13)-1)) &lt; 5, "Yes", "No")</f>
        <v>No</v>
      </c>
    </row>
    <row r="14" spans="1:12" ht="18">
      <c r="A14" s="7" t="s">
        <v>28</v>
      </c>
      <c r="B14" s="9">
        <v>329047</v>
      </c>
      <c r="C14" s="9">
        <v>86164</v>
      </c>
      <c r="D14" s="7">
        <v>26.2</v>
      </c>
      <c r="E14" s="9">
        <v>213455</v>
      </c>
      <c r="F14" s="7">
        <v>64.900000000000006</v>
      </c>
      <c r="I14" t="str">
        <f>IF(C14 &gt; E14, "Democratic", "Republican")</f>
        <v>Republican</v>
      </c>
      <c r="J14" s="2">
        <f>ABS(C14 - E14)</f>
        <v>127291</v>
      </c>
      <c r="K14" t="str">
        <f>ROUND(J14/(B14*0.01), 2) &amp; "%"</f>
        <v>38.68%</v>
      </c>
      <c r="L14" t="str">
        <f>IF(VALUE(LEFT(K14, LEN(K14)-1)) &lt; 5, "Yes", "No")</f>
        <v>No</v>
      </c>
    </row>
    <row r="15" spans="1:12" ht="18">
      <c r="A15" s="7" t="s">
        <v>29</v>
      </c>
      <c r="B15" s="9">
        <v>435946</v>
      </c>
      <c r="C15" s="9">
        <v>217170</v>
      </c>
      <c r="D15" s="7">
        <v>49.8</v>
      </c>
      <c r="E15" s="9">
        <v>205457</v>
      </c>
      <c r="F15" s="7">
        <v>47.1</v>
      </c>
      <c r="I15" t="str">
        <f>IF(C15 &gt; E15, "Democratic", "Republican")</f>
        <v>Democratic</v>
      </c>
      <c r="J15" s="2">
        <f>ABS(C15 - E15)</f>
        <v>11713</v>
      </c>
      <c r="K15" t="str">
        <f>ROUND(J15/(B15*0.01), 2) &amp; "%"</f>
        <v>2.69%</v>
      </c>
      <c r="L15" t="str">
        <f>IF(VALUE(LEFT(K15, LEN(K15)-1)) &lt; 5, "Yes", "No")</f>
        <v>Yes</v>
      </c>
    </row>
    <row r="16" spans="1:12" ht="18">
      <c r="A16" s="7" t="s">
        <v>30</v>
      </c>
      <c r="B16" s="9">
        <v>53908</v>
      </c>
      <c r="C16" s="9">
        <v>47708</v>
      </c>
      <c r="D16" s="7">
        <v>88.5</v>
      </c>
      <c r="E16" s="9">
        <v>5205</v>
      </c>
      <c r="F16" s="7">
        <v>9.6999999999999993</v>
      </c>
      <c r="I16" t="str">
        <f>IF(C16 &gt; E16, "Democratic", "Republican")</f>
        <v>Democratic</v>
      </c>
      <c r="J16" s="2">
        <f>ABS(C16 - E16)</f>
        <v>42503</v>
      </c>
      <c r="K16" t="str">
        <f>ROUND(J16/(B16*0.01), 2) &amp; "%"</f>
        <v>78.84%</v>
      </c>
      <c r="L16" t="str">
        <f>IF(VALUE(LEFT(K16, LEN(K16)-1)) &lt; 5, "Yes", "No")</f>
        <v>No</v>
      </c>
    </row>
    <row r="17" spans="1:12" ht="18">
      <c r="A17" s="7" t="s">
        <v>31</v>
      </c>
      <c r="B17" s="9">
        <v>96036</v>
      </c>
      <c r="C17" s="9">
        <v>27648</v>
      </c>
      <c r="D17" s="7">
        <v>28.8</v>
      </c>
      <c r="E17" s="9">
        <v>64438</v>
      </c>
      <c r="F17" s="7">
        <v>67.099999999999994</v>
      </c>
      <c r="I17" t="str">
        <f>IF(C17 &gt; E17, "Democratic", "Republican")</f>
        <v>Republican</v>
      </c>
      <c r="J17" s="2">
        <f>ABS(C17 - E17)</f>
        <v>36790</v>
      </c>
      <c r="K17" t="str">
        <f>ROUND(J17/(B17*0.01), 2) &amp; "%"</f>
        <v>38.31%</v>
      </c>
      <c r="L17" t="str">
        <f>IF(VALUE(LEFT(K17, LEN(K17)-1)) &lt; 5, "Yes", "No")</f>
        <v>No</v>
      </c>
    </row>
    <row r="18" spans="1:12" ht="18">
      <c r="A18" s="7" t="s">
        <v>32</v>
      </c>
      <c r="B18" s="9">
        <v>224229</v>
      </c>
      <c r="C18" s="9">
        <v>109446</v>
      </c>
      <c r="D18" s="7">
        <v>48.8</v>
      </c>
      <c r="E18" s="9">
        <v>109497</v>
      </c>
      <c r="F18" s="7">
        <v>48.8</v>
      </c>
      <c r="I18" t="str">
        <f>IF(C18 &gt; E18, "Democratic", "Republican")</f>
        <v>Republican</v>
      </c>
      <c r="J18" s="2">
        <f>ABS(C18 - E18)</f>
        <v>51</v>
      </c>
      <c r="K18" t="str">
        <f>ROUND(J18/(B18*0.01), 2) &amp; "%"</f>
        <v>0.02%</v>
      </c>
      <c r="L18" t="str">
        <f>IF(VALUE(LEFT(K18, LEN(K18)-1)) &lt; 5, "Yes", "No")</f>
        <v>Yes</v>
      </c>
    </row>
    <row r="19" spans="1:12" ht="18">
      <c r="A19" s="7" t="s">
        <v>33</v>
      </c>
      <c r="B19" s="9">
        <v>445100</v>
      </c>
      <c r="C19" s="9">
        <v>165746</v>
      </c>
      <c r="D19" s="7">
        <v>37.200000000000003</v>
      </c>
      <c r="E19" s="9">
        <v>257813</v>
      </c>
      <c r="F19" s="7">
        <v>57.9</v>
      </c>
      <c r="I19" t="str">
        <f>IF(C19 &gt; E19, "Democratic", "Republican")</f>
        <v>Republican</v>
      </c>
      <c r="J19" s="2">
        <f>ABS(C19 - E19)</f>
        <v>92067</v>
      </c>
      <c r="K19" t="str">
        <f>ROUND(J19/(B19*0.01), 2) &amp; "%"</f>
        <v>20.68%</v>
      </c>
      <c r="L19" t="str">
        <f>IF(VALUE(LEFT(K19, LEN(K19)-1)) &lt; 5, "Yes", "No")</f>
        <v>No</v>
      </c>
    </row>
    <row r="20" spans="1:12" ht="18">
      <c r="A20" s="7" t="s">
        <v>34</v>
      </c>
      <c r="B20" s="9">
        <v>520443</v>
      </c>
      <c r="C20" s="9">
        <v>134163</v>
      </c>
      <c r="D20" s="7">
        <v>25.8</v>
      </c>
      <c r="E20" s="9">
        <v>361863</v>
      </c>
      <c r="F20" s="7">
        <v>69.5</v>
      </c>
      <c r="I20" t="str">
        <f>IF(C20 &gt; E20, "Democratic", "Republican")</f>
        <v>Republican</v>
      </c>
      <c r="J20" s="2">
        <f>ABS(C20 - E20)</f>
        <v>227700</v>
      </c>
      <c r="K20" t="str">
        <f>ROUND(J20/(B20*0.01), 2) &amp; "%"</f>
        <v>43.75%</v>
      </c>
      <c r="L20" t="str">
        <f>IF(VALUE(LEFT(K20, LEN(K20)-1)) &lt; 5, "Yes", "No")</f>
        <v>No</v>
      </c>
    </row>
    <row r="21" spans="1:12" ht="18">
      <c r="A21" s="7" t="s">
        <v>35</v>
      </c>
      <c r="B21" s="9">
        <v>292860</v>
      </c>
      <c r="C21" s="9">
        <v>55187</v>
      </c>
      <c r="D21" s="7">
        <v>18.8</v>
      </c>
      <c r="E21" s="9">
        <v>216651</v>
      </c>
      <c r="F21" s="7">
        <v>74</v>
      </c>
      <c r="I21" t="str">
        <f>IF(C21 &gt; E21, "Democratic", "Republican")</f>
        <v>Republican</v>
      </c>
      <c r="J21" s="2">
        <f>ABS(C21 - E21)</f>
        <v>161464</v>
      </c>
      <c r="K21" t="str">
        <f>ROUND(J21/(B21*0.01), 2) &amp; "%"</f>
        <v>55.13%</v>
      </c>
      <c r="L21" t="str">
        <f>IF(VALUE(LEFT(K21, LEN(K21)-1)) &lt; 5, "Yes", "No")</f>
        <v>No</v>
      </c>
    </row>
    <row r="22" spans="1:12" ht="18">
      <c r="A22" s="7" t="s">
        <v>36</v>
      </c>
      <c r="B22" s="9">
        <v>58721</v>
      </c>
      <c r="C22" s="9">
        <v>53480</v>
      </c>
      <c r="D22" s="7">
        <v>91.1</v>
      </c>
      <c r="E22" s="9">
        <v>3280</v>
      </c>
      <c r="F22" s="7">
        <v>5.6</v>
      </c>
      <c r="I22" t="str">
        <f>IF(C22 &gt; E22, "Democratic", "Republican")</f>
        <v>Democratic</v>
      </c>
      <c r="J22" s="2">
        <f>ABS(C22 - E22)</f>
        <v>50200</v>
      </c>
      <c r="K22" t="str">
        <f>ROUND(J22/(B22*0.01), 2) &amp; "%"</f>
        <v>85.49%</v>
      </c>
      <c r="L22" t="str">
        <f>IF(VALUE(LEFT(K22, LEN(K22)-1)) &lt; 5, "Yes", "No")</f>
        <v>No</v>
      </c>
    </row>
    <row r="23" spans="1:12" ht="18">
      <c r="A23" s="7" t="s">
        <v>37</v>
      </c>
      <c r="B23" s="9">
        <v>643861</v>
      </c>
      <c r="C23" s="9">
        <v>296312</v>
      </c>
      <c r="D23" s="7">
        <v>46</v>
      </c>
      <c r="E23" s="9">
        <v>321449</v>
      </c>
      <c r="F23" s="7">
        <v>49.9</v>
      </c>
      <c r="I23" t="str">
        <f>IF(C23 &gt; E23, "Democratic", "Republican")</f>
        <v>Republican</v>
      </c>
      <c r="J23" s="2">
        <f>ABS(C23 - E23)</f>
        <v>25137</v>
      </c>
      <c r="K23" t="str">
        <f>ROUND(J23/(B23*0.01), 2) &amp; "%"</f>
        <v>3.9%</v>
      </c>
      <c r="L23" t="str">
        <f>IF(VALUE(LEFT(K23, LEN(K23)-1)) &lt; 5, "Yes", "No")</f>
        <v>Yes</v>
      </c>
    </row>
    <row r="24" spans="1:12" ht="18">
      <c r="A24" s="7" t="s">
        <v>38</v>
      </c>
      <c r="B24" s="9">
        <v>63568</v>
      </c>
      <c r="C24" s="9">
        <v>21816</v>
      </c>
      <c r="D24" s="7">
        <v>34.299999999999997</v>
      </c>
      <c r="E24" s="9">
        <v>33994</v>
      </c>
      <c r="F24" s="7">
        <v>53.5</v>
      </c>
      <c r="I24" t="str">
        <f>IF(C24 &gt; E24, "Democratic", "Republican")</f>
        <v>Republican</v>
      </c>
      <c r="J24" s="2">
        <f>ABS(C24 - E24)</f>
        <v>12178</v>
      </c>
      <c r="K24" t="str">
        <f>ROUND(J24/(B24*0.01), 2) &amp; "%"</f>
        <v>19.16%</v>
      </c>
      <c r="L24" t="str">
        <f>IF(VALUE(LEFT(K24, LEN(K24)-1)) &lt; 5, "Yes", "No")</f>
        <v>No</v>
      </c>
    </row>
    <row r="25" spans="1:12" ht="18">
      <c r="A25" s="7" t="s">
        <v>39</v>
      </c>
      <c r="B25" s="9">
        <v>225732</v>
      </c>
      <c r="C25" s="9">
        <v>52921</v>
      </c>
      <c r="D25" s="7">
        <v>23.4</v>
      </c>
      <c r="E25" s="9">
        <v>138558</v>
      </c>
      <c r="F25" s="7">
        <v>61.4</v>
      </c>
      <c r="I25" t="str">
        <f>IF(C25 &gt; E25, "Democratic", "Republican")</f>
        <v>Republican</v>
      </c>
      <c r="J25" s="2">
        <f>ABS(C25 - E25)</f>
        <v>85637</v>
      </c>
      <c r="K25" t="str">
        <f>ROUND(J25/(B25*0.01), 2) &amp; "%"</f>
        <v>37.94%</v>
      </c>
      <c r="L25" t="str">
        <f>IF(VALUE(LEFT(K25, LEN(K25)-1)) &lt; 5, "Yes", "No")</f>
        <v>No</v>
      </c>
    </row>
    <row r="26" spans="1:12" ht="18">
      <c r="A26" s="7" t="s">
        <v>40</v>
      </c>
      <c r="B26" s="9">
        <v>12115</v>
      </c>
      <c r="C26" s="9">
        <v>3982</v>
      </c>
      <c r="D26" s="7">
        <v>32.9</v>
      </c>
      <c r="E26" s="9">
        <v>6864</v>
      </c>
      <c r="F26" s="7">
        <v>56.7</v>
      </c>
      <c r="I26" t="str">
        <f>IF(C26 &gt; E26, "Democratic", "Republican")</f>
        <v>Republican</v>
      </c>
      <c r="J26" s="2">
        <f>ABS(C26 - E26)</f>
        <v>2882</v>
      </c>
      <c r="K26" t="str">
        <f>ROUND(J26/(B26*0.01), 2) &amp; "%"</f>
        <v>23.79%</v>
      </c>
      <c r="L26" t="str">
        <f>IF(VALUE(LEFT(K26, LEN(K26)-1)) &lt; 5, "Yes", "No")</f>
        <v>No</v>
      </c>
    </row>
    <row r="27" spans="1:12" ht="18">
      <c r="A27" s="7" t="s">
        <v>41</v>
      </c>
      <c r="B27" s="9">
        <v>90151</v>
      </c>
      <c r="C27" s="9">
        <v>34071</v>
      </c>
      <c r="D27" s="7">
        <v>37.799999999999997</v>
      </c>
      <c r="E27" s="9">
        <v>54157</v>
      </c>
      <c r="F27" s="7">
        <v>60.1</v>
      </c>
      <c r="I27" t="str">
        <f>IF(C27 &gt; E27, "Democratic", "Republican")</f>
        <v>Republican</v>
      </c>
      <c r="J27" s="2">
        <f>ABS(C27 - E27)</f>
        <v>20086</v>
      </c>
      <c r="K27" t="str">
        <f>ROUND(J27/(B27*0.01), 2) &amp; "%"</f>
        <v>22.28%</v>
      </c>
      <c r="L27" t="str">
        <f>IF(VALUE(LEFT(K27, LEN(K27)-1)) &lt; 5, "Yes", "No")</f>
        <v>No</v>
      </c>
    </row>
    <row r="28" spans="1:12" ht="18">
      <c r="A28" s="7" t="s">
        <v>42</v>
      </c>
      <c r="B28" s="9">
        <v>432547</v>
      </c>
      <c r="C28" s="9">
        <v>164566</v>
      </c>
      <c r="D28" s="7">
        <v>38</v>
      </c>
      <c r="E28" s="9">
        <v>245164</v>
      </c>
      <c r="F28" s="7">
        <v>56.7</v>
      </c>
      <c r="I28" t="str">
        <f>IF(C28 &gt; E28, "Democratic", "Republican")</f>
        <v>Republican</v>
      </c>
      <c r="J28" s="2">
        <f>ABS(C28 - E28)</f>
        <v>80598</v>
      </c>
      <c r="K28" t="str">
        <f>ROUND(J28/(B28*0.01), 2) &amp; "%"</f>
        <v>18.63%</v>
      </c>
      <c r="L28" t="str">
        <f>IF(VALUE(LEFT(K28, LEN(K28)-1)) &lt; 5, "Yes", "No")</f>
        <v>No</v>
      </c>
    </row>
    <row r="29" spans="1:12" ht="18">
      <c r="A29" s="7" t="s">
        <v>44</v>
      </c>
      <c r="B29" s="9">
        <v>1617765</v>
      </c>
      <c r="C29" s="9">
        <v>683981</v>
      </c>
      <c r="D29" s="7">
        <v>42.3</v>
      </c>
      <c r="E29" s="9">
        <v>859533</v>
      </c>
      <c r="F29" s="7">
        <v>53.1</v>
      </c>
      <c r="I29" t="str">
        <f>IF(C29 &gt; E29, "Democratic", "Republican")</f>
        <v>Republican</v>
      </c>
      <c r="J29" s="2">
        <f>ABS(C29 - E29)</f>
        <v>175552</v>
      </c>
      <c r="K29" t="str">
        <f>ROUND(J29/(B29*0.01), 2) &amp; "%"</f>
        <v>10.85%</v>
      </c>
      <c r="L29" t="str">
        <f>IF(VALUE(LEFT(K29, LEN(K29)-1)) &lt; 5, "Yes", "No")</f>
        <v>No</v>
      </c>
    </row>
    <row r="30" spans="1:12" ht="18">
      <c r="A30" s="7" t="s">
        <v>45</v>
      </c>
      <c r="B30" s="9">
        <v>207818</v>
      </c>
      <c r="C30" s="9">
        <v>124091</v>
      </c>
      <c r="D30" s="7">
        <v>59.7</v>
      </c>
      <c r="E30" s="9">
        <v>82442</v>
      </c>
      <c r="F30" s="7">
        <v>39.700000000000003</v>
      </c>
      <c r="I30" t="str">
        <f>IF(C30 &gt; E30, "Democratic", "Republican")</f>
        <v>Democratic</v>
      </c>
      <c r="J30" s="2">
        <f>ABS(C30 - E30)</f>
        <v>41649</v>
      </c>
      <c r="K30" t="str">
        <f>ROUND(J30/(B30*0.01), 2) &amp; "%"</f>
        <v>20.04%</v>
      </c>
      <c r="L30" t="str">
        <f>IF(VALUE(LEFT(K30, LEN(K30)-1)) &lt; 5, "Yes", "No")</f>
        <v>No</v>
      </c>
    </row>
    <row r="31" spans="1:12" ht="18">
      <c r="A31" s="7" t="s">
        <v>46</v>
      </c>
      <c r="B31" s="9">
        <v>70279</v>
      </c>
      <c r="C31" s="9">
        <v>14273</v>
      </c>
      <c r="D31" s="7">
        <v>20.3</v>
      </c>
      <c r="E31" s="9">
        <v>52595</v>
      </c>
      <c r="F31" s="7">
        <v>74.8</v>
      </c>
      <c r="I31" t="str">
        <f>IF(C31 &gt; E31, "Democratic", "Republican")</f>
        <v>Republican</v>
      </c>
      <c r="J31" s="2">
        <f>ABS(C31 - E31)</f>
        <v>38322</v>
      </c>
      <c r="K31" t="str">
        <f>ROUND(J31/(B31*0.01), 2) &amp; "%"</f>
        <v>54.53%</v>
      </c>
      <c r="L31" t="str">
        <f>IF(VALUE(LEFT(K31, LEN(K31)-1)) &lt; 5, "Yes", "No")</f>
        <v>No</v>
      </c>
    </row>
    <row r="32" spans="1:12" ht="18">
      <c r="A32" s="7" t="s">
        <v>47</v>
      </c>
      <c r="B32" s="9">
        <v>1004395</v>
      </c>
      <c r="C32" s="9">
        <v>344674</v>
      </c>
      <c r="D32" s="7">
        <v>34.299999999999997</v>
      </c>
      <c r="E32" s="9">
        <v>600095</v>
      </c>
      <c r="F32" s="7">
        <v>59.7</v>
      </c>
      <c r="I32" t="str">
        <f>IF(C32 &gt; E32, "Democratic", "Republican")</f>
        <v>Republican</v>
      </c>
      <c r="J32" s="2">
        <f>ABS(C32 - E32)</f>
        <v>255421</v>
      </c>
      <c r="K32" t="str">
        <f>ROUND(J32/(B32*0.01), 2) &amp; "%"</f>
        <v>25.43%</v>
      </c>
      <c r="L32" t="str">
        <f>IF(VALUE(LEFT(K32, LEN(K32)-1)) &lt; 5, "Yes", "No")</f>
        <v>No</v>
      </c>
    </row>
    <row r="33" spans="1:12" ht="18">
      <c r="A33" s="7" t="s">
        <v>49</v>
      </c>
      <c r="B33" s="9">
        <v>89656</v>
      </c>
      <c r="C33" s="9">
        <v>17327</v>
      </c>
      <c r="D33" s="7">
        <v>19.3</v>
      </c>
      <c r="E33" s="9">
        <v>60309</v>
      </c>
      <c r="F33" s="7">
        <v>67.3</v>
      </c>
      <c r="I33" t="str">
        <f>IF(C33 &gt; E33, "Democratic", "Republican")</f>
        <v>Republican</v>
      </c>
      <c r="J33" s="2">
        <f>ABS(C33 - E33)</f>
        <v>42982</v>
      </c>
      <c r="K33" t="str">
        <f>ROUND(J33/(B33*0.01), 2) &amp; "%"</f>
        <v>47.94%</v>
      </c>
      <c r="L33" t="str">
        <f>IF(VALUE(LEFT(K33, LEN(K33)-1)) &lt; 5, "Yes", "No")</f>
        <v>No</v>
      </c>
    </row>
    <row r="34" spans="1:12" ht="18">
      <c r="A34" s="7" t="s">
        <v>50</v>
      </c>
      <c r="B34" s="9">
        <v>1236738</v>
      </c>
      <c r="C34" s="9">
        <v>337998</v>
      </c>
      <c r="D34" s="7">
        <v>27.3</v>
      </c>
      <c r="E34" s="9">
        <v>840949</v>
      </c>
      <c r="F34" s="7">
        <v>68</v>
      </c>
      <c r="I34" t="str">
        <f>IF(C34 &gt; E34, "Democratic", "Republican")</f>
        <v>Republican</v>
      </c>
      <c r="J34" s="2">
        <f>ABS(C34 - E34)</f>
        <v>502951</v>
      </c>
      <c r="K34" t="str">
        <f>ROUND(J34/(B34*0.01), 2) &amp; "%"</f>
        <v>40.67%</v>
      </c>
      <c r="L34" t="str">
        <f>IF(VALUE(LEFT(K34, LEN(K34)-1)) &lt; 5, "Yes", "No")</f>
        <v>No</v>
      </c>
    </row>
    <row r="35" spans="1:12" ht="18">
      <c r="A35" s="7" t="s">
        <v>51</v>
      </c>
      <c r="B35" s="9">
        <v>68656</v>
      </c>
      <c r="C35" s="9">
        <v>24839</v>
      </c>
      <c r="D35" s="7">
        <v>36.200000000000003</v>
      </c>
      <c r="E35" s="9">
        <v>41605</v>
      </c>
      <c r="F35" s="7">
        <v>60.6</v>
      </c>
      <c r="I35" t="str">
        <f>IF(C35 &gt; E35, "Democratic", "Republican")</f>
        <v>Republican</v>
      </c>
      <c r="J35" s="2">
        <f>ABS(C35 - E35)</f>
        <v>16766</v>
      </c>
      <c r="K35" t="str">
        <f>ROUND(J35/(B35*0.01), 2) &amp; "%"</f>
        <v>24.42%</v>
      </c>
      <c r="L35" t="str">
        <f>IF(VALUE(LEFT(K35, LEN(K35)-1)) &lt; 5, "Yes", "No")</f>
        <v>No</v>
      </c>
    </row>
    <row r="36" spans="1:12" ht="18">
      <c r="A36" s="7" t="s">
        <v>52</v>
      </c>
      <c r="B36" s="9">
        <v>55890</v>
      </c>
      <c r="C36" s="9">
        <v>53320</v>
      </c>
      <c r="D36" s="7">
        <v>95.4</v>
      </c>
      <c r="E36" s="9">
        <v>2570</v>
      </c>
      <c r="F36" s="7">
        <v>4.5999999999999996</v>
      </c>
      <c r="I36" t="str">
        <f>IF(C36 &gt; E36, "Democratic", "Republican")</f>
        <v>Democratic</v>
      </c>
      <c r="J36" s="2">
        <f>ABS(C36 - E36)</f>
        <v>50750</v>
      </c>
      <c r="K36" t="str">
        <f>ROUND(J36/(B36*0.01), 2) &amp; "%"</f>
        <v>90.8%</v>
      </c>
      <c r="L36" t="str">
        <f>IF(VALUE(LEFT(K36, LEN(K36)-1)) &lt; 5, "Yes", "No")</f>
        <v>No</v>
      </c>
    </row>
    <row r="37" spans="1:12" ht="18">
      <c r="A37" s="7" t="s">
        <v>53</v>
      </c>
      <c r="B37" s="9">
        <v>101395</v>
      </c>
      <c r="C37" s="9">
        <v>21969</v>
      </c>
      <c r="D37" s="7">
        <v>21.7</v>
      </c>
      <c r="E37" s="9">
        <v>72083</v>
      </c>
      <c r="F37" s="7">
        <v>71.099999999999994</v>
      </c>
      <c r="I37" t="str">
        <f>IF(C37 &gt; E37, "Democratic", "Republican")</f>
        <v>Republican</v>
      </c>
      <c r="J37" s="2">
        <f>ABS(C37 - E37)</f>
        <v>50114</v>
      </c>
      <c r="K37" t="str">
        <f>ROUND(J37/(B37*0.01), 2) &amp; "%"</f>
        <v>49.42%</v>
      </c>
      <c r="L37" t="str">
        <f>IF(VALUE(LEFT(K37, LEN(K37)-1)) &lt; 5, "Yes", "No")</f>
        <v>No</v>
      </c>
    </row>
    <row r="38" spans="1:12" ht="18">
      <c r="A38" s="7" t="s">
        <v>54</v>
      </c>
      <c r="B38" s="9">
        <v>242750</v>
      </c>
      <c r="C38" s="9">
        <v>131653</v>
      </c>
      <c r="D38" s="7">
        <v>54.2</v>
      </c>
      <c r="E38" s="9">
        <v>105363</v>
      </c>
      <c r="F38" s="7">
        <v>43.4</v>
      </c>
      <c r="I38" t="str">
        <f>IF(C38 &gt; E38, "Democratic", "Republican")</f>
        <v>Democratic</v>
      </c>
      <c r="J38" s="2">
        <f>ABS(C38 - E38)</f>
        <v>26290</v>
      </c>
      <c r="K38" t="str">
        <f>ROUND(J38/(B38*0.01), 2) &amp; "%"</f>
        <v>10.83%</v>
      </c>
      <c r="L38" t="str">
        <f>IF(VALUE(LEFT(K38, LEN(K38)-1)) &lt; 5, "Yes", "No")</f>
        <v>No</v>
      </c>
    </row>
    <row r="39" spans="1:12" ht="18">
      <c r="A39" s="7" t="s">
        <v>55</v>
      </c>
      <c r="B39" s="9">
        <v>233609</v>
      </c>
      <c r="C39" s="9">
        <v>167088</v>
      </c>
      <c r="D39" s="7">
        <v>71.5</v>
      </c>
      <c r="E39" s="9">
        <v>51307</v>
      </c>
      <c r="F39" s="7">
        <v>22</v>
      </c>
      <c r="I39" t="str">
        <f>IF(C39 &gt; E39, "Democratic", "Republican")</f>
        <v>Democratic</v>
      </c>
      <c r="J39" s="2">
        <f>ABS(C39 - E39)</f>
        <v>115781</v>
      </c>
      <c r="K39" t="str">
        <f>ROUND(J39/(B39*0.01), 2) &amp; "%"</f>
        <v>49.56%</v>
      </c>
      <c r="L39" t="str">
        <f>IF(VALUE(LEFT(K39, LEN(K39)-1)) &lt; 5, "Yes", "No")</f>
        <v>No</v>
      </c>
    </row>
    <row r="40" spans="1:12" ht="18">
      <c r="A40" s="7" t="s">
        <v>56</v>
      </c>
      <c r="B40" s="9">
        <v>101626</v>
      </c>
      <c r="C40" s="9">
        <v>33413</v>
      </c>
      <c r="D40" s="7">
        <v>32.9</v>
      </c>
      <c r="E40" s="9">
        <v>62446</v>
      </c>
      <c r="F40" s="7">
        <v>61.4</v>
      </c>
      <c r="I40" t="str">
        <f>IF(C40 &gt; E40, "Democratic", "Republican")</f>
        <v>Republican</v>
      </c>
      <c r="J40" s="2">
        <f>ABS(C40 - E40)</f>
        <v>29033</v>
      </c>
      <c r="K40" t="str">
        <f>ROUND(J40/(B40*0.01), 2) &amp; "%"</f>
        <v>28.57%</v>
      </c>
      <c r="L40" t="str">
        <f>IF(VALUE(LEFT(K40, LEN(K40)-1)) &lt; 5, "Yes", "No")</f>
        <v>No</v>
      </c>
    </row>
    <row r="41" spans="1:12" ht="18">
      <c r="A41" s="7" t="s">
        <v>57</v>
      </c>
      <c r="B41" s="9">
        <v>51888</v>
      </c>
      <c r="C41" s="9">
        <v>9777</v>
      </c>
      <c r="D41" s="7">
        <v>18.8</v>
      </c>
      <c r="E41" s="9">
        <v>40459</v>
      </c>
      <c r="F41" s="7">
        <v>78</v>
      </c>
      <c r="I41" t="str">
        <f>IF(C41 &gt; E41, "Democratic", "Republican")</f>
        <v>Republican</v>
      </c>
      <c r="J41" s="2">
        <f>ABS(C41 - E41)</f>
        <v>30682</v>
      </c>
      <c r="K41" t="str">
        <f>ROUND(J41/(B41*0.01), 2) &amp; "%"</f>
        <v>59.13%</v>
      </c>
      <c r="L41" t="str">
        <f>IF(VALUE(LEFT(K41, LEN(K41)-1)) &lt; 5, "Yes", "No")</f>
        <v>No</v>
      </c>
    </row>
    <row r="42" spans="1:12" ht="18">
      <c r="A42" s="7" t="s">
        <v>58</v>
      </c>
      <c r="B42" s="9">
        <v>130410</v>
      </c>
      <c r="C42" s="9">
        <v>80649</v>
      </c>
      <c r="D42" s="7">
        <v>61.8</v>
      </c>
      <c r="E42" s="9">
        <v>48180</v>
      </c>
      <c r="F42" s="7">
        <v>36.9</v>
      </c>
      <c r="I42" t="str">
        <f>IF(C42 &gt; E42, "Democratic", "Republican")</f>
        <v>Democratic</v>
      </c>
      <c r="J42" s="2">
        <f>ABS(C42 - E42)</f>
        <v>32469</v>
      </c>
      <c r="K42" t="str">
        <f>ROUND(J42/(B42*0.01), 2) &amp; "%"</f>
        <v>24.9%</v>
      </c>
      <c r="L42" t="str">
        <f>IF(VALUE(LEFT(K42, LEN(K42)-1)) &lt; 5, "Yes", "No")</f>
        <v>No</v>
      </c>
    </row>
    <row r="43" spans="1:12" ht="18">
      <c r="A43" s="7" t="s">
        <v>59</v>
      </c>
      <c r="B43" s="9">
        <v>145151</v>
      </c>
      <c r="C43" s="9">
        <v>28098</v>
      </c>
      <c r="D43" s="7">
        <v>19.399999999999999</v>
      </c>
      <c r="E43" s="9">
        <v>101540</v>
      </c>
      <c r="F43" s="7">
        <v>70</v>
      </c>
      <c r="I43" t="str">
        <f>IF(C43 &gt; E43, "Democratic", "Republican")</f>
        <v>Republican</v>
      </c>
      <c r="J43" s="2">
        <f>ABS(C43 - E43)</f>
        <v>73442</v>
      </c>
      <c r="K43" t="str">
        <f>ROUND(J43/(B43*0.01), 2) &amp; "%"</f>
        <v>50.6%</v>
      </c>
      <c r="L43" t="str">
        <f>IF(VALUE(LEFT(K43, LEN(K43)-1)) &lt; 5, "Yes", "No")</f>
        <v>No</v>
      </c>
    </row>
    <row r="44" spans="1:12" ht="18">
      <c r="A44" s="7" t="s">
        <v>60</v>
      </c>
      <c r="B44" s="9">
        <v>239986</v>
      </c>
      <c r="C44" s="9">
        <v>100855</v>
      </c>
      <c r="D44" s="7">
        <v>42</v>
      </c>
      <c r="E44" s="9">
        <v>132620</v>
      </c>
      <c r="F44" s="7">
        <v>55.3</v>
      </c>
      <c r="I44" t="str">
        <f>IF(C44 &gt; E44, "Democratic", "Republican")</f>
        <v>Republican</v>
      </c>
      <c r="J44" s="2">
        <f>ABS(C44 - E44)</f>
        <v>31765</v>
      </c>
      <c r="K44" t="str">
        <f>ROUND(J44/(B44*0.01), 2) &amp; "%"</f>
        <v>13.24%</v>
      </c>
      <c r="L44" t="str">
        <f>IF(VALUE(LEFT(K44, LEN(K44)-1)) &lt; 5, "Yes", "No")</f>
        <v>No</v>
      </c>
    </row>
    <row r="45" spans="1:12" ht="18">
      <c r="A45" s="7" t="s">
        <v>61</v>
      </c>
      <c r="B45" s="9">
        <v>443440</v>
      </c>
      <c r="C45" s="9">
        <v>124205</v>
      </c>
      <c r="D45" s="7">
        <v>28</v>
      </c>
      <c r="E45" s="9">
        <v>280314</v>
      </c>
      <c r="F45" s="7">
        <v>63.2</v>
      </c>
      <c r="I45" t="str">
        <f>IF(C45 &gt; E45, "Democratic", "Republican")</f>
        <v>Republican</v>
      </c>
      <c r="J45" s="2">
        <f>ABS(C45 - E45)</f>
        <v>156109</v>
      </c>
      <c r="K45" t="str">
        <f>ROUND(J45/(B45*0.01), 2) &amp; "%"</f>
        <v>35.2%</v>
      </c>
      <c r="L45" t="str">
        <f>IF(VALUE(LEFT(K45, LEN(K45)-1)) &lt; 5, "Yes", "No")</f>
        <v>No</v>
      </c>
    </row>
    <row r="46" spans="1:12" ht="18">
      <c r="A46" s="7" t="s">
        <v>62</v>
      </c>
      <c r="B46" s="9">
        <v>30614</v>
      </c>
      <c r="C46" s="9">
        <v>8930</v>
      </c>
      <c r="D46" s="7">
        <v>29.2</v>
      </c>
      <c r="E46" s="9">
        <v>20489</v>
      </c>
      <c r="F46" s="7">
        <v>66.900000000000006</v>
      </c>
      <c r="I46" t="str">
        <f>IF(C46 &gt; E46, "Democratic", "Republican")</f>
        <v>Republican</v>
      </c>
      <c r="J46" s="2">
        <f>ABS(C46 - E46)</f>
        <v>11559</v>
      </c>
      <c r="K46" t="str">
        <f>ROUND(J46/(B46*0.01), 2) &amp; "%"</f>
        <v>37.76%</v>
      </c>
      <c r="L46" t="str">
        <f>IF(VALUE(LEFT(K46, LEN(K46)-1)) &lt; 5, "Yes", "No")</f>
        <v>No</v>
      </c>
    </row>
    <row r="47" spans="1:12" ht="15.75">
      <c r="H47" s="2"/>
    </row>
    <row r="48" spans="1:12" ht="15.75">
      <c r="H48" s="2"/>
    </row>
    <row r="49" spans="8:8" ht="15.75">
      <c r="H49" s="2"/>
    </row>
    <row r="50" spans="8:8" ht="15.75">
      <c r="H50" s="2"/>
    </row>
    <row r="51" spans="8:8" ht="15.75">
      <c r="H51" s="2"/>
    </row>
    <row r="52" spans="8:8" ht="15.75">
      <c r="H52" s="2"/>
    </row>
    <row r="53" spans="8:8" ht="15.75"/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8498-0B80-1442-99B1-41E34D41CB74}">
  <dimension ref="A1:L53"/>
  <sheetViews>
    <sheetView topLeftCell="A34" workbookViewId="0">
      <selection activeCell="A47" sqref="A47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20.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160477</v>
      </c>
      <c r="C2" s="9">
        <v>96368</v>
      </c>
      <c r="D2" s="7">
        <v>60.1</v>
      </c>
      <c r="E2" s="9">
        <v>55634</v>
      </c>
      <c r="F2" s="7">
        <v>34.700000000000003</v>
      </c>
      <c r="I2" t="str">
        <f>IF(C2 &gt; E2, "Democratic", "Republican")</f>
        <v>Democratic</v>
      </c>
      <c r="J2" s="2">
        <f>ABS(C2 - E2)</f>
        <v>40734</v>
      </c>
      <c r="K2" t="str">
        <f>ROUND(J2/(B2*0.01), 2) &amp; "%"</f>
        <v>25.38%</v>
      </c>
      <c r="L2" t="str">
        <f>IF(VALUE(LEFT(K2, LEN(K2)-1)) &lt; 5, "Yes", "No")</f>
        <v>No</v>
      </c>
    </row>
    <row r="3" spans="1:12" ht="18">
      <c r="A3" s="7" t="s">
        <v>15</v>
      </c>
      <c r="B3" s="9">
        <v>127966</v>
      </c>
      <c r="C3" s="9">
        <v>81242</v>
      </c>
      <c r="D3" s="7">
        <v>63.5</v>
      </c>
      <c r="E3" s="9">
        <v>44800</v>
      </c>
      <c r="F3" s="7">
        <v>35</v>
      </c>
      <c r="I3" t="str">
        <f>IF(C3 &gt; E3, "Democratic", "Republican")</f>
        <v>Democratic</v>
      </c>
      <c r="J3" s="2">
        <f>ABS(C3 - E3)</f>
        <v>36442</v>
      </c>
      <c r="K3" t="str">
        <f>ROUND(J3/(B3*0.01), 2) &amp; "%"</f>
        <v>28.48%</v>
      </c>
      <c r="L3" t="str">
        <f>IF(VALUE(LEFT(K3, LEN(K3)-1)) &lt; 5, "Yes", "No")</f>
        <v>No</v>
      </c>
    </row>
    <row r="4" spans="1:12" ht="18">
      <c r="A4" s="7" t="s">
        <v>16</v>
      </c>
      <c r="B4" s="9">
        <v>302399</v>
      </c>
      <c r="C4" s="9">
        <v>124985</v>
      </c>
      <c r="D4" s="7">
        <v>41.3</v>
      </c>
      <c r="E4" s="9">
        <v>164755</v>
      </c>
      <c r="F4" s="7">
        <v>54.5</v>
      </c>
      <c r="I4" t="str">
        <f>IF(C4 &gt; E4, "Democratic", "Republican")</f>
        <v>Republican</v>
      </c>
      <c r="J4" s="2">
        <f>ABS(C4 - E4)</f>
        <v>39770</v>
      </c>
      <c r="K4" t="str">
        <f>ROUND(J4/(B4*0.01), 2) &amp; "%"</f>
        <v>13.15%</v>
      </c>
      <c r="L4" t="str">
        <f>IF(VALUE(LEFT(K4, LEN(K4)-1)) &lt; 5, "Yes", "No")</f>
        <v>No</v>
      </c>
    </row>
    <row r="5" spans="1:12" ht="18">
      <c r="A5" s="7" t="s">
        <v>17</v>
      </c>
      <c r="B5" s="9">
        <v>220895</v>
      </c>
      <c r="C5" s="9">
        <v>122705</v>
      </c>
      <c r="D5" s="7">
        <v>55.5</v>
      </c>
      <c r="E5" s="9">
        <v>92701</v>
      </c>
      <c r="F5" s="7">
        <v>42</v>
      </c>
      <c r="I5" t="str">
        <f>IF(C5 &gt; E5, "Democratic", "Republican")</f>
        <v>Democratic</v>
      </c>
      <c r="J5" s="2">
        <f>ABS(C5 - E5)</f>
        <v>30004</v>
      </c>
      <c r="K5" t="str">
        <f>ROUND(J5/(B5*0.01), 2) &amp; "%"</f>
        <v>13.58%</v>
      </c>
      <c r="L5" t="str">
        <f>IF(VALUE(LEFT(K5, LEN(K5)-1)) &lt; 5, "Yes", "No")</f>
        <v>No</v>
      </c>
    </row>
    <row r="6" spans="1:12" ht="18">
      <c r="A6" s="7" t="s">
        <v>18</v>
      </c>
      <c r="B6" s="9">
        <v>180195</v>
      </c>
      <c r="C6" s="9">
        <v>74014</v>
      </c>
      <c r="D6" s="7">
        <v>41.1</v>
      </c>
      <c r="E6" s="9">
        <v>102572</v>
      </c>
      <c r="F6" s="7">
        <v>56.9</v>
      </c>
      <c r="I6" t="str">
        <f>IF(C6 &gt; E6, "Democratic", "Republican")</f>
        <v>Republican</v>
      </c>
      <c r="J6" s="2">
        <f>ABS(C6 - E6)</f>
        <v>28558</v>
      </c>
      <c r="K6" t="str">
        <f>ROUND(J6/(B6*0.01), 2) &amp; "%"</f>
        <v>15.85%</v>
      </c>
      <c r="L6" t="str">
        <f>IF(VALUE(LEFT(K6, LEN(K6)-1)) &lt; 5, "Yes", "No")</f>
        <v>No</v>
      </c>
    </row>
    <row r="7" spans="1:12" ht="18">
      <c r="A7" s="7" t="s">
        <v>19</v>
      </c>
      <c r="B7" s="9">
        <v>41989</v>
      </c>
      <c r="C7" s="9">
        <v>18852</v>
      </c>
      <c r="D7" s="7">
        <v>44.9</v>
      </c>
      <c r="E7" s="9">
        <v>22535</v>
      </c>
      <c r="F7" s="7">
        <v>53.7</v>
      </c>
      <c r="I7" t="str">
        <f>IF(C7 &gt; E7, "Democratic", "Republican")</f>
        <v>Republican</v>
      </c>
      <c r="J7" s="2">
        <f>ABS(C7 - E7)</f>
        <v>3683</v>
      </c>
      <c r="K7" t="str">
        <f>ROUND(J7/(B7*0.01), 2) &amp; "%"</f>
        <v>8.77%</v>
      </c>
      <c r="L7" t="str">
        <f>IF(VALUE(LEFT(K7, LEN(K7)-1)) &lt; 5, "Yes", "No")</f>
        <v>No</v>
      </c>
    </row>
    <row r="8" spans="1:12" ht="18">
      <c r="A8" s="7" t="s">
        <v>21</v>
      </c>
      <c r="B8" s="9">
        <v>39777</v>
      </c>
      <c r="C8" s="9">
        <v>28273</v>
      </c>
      <c r="D8" s="7">
        <v>71.099999999999994</v>
      </c>
      <c r="E8" s="9">
        <v>7463</v>
      </c>
      <c r="F8" s="7">
        <v>18.8</v>
      </c>
      <c r="I8" t="str">
        <f>IF(C8 &gt; E8, "Democratic", "Republican")</f>
        <v>Democratic</v>
      </c>
      <c r="J8" s="2">
        <f>ABS(C8 - E8)</f>
        <v>20810</v>
      </c>
      <c r="K8" t="str">
        <f>ROUND(J8/(B8*0.01), 2) &amp; "%"</f>
        <v>52.32%</v>
      </c>
      <c r="L8" t="str">
        <f>IF(VALUE(LEFT(K8, LEN(K8)-1)) &lt; 5, "Yes", "No")</f>
        <v>No</v>
      </c>
    </row>
    <row r="9" spans="1:12" ht="18">
      <c r="A9" s="7" t="s">
        <v>22</v>
      </c>
      <c r="B9" s="9">
        <v>121410</v>
      </c>
      <c r="C9" s="9">
        <v>81180</v>
      </c>
      <c r="D9" s="7">
        <v>66.900000000000006</v>
      </c>
      <c r="E9" s="9">
        <v>34260</v>
      </c>
      <c r="F9" s="7">
        <v>28.2</v>
      </c>
      <c r="I9" t="str">
        <f>IF(C9 &gt; E9, "Democratic", "Republican")</f>
        <v>Democratic</v>
      </c>
      <c r="J9" s="2">
        <f>ABS(C9 - E9)</f>
        <v>46920</v>
      </c>
      <c r="K9" t="str">
        <f>ROUND(J9/(B9*0.01), 2) &amp; "%"</f>
        <v>38.65%</v>
      </c>
      <c r="L9" t="str">
        <f>IF(VALUE(LEFT(K9, LEN(K9)-1)) &lt; 5, "Yes", "No")</f>
        <v>No</v>
      </c>
    </row>
    <row r="10" spans="1:12" ht="18">
      <c r="A10" s="7" t="s">
        <v>24</v>
      </c>
      <c r="B10" s="9">
        <v>56760</v>
      </c>
      <c r="C10" s="9">
        <v>28260</v>
      </c>
      <c r="D10" s="7">
        <v>49.8</v>
      </c>
      <c r="E10" s="9">
        <v>27198</v>
      </c>
      <c r="F10" s="7">
        <v>47.9</v>
      </c>
      <c r="I10" t="str">
        <f>IF(C10 &gt; E10, "Democratic", "Republican")</f>
        <v>Democratic</v>
      </c>
      <c r="J10" s="2">
        <f>ABS(C10 - E10)</f>
        <v>1062</v>
      </c>
      <c r="K10" t="str">
        <f>ROUND(J10/(B10*0.01), 2) &amp; "%"</f>
        <v>1.87%</v>
      </c>
      <c r="L10" t="str">
        <f>IF(VALUE(LEFT(K10, LEN(K10)-1)) &lt; 5, "Yes", "No")</f>
        <v>Yes</v>
      </c>
    </row>
    <row r="11" spans="1:12" ht="18">
      <c r="A11" s="7" t="s">
        <v>25</v>
      </c>
      <c r="B11" s="9">
        <v>1131898</v>
      </c>
      <c r="C11" s="9">
        <v>503061</v>
      </c>
      <c r="D11" s="7">
        <v>44.4</v>
      </c>
      <c r="E11" s="9">
        <v>597985</v>
      </c>
      <c r="F11" s="7">
        <v>52.8</v>
      </c>
      <c r="I11" t="str">
        <f>IF(C11 &gt; E11, "Democratic", "Republican")</f>
        <v>Republican</v>
      </c>
      <c r="J11" s="2">
        <f>ABS(C11 - E11)</f>
        <v>94924</v>
      </c>
      <c r="K11" t="str">
        <f>ROUND(J11/(B11*0.01), 2) &amp; "%"</f>
        <v>8.39%</v>
      </c>
      <c r="L11" t="str">
        <f>IF(VALUE(LEFT(K11, LEN(K11)-1)) &lt; 5, "Yes", "No")</f>
        <v>No</v>
      </c>
    </row>
    <row r="12" spans="1:12" ht="18">
      <c r="A12" s="7" t="s">
        <v>26</v>
      </c>
      <c r="B12" s="9">
        <v>664094</v>
      </c>
      <c r="C12" s="9">
        <v>309584</v>
      </c>
      <c r="D12" s="7">
        <v>46.6</v>
      </c>
      <c r="E12" s="9">
        <v>336063</v>
      </c>
      <c r="F12" s="7">
        <v>50.6</v>
      </c>
      <c r="I12" t="str">
        <f>IF(C12 &gt; E12, "Democratic", "Republican")</f>
        <v>Republican</v>
      </c>
      <c r="J12" s="2">
        <f>ABS(C12 - E12)</f>
        <v>26479</v>
      </c>
      <c r="K12" t="str">
        <f>ROUND(J12/(B12*0.01), 2) &amp; "%"</f>
        <v>3.99%</v>
      </c>
      <c r="L12" t="str">
        <f>IF(VALUE(LEFT(K12, LEN(K12)-1)) &lt; 5, "Yes", "No")</f>
        <v>Yes</v>
      </c>
    </row>
    <row r="13" spans="1:12" ht="18">
      <c r="A13" s="7" t="s">
        <v>27</v>
      </c>
      <c r="B13" s="9">
        <v>530345</v>
      </c>
      <c r="C13" s="9">
        <v>209261</v>
      </c>
      <c r="D13" s="7">
        <v>39.5</v>
      </c>
      <c r="E13" s="9">
        <v>307799</v>
      </c>
      <c r="F13" s="7">
        <v>58</v>
      </c>
      <c r="I13" t="str">
        <f>IF(C13 &gt; E13, "Democratic", "Republican")</f>
        <v>Republican</v>
      </c>
      <c r="J13" s="2">
        <f>ABS(C13 - E13)</f>
        <v>98538</v>
      </c>
      <c r="K13" t="str">
        <f>ROUND(J13/(B13*0.01), 2) &amp; "%"</f>
        <v>18.58%</v>
      </c>
      <c r="L13" t="str">
        <f>IF(VALUE(LEFT(K13, LEN(K13)-1)) &lt; 5, "Yes", "No")</f>
        <v>No</v>
      </c>
    </row>
    <row r="14" spans="1:12" ht="18">
      <c r="A14" s="7" t="s">
        <v>28</v>
      </c>
      <c r="B14" s="9">
        <v>353766</v>
      </c>
      <c r="C14" s="9">
        <v>162601</v>
      </c>
      <c r="D14" s="7">
        <v>46</v>
      </c>
      <c r="E14" s="9">
        <v>185955</v>
      </c>
      <c r="F14" s="7">
        <v>52.6</v>
      </c>
      <c r="I14" t="str">
        <f>IF(C14 &gt; E14, "Democratic", "Republican")</f>
        <v>Republican</v>
      </c>
      <c r="J14" s="2">
        <f>ABS(C14 - E14)</f>
        <v>23354</v>
      </c>
      <c r="K14" t="str">
        <f>ROUND(J14/(B14*0.01), 2) &amp; "%"</f>
        <v>6.6%</v>
      </c>
      <c r="L14" t="str">
        <f>IF(VALUE(LEFT(K14, LEN(K14)-1)) &lt; 5, "Yes", "No")</f>
        <v>No</v>
      </c>
    </row>
    <row r="15" spans="1:12" ht="18">
      <c r="A15" s="7" t="s">
        <v>29</v>
      </c>
      <c r="B15" s="9">
        <v>467580</v>
      </c>
      <c r="C15" s="9">
        <v>234889</v>
      </c>
      <c r="D15" s="7">
        <v>50.2</v>
      </c>
      <c r="E15" s="9">
        <v>226801</v>
      </c>
      <c r="F15" s="7">
        <v>48.5</v>
      </c>
      <c r="I15" t="str">
        <f>IF(C15 &gt; E15, "Democratic", "Republican")</f>
        <v>Democratic</v>
      </c>
      <c r="J15" s="2">
        <f>ABS(C15 - E15)</f>
        <v>8088</v>
      </c>
      <c r="K15" t="str">
        <f>ROUND(J15/(B15*0.01), 2) &amp; "%"</f>
        <v>1.73%</v>
      </c>
      <c r="L15" t="str">
        <f>IF(VALUE(LEFT(K15, LEN(K15)-1)) &lt; 5, "Yes", "No")</f>
        <v>Yes</v>
      </c>
    </row>
    <row r="16" spans="1:12" ht="18">
      <c r="A16" s="7" t="s">
        <v>30</v>
      </c>
      <c r="B16" s="9">
        <v>67906</v>
      </c>
      <c r="C16" s="9">
        <v>53668</v>
      </c>
      <c r="D16" s="7">
        <v>79</v>
      </c>
      <c r="E16" s="9">
        <v>14234</v>
      </c>
      <c r="F16" s="7">
        <v>21</v>
      </c>
      <c r="I16" t="str">
        <f>IF(C16 &gt; E16, "Democratic", "Republican")</f>
        <v>Democratic</v>
      </c>
      <c r="J16" s="2">
        <f>ABS(C16 - E16)</f>
        <v>39434</v>
      </c>
      <c r="K16" t="str">
        <f>ROUND(J16/(B16*0.01), 2) &amp; "%"</f>
        <v>58.07%</v>
      </c>
      <c r="L16" t="str">
        <f>IF(VALUE(LEFT(K16, LEN(K16)-1)) &lt; 5, "Yes", "No")</f>
        <v>No</v>
      </c>
    </row>
    <row r="17" spans="1:12" ht="18">
      <c r="A17" s="7" t="s">
        <v>31</v>
      </c>
      <c r="B17" s="9">
        <v>107698</v>
      </c>
      <c r="C17" s="9">
        <v>37822</v>
      </c>
      <c r="D17" s="7">
        <v>35.1</v>
      </c>
      <c r="E17" s="9">
        <v>66413</v>
      </c>
      <c r="F17" s="7">
        <v>61.7</v>
      </c>
      <c r="I17" t="str">
        <f>IF(C17 &gt; E17, "Democratic", "Republican")</f>
        <v>Republican</v>
      </c>
      <c r="J17" s="2">
        <f>ABS(C17 - E17)</f>
        <v>28591</v>
      </c>
      <c r="K17" t="str">
        <f>ROUND(J17/(B17*0.01), 2) &amp; "%"</f>
        <v>26.55%</v>
      </c>
      <c r="L17" t="str">
        <f>IF(VALUE(LEFT(K17, LEN(K17)-1)) &lt; 5, "Yes", "No")</f>
        <v>No</v>
      </c>
    </row>
    <row r="18" spans="1:12" ht="18">
      <c r="A18" s="7" t="s">
        <v>32</v>
      </c>
      <c r="B18" s="9">
        <v>264386</v>
      </c>
      <c r="C18" s="9">
        <v>122237</v>
      </c>
      <c r="D18" s="7">
        <v>46.2</v>
      </c>
      <c r="E18" s="9">
        <v>136151</v>
      </c>
      <c r="F18" s="7">
        <v>51.5</v>
      </c>
      <c r="I18" t="str">
        <f>IF(C18 &gt; E18, "Democratic", "Republican")</f>
        <v>Republican</v>
      </c>
      <c r="J18" s="2">
        <f>ABS(C18 - E18)</f>
        <v>13914</v>
      </c>
      <c r="K18" t="str">
        <f>ROUND(J18/(B18*0.01), 2) &amp; "%"</f>
        <v>5.26%</v>
      </c>
      <c r="L18" t="str">
        <f>IF(VALUE(LEFT(K18, LEN(K18)-1)) &lt; 5, "Yes", "No")</f>
        <v>No</v>
      </c>
    </row>
    <row r="19" spans="1:12" ht="18">
      <c r="A19" s="7" t="s">
        <v>33</v>
      </c>
      <c r="B19" s="9">
        <v>414804</v>
      </c>
      <c r="C19" s="9">
        <v>156997</v>
      </c>
      <c r="D19" s="7">
        <v>37.799999999999997</v>
      </c>
      <c r="E19" s="9">
        <v>238866</v>
      </c>
      <c r="F19" s="7">
        <v>57.6</v>
      </c>
      <c r="I19" t="str">
        <f>IF(C19 &gt; E19, "Democratic", "Republican")</f>
        <v>Republican</v>
      </c>
      <c r="J19" s="2">
        <f>ABS(C19 - E19)</f>
        <v>81869</v>
      </c>
      <c r="K19" t="str">
        <f>ROUND(J19/(B19*0.01), 2) &amp; "%"</f>
        <v>19.74%</v>
      </c>
      <c r="L19" t="str">
        <f>IF(VALUE(LEFT(K19, LEN(K19)-1)) &lt; 5, "Yes", "No")</f>
        <v>No</v>
      </c>
    </row>
    <row r="20" spans="1:12" ht="18">
      <c r="A20" s="7" t="s">
        <v>34</v>
      </c>
      <c r="B20" s="9">
        <v>543789</v>
      </c>
      <c r="C20" s="9">
        <v>211432</v>
      </c>
      <c r="D20" s="7">
        <v>38.9</v>
      </c>
      <c r="E20" s="9">
        <v>316014</v>
      </c>
      <c r="F20" s="7">
        <v>58.1</v>
      </c>
      <c r="I20" t="str">
        <f>IF(C20 &gt; E20, "Democratic", "Republican")</f>
        <v>Republican</v>
      </c>
      <c r="J20" s="2">
        <f>ABS(C20 - E20)</f>
        <v>104582</v>
      </c>
      <c r="K20" t="str">
        <f>ROUND(J20/(B20*0.01), 2) &amp; "%"</f>
        <v>19.23%</v>
      </c>
      <c r="L20" t="str">
        <f>IF(VALUE(LEFT(K20, LEN(K20)-1)) &lt; 5, "Yes", "No")</f>
        <v>No</v>
      </c>
    </row>
    <row r="21" spans="1:12" ht="18">
      <c r="A21" s="7" t="s">
        <v>35</v>
      </c>
      <c r="B21" s="9">
        <v>316311</v>
      </c>
      <c r="C21" s="9">
        <v>112901</v>
      </c>
      <c r="D21" s="7">
        <v>35.700000000000003</v>
      </c>
      <c r="E21" s="9">
        <v>190461</v>
      </c>
      <c r="F21" s="7">
        <v>60.2</v>
      </c>
      <c r="I21" t="str">
        <f>IF(C21 &gt; E21, "Democratic", "Republican")</f>
        <v>Republican</v>
      </c>
      <c r="J21" s="2">
        <f>ABS(C21 - E21)</f>
        <v>77560</v>
      </c>
      <c r="K21" t="str">
        <f>ROUND(J21/(B21*0.01), 2) &amp; "%"</f>
        <v>24.52%</v>
      </c>
      <c r="L21" t="str">
        <f>IF(VALUE(LEFT(K21, LEN(K21)-1)) &lt; 5, "Yes", "No")</f>
        <v>No</v>
      </c>
    </row>
    <row r="22" spans="1:12" ht="18">
      <c r="A22" s="7" t="s">
        <v>36</v>
      </c>
      <c r="B22" s="9">
        <v>59055</v>
      </c>
      <c r="C22" s="9">
        <v>51706</v>
      </c>
      <c r="D22" s="7">
        <v>87.6</v>
      </c>
      <c r="E22" s="9">
        <v>5707</v>
      </c>
      <c r="F22" s="7">
        <v>9.6999999999999993</v>
      </c>
      <c r="I22" t="str">
        <f>IF(C22 &gt; E22, "Democratic", "Republican")</f>
        <v>Democratic</v>
      </c>
      <c r="J22" s="2">
        <f>ABS(C22 - E22)</f>
        <v>45999</v>
      </c>
      <c r="K22" t="str">
        <f>ROUND(J22/(B22*0.01), 2) &amp; "%"</f>
        <v>77.89%</v>
      </c>
      <c r="L22" t="str">
        <f>IF(VALUE(LEFT(K22, LEN(K22)-1)) &lt; 5, "Yes", "No")</f>
        <v>No</v>
      </c>
    </row>
    <row r="23" spans="1:12" ht="18">
      <c r="A23" s="7" t="s">
        <v>37</v>
      </c>
      <c r="B23" s="9">
        <v>683658</v>
      </c>
      <c r="C23" s="9">
        <v>351922</v>
      </c>
      <c r="D23" s="7">
        <v>51.5</v>
      </c>
      <c r="E23" s="9">
        <v>314092</v>
      </c>
      <c r="F23" s="7">
        <v>45.9</v>
      </c>
      <c r="I23" t="str">
        <f>IF(C23 &gt; E23, "Democratic", "Republican")</f>
        <v>Democratic</v>
      </c>
      <c r="J23" s="2">
        <f>ABS(C23 - E23)</f>
        <v>37830</v>
      </c>
      <c r="K23" t="str">
        <f>ROUND(J23/(B23*0.01), 2) &amp; "%"</f>
        <v>5.53%</v>
      </c>
      <c r="L23" t="str">
        <f>IF(VALUE(LEFT(K23, LEN(K23)-1)) &lt; 5, "Yes", "No")</f>
        <v>No</v>
      </c>
    </row>
    <row r="24" spans="1:12" ht="18">
      <c r="A24" s="7" t="s">
        <v>38</v>
      </c>
      <c r="B24" s="9">
        <v>63856</v>
      </c>
      <c r="C24" s="9">
        <v>37311</v>
      </c>
      <c r="D24" s="7">
        <v>58.4</v>
      </c>
      <c r="E24" s="9">
        <v>25409</v>
      </c>
      <c r="F24" s="7">
        <v>39.799999999999997</v>
      </c>
      <c r="I24" t="str">
        <f>IF(C24 &gt; E24, "Democratic", "Republican")</f>
        <v>Democratic</v>
      </c>
      <c r="J24" s="2">
        <f>ABS(C24 - E24)</f>
        <v>11902</v>
      </c>
      <c r="K24" t="str">
        <f>ROUND(J24/(B24*0.01), 2) &amp; "%"</f>
        <v>18.64%</v>
      </c>
      <c r="L24" t="str">
        <f>IF(VALUE(LEFT(K24, LEN(K24)-1)) &lt; 5, "Yes", "No")</f>
        <v>No</v>
      </c>
    </row>
    <row r="25" spans="1:12" ht="18">
      <c r="A25" s="7" t="s">
        <v>39</v>
      </c>
      <c r="B25" s="9">
        <v>241430</v>
      </c>
      <c r="C25" s="9">
        <v>114013</v>
      </c>
      <c r="D25" s="7">
        <v>47.2</v>
      </c>
      <c r="E25" s="9">
        <v>121835</v>
      </c>
      <c r="F25" s="7">
        <v>50.5</v>
      </c>
      <c r="I25" t="str">
        <f>IF(C25 &gt; E25, "Democratic", "Republican")</f>
        <v>Republican</v>
      </c>
      <c r="J25" s="2">
        <f>ABS(C25 - E25)</f>
        <v>7822</v>
      </c>
      <c r="K25" t="str">
        <f>ROUND(J25/(B25*0.01), 2) &amp; "%"</f>
        <v>3.24%</v>
      </c>
      <c r="L25" t="str">
        <f>IF(VALUE(LEFT(K25, LEN(K25)-1)) &lt; 5, "Yes", "No")</f>
        <v>Yes</v>
      </c>
    </row>
    <row r="26" spans="1:12" ht="18">
      <c r="A26" s="7" t="s">
        <v>40</v>
      </c>
      <c r="B26" s="9">
        <v>10196</v>
      </c>
      <c r="C26" s="9">
        <v>6347</v>
      </c>
      <c r="D26" s="7">
        <v>62.2</v>
      </c>
      <c r="E26" s="9">
        <v>3849</v>
      </c>
      <c r="F26" s="7">
        <v>37.799999999999997</v>
      </c>
      <c r="I26" t="str">
        <f>IF(C26 &gt; E26, "Democratic", "Republican")</f>
        <v>Democratic</v>
      </c>
      <c r="J26" s="2">
        <f>ABS(C26 - E26)</f>
        <v>2498</v>
      </c>
      <c r="K26" t="str">
        <f>ROUND(J26/(B26*0.01), 2) &amp; "%"</f>
        <v>24.5%</v>
      </c>
      <c r="L26" t="str">
        <f>IF(VALUE(LEFT(K26, LEN(K26)-1)) &lt; 5, "Yes", "No")</f>
        <v>No</v>
      </c>
    </row>
    <row r="27" spans="1:12" ht="18">
      <c r="A27" s="7" t="s">
        <v>41</v>
      </c>
      <c r="B27" s="9">
        <v>92364</v>
      </c>
      <c r="C27" s="9">
        <v>35489</v>
      </c>
      <c r="D27" s="7">
        <v>38.4</v>
      </c>
      <c r="E27" s="9">
        <v>54799</v>
      </c>
      <c r="F27" s="7">
        <v>59.3</v>
      </c>
      <c r="I27" t="str">
        <f>IF(C27 &gt; E27, "Democratic", "Republican")</f>
        <v>Republican</v>
      </c>
      <c r="J27" s="2">
        <f>ABS(C27 - E27)</f>
        <v>19310</v>
      </c>
      <c r="K27" t="str">
        <f>ROUND(J27/(B27*0.01), 2) &amp; "%"</f>
        <v>20.91%</v>
      </c>
      <c r="L27" t="str">
        <f>IF(VALUE(LEFT(K27, LEN(K27)-1)) &lt; 5, "Yes", "No")</f>
        <v>No</v>
      </c>
    </row>
    <row r="28" spans="1:12" ht="18">
      <c r="A28" s="7" t="s">
        <v>42</v>
      </c>
      <c r="B28" s="9">
        <v>401050</v>
      </c>
      <c r="C28" s="9">
        <v>164808</v>
      </c>
      <c r="D28" s="7">
        <v>41.1</v>
      </c>
      <c r="E28" s="9">
        <v>221707</v>
      </c>
      <c r="F28" s="7">
        <v>55.3</v>
      </c>
      <c r="I28" t="str">
        <f>IF(C28 &gt; E28, "Democratic", "Republican")</f>
        <v>Republican</v>
      </c>
      <c r="J28" s="2">
        <f>ABS(C28 - E28)</f>
        <v>56899</v>
      </c>
      <c r="K28" t="str">
        <f>ROUND(J28/(B28*0.01), 2) &amp; "%"</f>
        <v>14.19%</v>
      </c>
      <c r="L28" t="str">
        <f>IF(VALUE(LEFT(K28, LEN(K28)-1)) &lt; 5, "Yes", "No")</f>
        <v>No</v>
      </c>
    </row>
    <row r="29" spans="1:12" ht="18">
      <c r="A29" s="7" t="s">
        <v>44</v>
      </c>
      <c r="B29" s="9">
        <v>1548043</v>
      </c>
      <c r="C29" s="9">
        <v>678462</v>
      </c>
      <c r="D29" s="7">
        <v>43.8</v>
      </c>
      <c r="E29" s="9">
        <v>822013</v>
      </c>
      <c r="F29" s="7">
        <v>53.1</v>
      </c>
      <c r="I29" t="str">
        <f>IF(C29 &gt; E29, "Democratic", "Republican")</f>
        <v>Republican</v>
      </c>
      <c r="J29" s="2">
        <f>ABS(C29 - E29)</f>
        <v>143551</v>
      </c>
      <c r="K29" t="str">
        <f>ROUND(J29/(B29*0.01), 2) &amp; "%"</f>
        <v>9.27%</v>
      </c>
      <c r="L29" t="str">
        <f>IF(VALUE(LEFT(K29, LEN(K29)-1)) &lt; 5, "Yes", "No")</f>
        <v>No</v>
      </c>
    </row>
    <row r="30" spans="1:12" ht="18">
      <c r="A30" s="7" t="s">
        <v>45</v>
      </c>
      <c r="B30" s="9">
        <v>292518</v>
      </c>
      <c r="C30" s="9">
        <v>157733</v>
      </c>
      <c r="D30" s="7">
        <v>53.9</v>
      </c>
      <c r="E30" s="9">
        <v>132997</v>
      </c>
      <c r="F30" s="7">
        <v>45.5</v>
      </c>
      <c r="I30" t="str">
        <f>IF(C30 &gt; E30, "Democratic", "Republican")</f>
        <v>Democratic</v>
      </c>
      <c r="J30" s="2">
        <f>ABS(C30 - E30)</f>
        <v>24736</v>
      </c>
      <c r="K30" t="str">
        <f>ROUND(J30/(B30*0.01), 2) &amp; "%"</f>
        <v>8.46%</v>
      </c>
      <c r="L30" t="str">
        <f>IF(VALUE(LEFT(K30, LEN(K30)-1)) &lt; 5, "Yes", "No")</f>
        <v>No</v>
      </c>
    </row>
    <row r="31" spans="1:12" ht="18">
      <c r="A31" s="7" t="s">
        <v>46</v>
      </c>
      <c r="B31" s="9">
        <v>57783</v>
      </c>
      <c r="C31" s="9">
        <v>20524</v>
      </c>
      <c r="D31" s="7">
        <v>35.5</v>
      </c>
      <c r="E31" s="9">
        <v>35898</v>
      </c>
      <c r="F31" s="7">
        <v>62.1</v>
      </c>
      <c r="I31" t="str">
        <f>IF(C31 &gt; E31, "Democratic", "Republican")</f>
        <v>Republican</v>
      </c>
      <c r="J31" s="2">
        <f>ABS(C31 - E31)</f>
        <v>15374</v>
      </c>
      <c r="K31" t="str">
        <f>ROUND(J31/(B31*0.01), 2) &amp; "%"</f>
        <v>26.61%</v>
      </c>
      <c r="L31" t="str">
        <f>IF(VALUE(LEFT(K31, LEN(K31)-1)) &lt; 5, "Yes", "No")</f>
        <v>No</v>
      </c>
    </row>
    <row r="32" spans="1:12" ht="18">
      <c r="A32" s="7" t="s">
        <v>47</v>
      </c>
      <c r="B32" s="9">
        <v>1040073</v>
      </c>
      <c r="C32" s="9">
        <v>474882</v>
      </c>
      <c r="D32" s="7">
        <v>45.7</v>
      </c>
      <c r="E32" s="9">
        <v>543918</v>
      </c>
      <c r="F32" s="7">
        <v>52.3</v>
      </c>
      <c r="I32" t="str">
        <f>IF(C32 &gt; E32, "Democratic", "Republican")</f>
        <v>Republican</v>
      </c>
      <c r="J32" s="2">
        <f>ABS(C32 - E32)</f>
        <v>69036</v>
      </c>
      <c r="K32" t="str">
        <f>ROUND(J32/(B32*0.01), 2) &amp; "%"</f>
        <v>6.64%</v>
      </c>
      <c r="L32" t="str">
        <f>IF(VALUE(LEFT(K32, LEN(K32)-1)) &lt; 5, "Yes", "No")</f>
        <v>No</v>
      </c>
    </row>
    <row r="33" spans="1:12" ht="18">
      <c r="A33" s="7" t="s">
        <v>49</v>
      </c>
      <c r="B33" s="9">
        <v>84216</v>
      </c>
      <c r="C33" s="9">
        <v>33385</v>
      </c>
      <c r="D33" s="7">
        <v>39.6</v>
      </c>
      <c r="E33" s="9">
        <v>46526</v>
      </c>
      <c r="F33" s="7">
        <v>55.2</v>
      </c>
      <c r="I33" t="str">
        <f>IF(C33 &gt; E33, "Democratic", "Republican")</f>
        <v>Republican</v>
      </c>
      <c r="J33" s="2">
        <f>ABS(C33 - E33)</f>
        <v>13141</v>
      </c>
      <c r="K33" t="str">
        <f>ROUND(J33/(B33*0.01), 2) &amp; "%"</f>
        <v>15.6%</v>
      </c>
      <c r="L33" t="str">
        <f>IF(VALUE(LEFT(K33, LEN(K33)-1)) &lt; 5, "Yes", "No")</f>
        <v>No</v>
      </c>
    </row>
    <row r="34" spans="1:12" ht="18">
      <c r="A34" s="7" t="s">
        <v>50</v>
      </c>
      <c r="B34" s="9">
        <v>1173210</v>
      </c>
      <c r="C34" s="9">
        <v>424232</v>
      </c>
      <c r="D34" s="7">
        <v>36.200000000000003</v>
      </c>
      <c r="E34" s="9">
        <v>712665</v>
      </c>
      <c r="F34" s="7">
        <v>60.7</v>
      </c>
      <c r="I34" t="str">
        <f>IF(C34 &gt; E34, "Democratic", "Republican")</f>
        <v>Republican</v>
      </c>
      <c r="J34" s="2">
        <f>ABS(C34 - E34)</f>
        <v>288433</v>
      </c>
      <c r="K34" t="str">
        <f>ROUND(J34/(B34*0.01), 2) &amp; "%"</f>
        <v>24.58%</v>
      </c>
      <c r="L34" t="str">
        <f>IF(VALUE(LEFT(K34, LEN(K34)-1)) &lt; 5, "Yes", "No")</f>
        <v>No</v>
      </c>
    </row>
    <row r="35" spans="1:12" ht="18">
      <c r="A35" s="7" t="s">
        <v>51</v>
      </c>
      <c r="B35" s="9">
        <v>56548</v>
      </c>
      <c r="C35" s="9">
        <v>19812</v>
      </c>
      <c r="D35" s="7">
        <v>35</v>
      </c>
      <c r="E35" s="9">
        <v>33784</v>
      </c>
      <c r="F35" s="7">
        <v>59.7</v>
      </c>
      <c r="I35" t="str">
        <f>IF(C35 &gt; E35, "Democratic", "Republican")</f>
        <v>Republican</v>
      </c>
      <c r="J35" s="2">
        <f>ABS(C35 - E35)</f>
        <v>13972</v>
      </c>
      <c r="K35" t="str">
        <f>ROUND(J35/(B35*0.01), 2) &amp; "%"</f>
        <v>24.71%</v>
      </c>
      <c r="L35" t="str">
        <f>IF(VALUE(LEFT(K35, LEN(K35)-1)) &lt; 5, "Yes", "No")</f>
        <v>No</v>
      </c>
    </row>
    <row r="36" spans="1:12" ht="18">
      <c r="A36" s="7" t="s">
        <v>52</v>
      </c>
      <c r="B36" s="9">
        <v>50698</v>
      </c>
      <c r="C36" s="9">
        <v>47173</v>
      </c>
      <c r="D36" s="7">
        <v>93</v>
      </c>
      <c r="E36" s="9">
        <v>3525</v>
      </c>
      <c r="F36" s="7">
        <v>7</v>
      </c>
      <c r="I36" t="str">
        <f>IF(C36 &gt; E36, "Democratic", "Republican")</f>
        <v>Democratic</v>
      </c>
      <c r="J36" s="2">
        <f>ABS(C36 - E36)</f>
        <v>43648</v>
      </c>
      <c r="K36" t="str">
        <f>ROUND(J36/(B36*0.01), 2) &amp; "%"</f>
        <v>86.09%</v>
      </c>
      <c r="L36" t="str">
        <f>IF(VALUE(LEFT(K36, LEN(K36)-1)) &lt; 5, "Yes", "No")</f>
        <v>No</v>
      </c>
    </row>
    <row r="37" spans="1:12" ht="18">
      <c r="A37" s="7" t="s">
        <v>53</v>
      </c>
      <c r="B37" s="9">
        <v>96169</v>
      </c>
      <c r="C37" s="9">
        <v>39538</v>
      </c>
      <c r="D37" s="7">
        <v>41.1</v>
      </c>
      <c r="E37" s="9">
        <v>54574</v>
      </c>
      <c r="F37" s="7">
        <v>56.7</v>
      </c>
      <c r="I37" t="str">
        <f>IF(C37 &gt; E37, "Democratic", "Republican")</f>
        <v>Republican</v>
      </c>
      <c r="J37" s="2">
        <f>ABS(C37 - E37)</f>
        <v>15036</v>
      </c>
      <c r="K37" t="str">
        <f>ROUND(J37/(B37*0.01), 2) &amp; "%"</f>
        <v>15.63%</v>
      </c>
      <c r="L37" t="str">
        <f>IF(VALUE(LEFT(K37, LEN(K37)-1)) &lt; 5, "Yes", "No")</f>
        <v>No</v>
      </c>
    </row>
    <row r="38" spans="1:12" ht="18">
      <c r="A38" s="7" t="s">
        <v>54</v>
      </c>
      <c r="B38" s="9">
        <v>273860</v>
      </c>
      <c r="C38" s="9">
        <v>145240</v>
      </c>
      <c r="D38" s="7">
        <v>53</v>
      </c>
      <c r="E38" s="9">
        <v>123108</v>
      </c>
      <c r="F38" s="7">
        <v>45</v>
      </c>
      <c r="I38" t="str">
        <f>IF(C38 &gt; E38, "Democratic", "Republican")</f>
        <v>Democratic</v>
      </c>
      <c r="J38" s="2">
        <f>ABS(C38 - E38)</f>
        <v>22132</v>
      </c>
      <c r="K38" t="str">
        <f>ROUND(J38/(B38*0.01), 2) &amp; "%"</f>
        <v>8.08%</v>
      </c>
      <c r="L38" t="str">
        <f>IF(VALUE(LEFT(K38, LEN(K38)-1)) &lt; 5, "Yes", "No")</f>
        <v>No</v>
      </c>
    </row>
    <row r="39" spans="1:12" ht="18">
      <c r="A39" s="7" t="s">
        <v>55</v>
      </c>
      <c r="B39" s="9">
        <v>424334</v>
      </c>
      <c r="C39" s="9">
        <v>267945</v>
      </c>
      <c r="D39" s="7">
        <v>63.1</v>
      </c>
      <c r="E39" s="9">
        <v>131174</v>
      </c>
      <c r="F39" s="7">
        <v>30.9</v>
      </c>
      <c r="I39" t="str">
        <f>IF(C39 &gt; E39, "Democratic", "Republican")</f>
        <v>Democratic</v>
      </c>
      <c r="J39" s="2">
        <f>ABS(C39 - E39)</f>
        <v>136771</v>
      </c>
      <c r="K39" t="str">
        <f>ROUND(J39/(B39*0.01), 2) &amp; "%"</f>
        <v>32.23%</v>
      </c>
      <c r="L39" t="str">
        <f>IF(VALUE(LEFT(K39, LEN(K39)-1)) &lt; 5, "Yes", "No")</f>
        <v>No</v>
      </c>
    </row>
    <row r="40" spans="1:12" ht="18">
      <c r="A40" s="7" t="s">
        <v>56</v>
      </c>
      <c r="B40" s="9">
        <v>93071</v>
      </c>
      <c r="C40" s="9">
        <v>44949</v>
      </c>
      <c r="D40" s="7">
        <v>48.3</v>
      </c>
      <c r="E40" s="9">
        <v>47089</v>
      </c>
      <c r="F40" s="7">
        <v>50.6</v>
      </c>
      <c r="I40" t="str">
        <f>IF(C40 &gt; E40, "Democratic", "Republican")</f>
        <v>Republican</v>
      </c>
      <c r="J40" s="2">
        <f>ABS(C40 - E40)</f>
        <v>2140</v>
      </c>
      <c r="K40" t="str">
        <f>ROUND(J40/(B40*0.01), 2) &amp; "%"</f>
        <v>2.3%</v>
      </c>
      <c r="L40" t="str">
        <f>IF(VALUE(LEFT(K40, LEN(K40)-1)) &lt; 5, "Yes", "No")</f>
        <v>Yes</v>
      </c>
    </row>
    <row r="41" spans="1:12" ht="18">
      <c r="A41" s="7" t="s">
        <v>57</v>
      </c>
      <c r="B41" s="9">
        <v>56212</v>
      </c>
      <c r="C41" s="9">
        <v>12849</v>
      </c>
      <c r="D41" s="7">
        <v>22.9</v>
      </c>
      <c r="E41" s="9">
        <v>42569</v>
      </c>
      <c r="F41" s="7">
        <v>75.7</v>
      </c>
      <c r="I41" t="str">
        <f>IF(C41 &gt; E41, "Democratic", "Republican")</f>
        <v>Republican</v>
      </c>
      <c r="J41" s="2">
        <f>ABS(C41 - E41)</f>
        <v>29720</v>
      </c>
      <c r="K41" t="str">
        <f>ROUND(J41/(B41*0.01), 2) &amp; "%"</f>
        <v>52.87%</v>
      </c>
      <c r="L41" t="str">
        <f>IF(VALUE(LEFT(K41, LEN(K41)-1)) &lt; 5, "Yes", "No")</f>
        <v>No</v>
      </c>
    </row>
    <row r="42" spans="1:12" ht="18">
      <c r="A42" s="7" t="s">
        <v>58</v>
      </c>
      <c r="B42" s="9">
        <v>264208</v>
      </c>
      <c r="C42" s="9">
        <v>146079</v>
      </c>
      <c r="D42" s="7">
        <v>55.3</v>
      </c>
      <c r="E42" s="9">
        <v>115769</v>
      </c>
      <c r="F42" s="7">
        <v>43.8</v>
      </c>
      <c r="I42" t="str">
        <f>IF(C42 &gt; E42, "Democratic", "Republican")</f>
        <v>Democratic</v>
      </c>
      <c r="J42" s="2">
        <f>ABS(C42 - E42)</f>
        <v>30310</v>
      </c>
      <c r="K42" t="str">
        <f>ROUND(J42/(B42*0.01), 2) &amp; "%"</f>
        <v>11.47%</v>
      </c>
      <c r="L42" t="str">
        <f>IF(VALUE(LEFT(K42, LEN(K42)-1)) &lt; 5, "Yes", "No")</f>
        <v>No</v>
      </c>
    </row>
    <row r="43" spans="1:12" ht="18">
      <c r="A43" s="7" t="s">
        <v>59</v>
      </c>
      <c r="B43" s="9">
        <v>107523</v>
      </c>
      <c r="C43" s="9">
        <v>44833</v>
      </c>
      <c r="D43" s="7">
        <v>41.7</v>
      </c>
      <c r="E43" s="9">
        <v>57455</v>
      </c>
      <c r="F43" s="7">
        <v>53.4</v>
      </c>
      <c r="I43" t="str">
        <f>IF(C43 &gt; E43, "Democratic", "Republican")</f>
        <v>Republican</v>
      </c>
      <c r="J43" s="2">
        <f>ABS(C43 - E43)</f>
        <v>12622</v>
      </c>
      <c r="K43" t="str">
        <f>ROUND(J43/(B43*0.01), 2) &amp; "%"</f>
        <v>11.74%</v>
      </c>
      <c r="L43" t="str">
        <f>IF(VALUE(LEFT(K43, LEN(K43)-1)) &lt; 5, "Yes", "No")</f>
        <v>No</v>
      </c>
    </row>
    <row r="44" spans="1:12" ht="18">
      <c r="A44" s="7" t="s">
        <v>60</v>
      </c>
      <c r="B44" s="9">
        <v>220796</v>
      </c>
      <c r="C44" s="9">
        <v>98807</v>
      </c>
      <c r="D44" s="7">
        <v>44.8</v>
      </c>
      <c r="E44" s="9">
        <v>119829</v>
      </c>
      <c r="F44" s="7">
        <v>54.3</v>
      </c>
      <c r="I44" t="str">
        <f>IF(C44 &gt; E44, "Democratic", "Republican")</f>
        <v>Republican</v>
      </c>
      <c r="J44" s="2">
        <f>ABS(C44 - E44)</f>
        <v>21022</v>
      </c>
      <c r="K44" t="str">
        <f>ROUND(J44/(B44*0.01), 2) &amp; "%"</f>
        <v>9.52%</v>
      </c>
      <c r="L44" t="str">
        <f>IF(VALUE(LEFT(K44, LEN(K44)-1)) &lt; 5, "Yes", "No")</f>
        <v>No</v>
      </c>
    </row>
    <row r="45" spans="1:12" ht="18">
      <c r="A45" s="7" t="s">
        <v>61</v>
      </c>
      <c r="B45" s="9">
        <v>442501</v>
      </c>
      <c r="C45" s="9">
        <v>159163</v>
      </c>
      <c r="D45" s="7">
        <v>36</v>
      </c>
      <c r="E45" s="9">
        <v>265760</v>
      </c>
      <c r="F45" s="7">
        <v>60.1</v>
      </c>
      <c r="I45" t="str">
        <f>IF(C45 &gt; E45, "Democratic", "Republican")</f>
        <v>Republican</v>
      </c>
      <c r="J45" s="2">
        <f>ABS(C45 - E45)</f>
        <v>106597</v>
      </c>
      <c r="K45" t="str">
        <f>ROUND(J45/(B45*0.01), 2) &amp; "%"</f>
        <v>24.09%</v>
      </c>
      <c r="L45" t="str">
        <f>IF(VALUE(LEFT(K45, LEN(K45)-1)) &lt; 5, "Yes", "No")</f>
        <v>No</v>
      </c>
    </row>
    <row r="46" spans="1:12" ht="18">
      <c r="A46" s="7" t="s">
        <v>62</v>
      </c>
      <c r="B46" s="9">
        <v>24708</v>
      </c>
      <c r="C46" s="9">
        <v>10164</v>
      </c>
      <c r="D46" s="7">
        <v>41.1</v>
      </c>
      <c r="E46" s="9">
        <v>14482</v>
      </c>
      <c r="F46" s="7">
        <v>58.6</v>
      </c>
      <c r="I46" t="str">
        <f>IF(C46 &gt; E46, "Democratic", "Republican")</f>
        <v>Republican</v>
      </c>
      <c r="J46" s="2">
        <f>ABS(C46 - E46)</f>
        <v>4318</v>
      </c>
      <c r="K46" t="str">
        <f>ROUND(J46/(B46*0.01), 2) &amp; "%"</f>
        <v>17.48%</v>
      </c>
      <c r="L46" t="str">
        <f>IF(VALUE(LEFT(K46, LEN(K46)-1)) &lt; 5, "Yes", "No")</f>
        <v>No</v>
      </c>
    </row>
    <row r="47" spans="1:12" ht="15.75">
      <c r="H47" s="2"/>
    </row>
    <row r="48" spans="1:12" ht="15.75">
      <c r="H48" s="2"/>
    </row>
    <row r="49" spans="8:8" ht="15.75">
      <c r="H49" s="2"/>
    </row>
    <row r="50" spans="8:8" ht="15.75">
      <c r="H50" s="2"/>
    </row>
    <row r="51" spans="8:8" ht="15.75">
      <c r="H51" s="2"/>
    </row>
    <row r="52" spans="8:8" ht="15.75">
      <c r="H52" s="2"/>
    </row>
    <row r="53" spans="8:8" ht="15.75"/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D604-CE60-164F-8F3B-2C33C38CEC96}">
  <dimension ref="A1:L53"/>
  <sheetViews>
    <sheetView topLeftCell="A21" workbookViewId="0">
      <selection activeCell="A47" sqref="A47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20.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194580</v>
      </c>
      <c r="C2" s="9">
        <v>130298</v>
      </c>
      <c r="D2" s="7">
        <v>67</v>
      </c>
      <c r="E2" s="9">
        <v>55673</v>
      </c>
      <c r="F2" s="7">
        <v>28.6</v>
      </c>
      <c r="I2" t="str">
        <f>IF(C2 &gt; E2, "Democratic", "Republican")</f>
        <v>Democratic</v>
      </c>
      <c r="J2" s="2">
        <f>ABS(C2 - E2)</f>
        <v>74625</v>
      </c>
      <c r="K2" t="str">
        <f>ROUND(J2/(B2*0.01), 2) &amp; "%"</f>
        <v>38.35%</v>
      </c>
      <c r="L2" t="str">
        <f>IF(VALUE(LEFT(K2, LEN(K2)-1)) &lt; 5, "Yes", "No")</f>
        <v>No</v>
      </c>
    </row>
    <row r="3" spans="1:12" ht="18">
      <c r="A3" s="7" t="s">
        <v>15</v>
      </c>
      <c r="B3" s="9">
        <v>149396</v>
      </c>
      <c r="C3" s="9">
        <v>110103</v>
      </c>
      <c r="D3" s="7">
        <v>73.7</v>
      </c>
      <c r="E3" s="9">
        <v>37512</v>
      </c>
      <c r="F3" s="7">
        <v>25.1</v>
      </c>
      <c r="I3" t="str">
        <f>IF(C3 &gt; E3, "Democratic", "Republican")</f>
        <v>Democratic</v>
      </c>
      <c r="J3" s="2">
        <f>ABS(C3 - E3)</f>
        <v>72591</v>
      </c>
      <c r="K3" t="str">
        <f>ROUND(J3/(B3*0.01), 2) &amp; "%"</f>
        <v>48.59%</v>
      </c>
      <c r="L3" t="str">
        <f>IF(VALUE(LEFT(K3, LEN(K3)-1)) &lt; 5, "Yes", "No")</f>
        <v>No</v>
      </c>
    </row>
    <row r="4" spans="1:12" ht="18">
      <c r="A4" s="7" t="s">
        <v>16</v>
      </c>
      <c r="B4" s="9">
        <v>299374</v>
      </c>
      <c r="C4" s="9">
        <v>123143</v>
      </c>
      <c r="D4" s="7">
        <v>41.2</v>
      </c>
      <c r="E4" s="9">
        <v>146688</v>
      </c>
      <c r="F4" s="7">
        <v>49.1</v>
      </c>
      <c r="I4" t="str">
        <f>IF(C4 &gt; E4, "Democratic", "Republican")</f>
        <v>Republican</v>
      </c>
      <c r="J4" s="2">
        <f>ABS(C4 - E4)</f>
        <v>23545</v>
      </c>
      <c r="K4" t="str">
        <f>ROUND(J4/(B4*0.01), 2) &amp; "%"</f>
        <v>7.86%</v>
      </c>
      <c r="L4" t="str">
        <f>IF(VALUE(LEFT(K4, LEN(K4)-1)) &lt; 5, "Yes", "No")</f>
        <v>No</v>
      </c>
    </row>
    <row r="5" spans="1:12" ht="18">
      <c r="A5" s="7" t="s">
        <v>17</v>
      </c>
      <c r="B5" s="9">
        <v>189539</v>
      </c>
      <c r="C5" s="9">
        <v>161005</v>
      </c>
      <c r="D5" s="7">
        <v>84.9</v>
      </c>
      <c r="E5" s="9">
        <v>26271</v>
      </c>
      <c r="F5" s="7">
        <v>13.9</v>
      </c>
      <c r="I5" t="str">
        <f>IF(C5 &gt; E5, "Democratic", "Republican")</f>
        <v>Democratic</v>
      </c>
      <c r="J5" s="2">
        <f>ABS(C5 - E5)</f>
        <v>134734</v>
      </c>
      <c r="K5" t="str">
        <f>ROUND(J5/(B5*0.01), 2) &amp; "%"</f>
        <v>71.09%</v>
      </c>
      <c r="L5" t="str">
        <f>IF(VALUE(LEFT(K5, LEN(K5)-1)) &lt; 5, "Yes", "No")</f>
        <v>No</v>
      </c>
    </row>
    <row r="6" spans="1:12" ht="18">
      <c r="A6" s="7" t="s">
        <v>18</v>
      </c>
      <c r="B6" s="9">
        <v>174394</v>
      </c>
      <c r="C6" s="9">
        <v>56740</v>
      </c>
      <c r="D6" s="7">
        <v>32.5</v>
      </c>
      <c r="E6" s="9">
        <v>110285</v>
      </c>
      <c r="F6" s="7">
        <v>63.2</v>
      </c>
      <c r="I6" t="str">
        <f>IF(C6 &gt; E6, "Democratic", "Republican")</f>
        <v>Republican</v>
      </c>
      <c r="J6" s="2">
        <f>ABS(C6 - E6)</f>
        <v>53545</v>
      </c>
      <c r="K6" t="str">
        <f>ROUND(J6/(B6*0.01), 2) &amp; "%"</f>
        <v>30.7%</v>
      </c>
      <c r="L6" t="str">
        <f>IF(VALUE(LEFT(K6, LEN(K6)-1)) &lt; 5, "Yes", "No")</f>
        <v>No</v>
      </c>
    </row>
    <row r="7" spans="1:12" ht="18">
      <c r="A7" s="7" t="s">
        <v>19</v>
      </c>
      <c r="B7" s="9">
        <v>31538</v>
      </c>
      <c r="C7" s="9">
        <v>13425</v>
      </c>
      <c r="D7" s="7">
        <v>42.6</v>
      </c>
      <c r="E7" s="9">
        <v>16883</v>
      </c>
      <c r="F7" s="7">
        <v>53.5</v>
      </c>
      <c r="I7" t="str">
        <f>IF(C7 &gt; E7, "Democratic", "Republican")</f>
        <v>Republican</v>
      </c>
      <c r="J7" s="2">
        <f>ABS(C7 - E7)</f>
        <v>3458</v>
      </c>
      <c r="K7" t="str">
        <f>ROUND(J7/(B7*0.01), 2) &amp; "%"</f>
        <v>10.96%</v>
      </c>
      <c r="L7" t="str">
        <f>IF(VALUE(LEFT(K7, LEN(K7)-1)) &lt; 5, "Yes", "No")</f>
        <v>No</v>
      </c>
    </row>
    <row r="8" spans="1:12" ht="18">
      <c r="A8" s="7" t="s">
        <v>21</v>
      </c>
      <c r="B8" s="9">
        <v>46468</v>
      </c>
      <c r="C8" s="9">
        <v>30683</v>
      </c>
      <c r="D8" s="7">
        <v>66</v>
      </c>
      <c r="E8" s="9">
        <v>11298</v>
      </c>
      <c r="F8" s="7">
        <v>24.3</v>
      </c>
      <c r="I8" t="str">
        <f>IF(C8 &gt; E8, "Democratic", "Republican")</f>
        <v>Democratic</v>
      </c>
      <c r="J8" s="2">
        <f>ABS(C8 - E8)</f>
        <v>19385</v>
      </c>
      <c r="K8" t="str">
        <f>ROUND(J8/(B8*0.01), 2) &amp; "%"</f>
        <v>41.72%</v>
      </c>
      <c r="L8" t="str">
        <f>IF(VALUE(LEFT(K8, LEN(K8)-1)) &lt; 5, "Yes", "No")</f>
        <v>No</v>
      </c>
    </row>
    <row r="9" spans="1:12" ht="18">
      <c r="A9" s="7" t="s">
        <v>22</v>
      </c>
      <c r="B9" s="9">
        <v>163309</v>
      </c>
      <c r="C9" s="9">
        <v>94733</v>
      </c>
      <c r="D9" s="7">
        <v>58</v>
      </c>
      <c r="E9" s="9">
        <v>60107</v>
      </c>
      <c r="F9" s="7">
        <v>36.799999999999997</v>
      </c>
      <c r="I9" t="str">
        <f>IF(C9 &gt; E9, "Democratic", "Republican")</f>
        <v>Democratic</v>
      </c>
      <c r="J9" s="2">
        <f>ABS(C9 - E9)</f>
        <v>34626</v>
      </c>
      <c r="K9" t="str">
        <f>ROUND(J9/(B9*0.01), 2) &amp; "%"</f>
        <v>21.2%</v>
      </c>
      <c r="L9" t="str">
        <f>IF(VALUE(LEFT(K9, LEN(K9)-1)) &lt; 5, "Yes", "No")</f>
        <v>No</v>
      </c>
    </row>
    <row r="10" spans="1:12" ht="18">
      <c r="A10" s="7" t="s">
        <v>24</v>
      </c>
      <c r="B10" s="9">
        <v>29631</v>
      </c>
      <c r="C10" s="9">
        <v>23135</v>
      </c>
      <c r="D10" s="7">
        <v>78.099999999999994</v>
      </c>
      <c r="E10" s="9">
        <v>6324</v>
      </c>
      <c r="F10" s="7">
        <v>21.3</v>
      </c>
      <c r="I10" t="str">
        <f>IF(C10 &gt; E10, "Democratic", "Republican")</f>
        <v>Democratic</v>
      </c>
      <c r="J10" s="2">
        <f>ABS(C10 - E10)</f>
        <v>16811</v>
      </c>
      <c r="K10" t="str">
        <f>ROUND(J10/(B10*0.01), 2) &amp; "%"</f>
        <v>56.73%</v>
      </c>
      <c r="L10" t="str">
        <f>IF(VALUE(LEFT(K10, LEN(K10)-1)) &lt; 5, "Yes", "No")</f>
        <v>No</v>
      </c>
    </row>
    <row r="11" spans="1:12" ht="18">
      <c r="A11" s="7" t="s">
        <v>25</v>
      </c>
      <c r="B11" s="9">
        <v>1090766</v>
      </c>
      <c r="C11" s="9">
        <v>465593</v>
      </c>
      <c r="D11" s="7">
        <v>42.7</v>
      </c>
      <c r="E11" s="9">
        <v>607130</v>
      </c>
      <c r="F11" s="7">
        <v>55.7</v>
      </c>
      <c r="I11" t="str">
        <f>IF(C11 &gt; E11, "Democratic", "Republican")</f>
        <v>Republican</v>
      </c>
      <c r="J11" s="2">
        <f>ABS(C11 - E11)</f>
        <v>141537</v>
      </c>
      <c r="K11" t="str">
        <f>ROUND(J11/(B11*0.01), 2) &amp; "%"</f>
        <v>12.98%</v>
      </c>
      <c r="L11" t="str">
        <f>IF(VALUE(LEFT(K11, LEN(K11)-1)) &lt; 5, "Yes", "No")</f>
        <v>No</v>
      </c>
    </row>
    <row r="12" spans="1:12" ht="18">
      <c r="A12" s="7" t="s">
        <v>26</v>
      </c>
      <c r="B12" s="9">
        <v>637089</v>
      </c>
      <c r="C12" s="9">
        <v>305538</v>
      </c>
      <c r="D12" s="7">
        <v>48</v>
      </c>
      <c r="E12" s="9">
        <v>323754</v>
      </c>
      <c r="F12" s="7">
        <v>50.8</v>
      </c>
      <c r="I12" t="str">
        <f>IF(C12 &gt; E12, "Democratic", "Republican")</f>
        <v>Republican</v>
      </c>
      <c r="J12" s="2">
        <f>ABS(C12 - E12)</f>
        <v>18216</v>
      </c>
      <c r="K12" t="str">
        <f>ROUND(J12/(B12*0.01), 2) &amp; "%"</f>
        <v>2.86%</v>
      </c>
      <c r="L12" t="str">
        <f>IF(VALUE(LEFT(K12, LEN(K12)-1)) &lt; 5, "Yes", "No")</f>
        <v>Yes</v>
      </c>
    </row>
    <row r="13" spans="1:12" ht="18">
      <c r="A13" s="7" t="s">
        <v>27</v>
      </c>
      <c r="B13" s="9">
        <v>521550</v>
      </c>
      <c r="C13" s="9">
        <v>223744</v>
      </c>
      <c r="D13" s="7">
        <v>42.9</v>
      </c>
      <c r="E13" s="9">
        <v>289293</v>
      </c>
      <c r="F13" s="7">
        <v>55.5</v>
      </c>
      <c r="I13" t="str">
        <f>IF(C13 &gt; E13, "Democratic", "Republican")</f>
        <v>Republican</v>
      </c>
      <c r="J13" s="2">
        <f>ABS(C13 - E13)</f>
        <v>65549</v>
      </c>
      <c r="K13" t="str">
        <f>ROUND(J13/(B13*0.01), 2) &amp; "%"</f>
        <v>12.57%</v>
      </c>
      <c r="L13" t="str">
        <f>IF(VALUE(LEFT(K13, LEN(K13)-1)) &lt; 5, "Yes", "No")</f>
        <v>No</v>
      </c>
    </row>
    <row r="14" spans="1:12" ht="18">
      <c r="A14" s="7" t="s">
        <v>28</v>
      </c>
      <c r="B14" s="9">
        <v>336085</v>
      </c>
      <c r="C14" s="9">
        <v>173049</v>
      </c>
      <c r="D14" s="7">
        <v>51.5</v>
      </c>
      <c r="E14" s="9">
        <v>159484</v>
      </c>
      <c r="F14" s="7">
        <v>47.5</v>
      </c>
      <c r="I14" t="str">
        <f>IF(C14 &gt; E14, "Democratic", "Republican")</f>
        <v>Democratic</v>
      </c>
      <c r="J14" s="2">
        <f>ABS(C14 - E14)</f>
        <v>13565</v>
      </c>
      <c r="K14" t="str">
        <f>ROUND(J14/(B14*0.01), 2) &amp; "%"</f>
        <v>4.04%</v>
      </c>
      <c r="L14" t="str">
        <f>IF(VALUE(LEFT(K14, LEN(K14)-1)) &lt; 5, "Yes", "No")</f>
        <v>Yes</v>
      </c>
    </row>
    <row r="15" spans="1:12" ht="18">
      <c r="A15" s="7" t="s">
        <v>29</v>
      </c>
      <c r="B15" s="9">
        <v>445928</v>
      </c>
      <c r="C15" s="9">
        <v>217894</v>
      </c>
      <c r="D15" s="7">
        <v>48.9</v>
      </c>
      <c r="E15" s="9">
        <v>218171</v>
      </c>
      <c r="F15" s="7">
        <v>48.9</v>
      </c>
      <c r="I15" t="str">
        <f>IF(C15 &gt; E15, "Democratic", "Republican")</f>
        <v>Republican</v>
      </c>
      <c r="J15" s="2">
        <f>ABS(C15 - E15)</f>
        <v>277</v>
      </c>
      <c r="K15" t="str">
        <f>ROUND(J15/(B15*0.01), 2) &amp; "%"</f>
        <v>0.06%</v>
      </c>
      <c r="L15" t="str">
        <f>IF(VALUE(LEFT(K15, LEN(K15)-1)) &lt; 5, "Yes", "No")</f>
        <v>Yes</v>
      </c>
    </row>
    <row r="16" spans="1:12" ht="18">
      <c r="A16" s="7" t="s">
        <v>30</v>
      </c>
      <c r="B16" s="9">
        <v>101046</v>
      </c>
      <c r="C16" s="9">
        <v>77175</v>
      </c>
      <c r="D16" s="7">
        <v>76.400000000000006</v>
      </c>
      <c r="E16" s="9">
        <v>22037</v>
      </c>
      <c r="F16" s="7">
        <v>21.8</v>
      </c>
      <c r="I16" t="str">
        <f>IF(C16 &gt; E16, "Democratic", "Republican")</f>
        <v>Democratic</v>
      </c>
      <c r="J16" s="2">
        <f>ABS(C16 - E16)</f>
        <v>55138</v>
      </c>
      <c r="K16" t="str">
        <f>ROUND(J16/(B16*0.01), 2) &amp; "%"</f>
        <v>54.57%</v>
      </c>
      <c r="L16" t="str">
        <f>IF(VALUE(LEFT(K16, LEN(K16)-1)) &lt; 5, "Yes", "No")</f>
        <v>No</v>
      </c>
    </row>
    <row r="17" spans="1:12" ht="18">
      <c r="A17" s="7" t="s">
        <v>31</v>
      </c>
      <c r="B17" s="9">
        <v>118419</v>
      </c>
      <c r="C17" s="9">
        <v>34587</v>
      </c>
      <c r="D17" s="7">
        <v>29.2</v>
      </c>
      <c r="E17" s="9">
        <v>80403</v>
      </c>
      <c r="F17" s="7">
        <v>67.900000000000006</v>
      </c>
      <c r="I17" t="str">
        <f>IF(C17 &gt; E17, "Democratic", "Republican")</f>
        <v>Republican</v>
      </c>
      <c r="J17" s="2">
        <f>ABS(C17 - E17)</f>
        <v>45816</v>
      </c>
      <c r="K17" t="str">
        <f>ROUND(J17/(B17*0.01), 2) &amp; "%"</f>
        <v>38.69%</v>
      </c>
      <c r="L17" t="str">
        <f>IF(VALUE(LEFT(K17, LEN(K17)-1)) &lt; 5, "Yes", "No")</f>
        <v>No</v>
      </c>
    </row>
    <row r="18" spans="1:12" ht="18">
      <c r="A18" s="7" t="s">
        <v>32</v>
      </c>
      <c r="B18" s="9">
        <v>250249</v>
      </c>
      <c r="C18" s="9">
        <v>104150</v>
      </c>
      <c r="D18" s="7">
        <v>41.6</v>
      </c>
      <c r="E18" s="9">
        <v>136959</v>
      </c>
      <c r="F18" s="7">
        <v>54.7</v>
      </c>
      <c r="I18" t="str">
        <f>IF(C18 &gt; E18, "Democratic", "Republican")</f>
        <v>Republican</v>
      </c>
      <c r="J18" s="2">
        <f>ABS(C18 - E18)</f>
        <v>32809</v>
      </c>
      <c r="K18" t="str">
        <f>ROUND(J18/(B18*0.01), 2) &amp; "%"</f>
        <v>13.11%</v>
      </c>
      <c r="L18" t="str">
        <f>IF(VALUE(LEFT(K18, LEN(K18)-1)) &lt; 5, "Yes", "No")</f>
        <v>No</v>
      </c>
    </row>
    <row r="19" spans="1:12" ht="18">
      <c r="A19" s="7" t="s">
        <v>33</v>
      </c>
      <c r="B19" s="9">
        <v>401269</v>
      </c>
      <c r="C19" s="9">
        <v>105414</v>
      </c>
      <c r="D19" s="7">
        <v>26.3</v>
      </c>
      <c r="E19" s="9">
        <v>278976</v>
      </c>
      <c r="F19" s="7">
        <v>69.5</v>
      </c>
      <c r="I19" t="str">
        <f>IF(C19 &gt; E19, "Democratic", "Republican")</f>
        <v>Republican</v>
      </c>
      <c r="J19" s="2">
        <f>ABS(C19 - E19)</f>
        <v>173562</v>
      </c>
      <c r="K19" t="str">
        <f>ROUND(J19/(B19*0.01), 2) &amp; "%"</f>
        <v>43.25%</v>
      </c>
      <c r="L19" t="str">
        <f>IF(VALUE(LEFT(K19, LEN(K19)-1)) &lt; 5, "Yes", "No")</f>
        <v>No</v>
      </c>
    </row>
    <row r="20" spans="1:12" ht="18">
      <c r="A20" s="7" t="s">
        <v>34</v>
      </c>
      <c r="B20" s="9">
        <v>545583</v>
      </c>
      <c r="C20" s="9">
        <v>237164</v>
      </c>
      <c r="D20" s="7">
        <v>43.5</v>
      </c>
      <c r="E20" s="9">
        <v>293336</v>
      </c>
      <c r="F20" s="7">
        <v>53.8</v>
      </c>
      <c r="I20" t="str">
        <f>IF(C20 &gt; E20, "Democratic", "Republican")</f>
        <v>Republican</v>
      </c>
      <c r="J20" s="2">
        <f>ABS(C20 - E20)</f>
        <v>56172</v>
      </c>
      <c r="K20" t="str">
        <f>ROUND(J20/(B20*0.01), 2) &amp; "%"</f>
        <v>10.3%</v>
      </c>
      <c r="L20" t="str">
        <f>IF(VALUE(LEFT(K20, LEN(K20)-1)) &lt; 5, "Yes", "No")</f>
        <v>No</v>
      </c>
    </row>
    <row r="21" spans="1:12" ht="18">
      <c r="A21" s="7" t="s">
        <v>35</v>
      </c>
      <c r="B21" s="9">
        <v>341762</v>
      </c>
      <c r="C21" s="9">
        <v>139735</v>
      </c>
      <c r="D21" s="7">
        <v>40.9</v>
      </c>
      <c r="E21" s="9">
        <v>193503</v>
      </c>
      <c r="F21" s="7">
        <v>56.6</v>
      </c>
      <c r="I21" t="str">
        <f>IF(C21 &gt; E21, "Democratic", "Republican")</f>
        <v>Republican</v>
      </c>
      <c r="J21" s="2">
        <f>ABS(C21 - E21)</f>
        <v>53768</v>
      </c>
      <c r="K21" t="str">
        <f>ROUND(J21/(B21*0.01), 2) &amp; "%"</f>
        <v>15.73%</v>
      </c>
      <c r="L21" t="str">
        <f>IF(VALUE(LEFT(K21, LEN(K21)-1)) &lt; 5, "Yes", "No")</f>
        <v>No</v>
      </c>
    </row>
    <row r="22" spans="1:12" ht="18">
      <c r="A22" s="7" t="s">
        <v>36</v>
      </c>
      <c r="B22" s="9">
        <v>69591</v>
      </c>
      <c r="C22" s="9">
        <v>63355</v>
      </c>
      <c r="D22" s="7">
        <v>91</v>
      </c>
      <c r="E22" s="9">
        <v>4819</v>
      </c>
      <c r="F22" s="7">
        <v>6.9</v>
      </c>
      <c r="I22" t="str">
        <f>IF(C22 &gt; E22, "Democratic", "Republican")</f>
        <v>Democratic</v>
      </c>
      <c r="J22" s="2">
        <f>ABS(C22 - E22)</f>
        <v>58536</v>
      </c>
      <c r="K22" t="str">
        <f>ROUND(J22/(B22*0.01), 2) &amp; "%"</f>
        <v>84.11%</v>
      </c>
      <c r="L22" t="str">
        <f>IF(VALUE(LEFT(K22, LEN(K22)-1)) &lt; 5, "Yes", "No")</f>
        <v>No</v>
      </c>
    </row>
    <row r="23" spans="1:12" ht="18">
      <c r="A23" s="7" t="s">
        <v>37</v>
      </c>
      <c r="B23" s="9">
        <v>674032</v>
      </c>
      <c r="C23" s="9">
        <v>363667</v>
      </c>
      <c r="D23" s="7">
        <v>54</v>
      </c>
      <c r="E23" s="9">
        <v>304940</v>
      </c>
      <c r="F23" s="7">
        <v>45.2</v>
      </c>
      <c r="I23" t="str">
        <f>IF(C23 &gt; E23, "Democratic", "Republican")</f>
        <v>Democratic</v>
      </c>
      <c r="J23" s="2">
        <f>ABS(C23 - E23)</f>
        <v>58727</v>
      </c>
      <c r="K23" t="str">
        <f>ROUND(J23/(B23*0.01), 2) &amp; "%"</f>
        <v>8.71%</v>
      </c>
      <c r="L23" t="str">
        <f>IF(VALUE(LEFT(K23, LEN(K23)-1)) &lt; 5, "Yes", "No")</f>
        <v>No</v>
      </c>
    </row>
    <row r="24" spans="1:12" ht="18">
      <c r="A24" s="7" t="s">
        <v>38</v>
      </c>
      <c r="B24" s="9">
        <v>53330</v>
      </c>
      <c r="C24" s="9">
        <v>42628</v>
      </c>
      <c r="D24" s="7">
        <v>79.900000000000006</v>
      </c>
      <c r="E24" s="9">
        <v>10509</v>
      </c>
      <c r="F24" s="7">
        <v>19.7</v>
      </c>
      <c r="I24" t="str">
        <f>IF(C24 &gt; E24, "Democratic", "Republican")</f>
        <v>Democratic</v>
      </c>
      <c r="J24" s="2">
        <f>ABS(C24 - E24)</f>
        <v>32119</v>
      </c>
      <c r="K24" t="str">
        <f>ROUND(J24/(B24*0.01), 2) &amp; "%"</f>
        <v>60.23%</v>
      </c>
      <c r="L24" t="str">
        <f>IF(VALUE(LEFT(K24, LEN(K24)-1)) &lt; 5, "Yes", "No")</f>
        <v>No</v>
      </c>
    </row>
    <row r="25" spans="1:12" ht="18">
      <c r="A25" s="7" t="s">
        <v>39</v>
      </c>
      <c r="B25" s="9">
        <v>223181</v>
      </c>
      <c r="C25" s="9">
        <v>115007</v>
      </c>
      <c r="D25" s="7">
        <v>51.5</v>
      </c>
      <c r="E25" s="9">
        <v>103064</v>
      </c>
      <c r="F25" s="7">
        <v>46.2</v>
      </c>
      <c r="I25" t="str">
        <f>IF(C25 &gt; E25, "Democratic", "Republican")</f>
        <v>Democratic</v>
      </c>
      <c r="J25" s="2">
        <f>ABS(C25 - E25)</f>
        <v>11943</v>
      </c>
      <c r="K25" t="str">
        <f>ROUND(J25/(B25*0.01), 2) &amp; "%"</f>
        <v>5.35%</v>
      </c>
      <c r="L25" t="str">
        <f>IF(VALUE(LEFT(K25, LEN(K25)-1)) &lt; 5, "Yes", "No")</f>
        <v>No</v>
      </c>
    </row>
    <row r="26" spans="1:12" ht="18">
      <c r="A26" s="7" t="s">
        <v>40</v>
      </c>
      <c r="B26" s="9">
        <v>10314</v>
      </c>
      <c r="C26" s="9">
        <v>7802</v>
      </c>
      <c r="D26" s="7">
        <v>75.599999999999994</v>
      </c>
      <c r="E26" s="9">
        <v>1938</v>
      </c>
      <c r="F26" s="7">
        <v>18.8</v>
      </c>
      <c r="I26" t="str">
        <f>IF(C26 &gt; E26, "Democratic", "Republican")</f>
        <v>Democratic</v>
      </c>
      <c r="J26" s="2">
        <f>ABS(C26 - E26)</f>
        <v>5864</v>
      </c>
      <c r="K26" t="str">
        <f>ROUND(J26/(B26*0.01), 2) &amp; "%"</f>
        <v>56.85%</v>
      </c>
      <c r="L26" t="str">
        <f>IF(VALUE(LEFT(K26, LEN(K26)-1)) &lt; 5, "Yes", "No")</f>
        <v>No</v>
      </c>
    </row>
    <row r="27" spans="1:12" ht="18">
      <c r="A27" s="7" t="s">
        <v>41</v>
      </c>
      <c r="B27" s="9">
        <v>83670</v>
      </c>
      <c r="C27" s="9">
        <v>21271</v>
      </c>
      <c r="D27" s="7">
        <v>25.4</v>
      </c>
      <c r="E27" s="9">
        <v>57444</v>
      </c>
      <c r="F27" s="7">
        <v>68.7</v>
      </c>
      <c r="I27" t="str">
        <f>IF(C27 &gt; E27, "Democratic", "Republican")</f>
        <v>Republican</v>
      </c>
      <c r="J27" s="2">
        <f>ABS(C27 - E27)</f>
        <v>36173</v>
      </c>
      <c r="K27" t="str">
        <f>ROUND(J27/(B27*0.01), 2) &amp; "%"</f>
        <v>43.23%</v>
      </c>
      <c r="L27" t="str">
        <f>IF(VALUE(LEFT(K27, LEN(K27)-1)) &lt; 5, "Yes", "No")</f>
        <v>No</v>
      </c>
    </row>
    <row r="28" spans="1:12" ht="18">
      <c r="A28" s="7" t="s">
        <v>42</v>
      </c>
      <c r="B28" s="9">
        <v>371014</v>
      </c>
      <c r="C28" s="9">
        <v>133675</v>
      </c>
      <c r="D28" s="7">
        <v>36</v>
      </c>
      <c r="E28" s="9">
        <v>221367</v>
      </c>
      <c r="F28" s="7">
        <v>59.7</v>
      </c>
      <c r="I28" t="str">
        <f>IF(C28 &gt; E28, "Democratic", "Republican")</f>
        <v>Republican</v>
      </c>
      <c r="J28" s="2">
        <f>ABS(C28 - E28)</f>
        <v>87692</v>
      </c>
      <c r="K28" t="str">
        <f>ROUND(J28/(B28*0.01), 2) &amp; "%"</f>
        <v>23.64%</v>
      </c>
      <c r="L28" t="str">
        <f>IF(VALUE(LEFT(K28, LEN(K28)-1)) &lt; 5, "Yes", "No")</f>
        <v>No</v>
      </c>
    </row>
    <row r="29" spans="1:12" ht="18">
      <c r="A29" s="7" t="s">
        <v>44</v>
      </c>
      <c r="B29" s="9">
        <v>1423876</v>
      </c>
      <c r="C29" s="9">
        <v>551369</v>
      </c>
      <c r="D29" s="7">
        <v>38.700000000000003</v>
      </c>
      <c r="E29" s="9">
        <v>819838</v>
      </c>
      <c r="F29" s="7">
        <v>57.6</v>
      </c>
      <c r="I29" t="str">
        <f>IF(C29 &gt; E29, "Democratic", "Republican")</f>
        <v>Republican</v>
      </c>
      <c r="J29" s="2">
        <f>ABS(C29 - E29)</f>
        <v>268469</v>
      </c>
      <c r="K29" t="str">
        <f>ROUND(J29/(B29*0.01), 2) &amp; "%"</f>
        <v>18.85%</v>
      </c>
      <c r="L29" t="str">
        <f>IF(VALUE(LEFT(K29, LEN(K29)-1)) &lt; 5, "Yes", "No")</f>
        <v>No</v>
      </c>
    </row>
    <row r="30" spans="1:12" ht="18">
      <c r="A30" s="7" t="s">
        <v>45</v>
      </c>
      <c r="B30" s="9">
        <v>331337</v>
      </c>
      <c r="C30" s="9">
        <v>174408</v>
      </c>
      <c r="D30" s="7">
        <v>52.6</v>
      </c>
      <c r="E30" s="9">
        <v>155122</v>
      </c>
      <c r="F30" s="7">
        <v>46.8</v>
      </c>
      <c r="I30" t="str">
        <f>IF(C30 &gt; E30, "Democratic", "Republican")</f>
        <v>Democratic</v>
      </c>
      <c r="J30" s="2">
        <f>ABS(C30 - E30)</f>
        <v>19286</v>
      </c>
      <c r="K30" t="str">
        <f>ROUND(J30/(B30*0.01), 2) &amp; "%"</f>
        <v>5.82%</v>
      </c>
      <c r="L30" t="str">
        <f>IF(VALUE(LEFT(K30, LEN(K30)-1)) &lt; 5, "Yes", "No")</f>
        <v>No</v>
      </c>
    </row>
    <row r="31" spans="1:12" ht="18">
      <c r="A31" s="7" t="s">
        <v>46</v>
      </c>
      <c r="B31" s="9">
        <v>47391</v>
      </c>
      <c r="C31" s="9">
        <v>20686</v>
      </c>
      <c r="D31" s="7">
        <v>43.6</v>
      </c>
      <c r="E31" s="9">
        <v>26335</v>
      </c>
      <c r="F31" s="7">
        <v>55.6</v>
      </c>
      <c r="I31" t="str">
        <f>IF(C31 &gt; E31, "Democratic", "Republican")</f>
        <v>Republican</v>
      </c>
      <c r="J31" s="2">
        <f>ABS(C31 - E31)</f>
        <v>5649</v>
      </c>
      <c r="K31" t="str">
        <f>ROUND(J31/(B31*0.01), 2) &amp; "%"</f>
        <v>11.92%</v>
      </c>
      <c r="L31" t="str">
        <f>IF(VALUE(LEFT(K31, LEN(K31)-1)) &lt; 5, "Yes", "No")</f>
        <v>No</v>
      </c>
    </row>
    <row r="32" spans="1:12" ht="18">
      <c r="A32" s="7" t="s">
        <v>47</v>
      </c>
      <c r="B32" s="9">
        <v>1014295</v>
      </c>
      <c r="C32" s="9">
        <v>474882</v>
      </c>
      <c r="D32" s="7">
        <v>46.8</v>
      </c>
      <c r="E32" s="9">
        <v>525991</v>
      </c>
      <c r="F32" s="7">
        <v>51.9</v>
      </c>
      <c r="I32" t="str">
        <f>IF(C32 &gt; E32, "Democratic", "Republican")</f>
        <v>Republican</v>
      </c>
      <c r="J32" s="2">
        <f>ABS(C32 - E32)</f>
        <v>51109</v>
      </c>
      <c r="K32" t="str">
        <f>ROUND(J32/(B32*0.01), 2) &amp; "%"</f>
        <v>5.04%</v>
      </c>
      <c r="L32" t="str">
        <f>IF(VALUE(LEFT(K32, LEN(K32)-1)) &lt; 5, "Yes", "No")</f>
        <v>No</v>
      </c>
    </row>
    <row r="33" spans="1:12" ht="18">
      <c r="A33" s="7" t="s">
        <v>49</v>
      </c>
      <c r="B33" s="9">
        <v>97335</v>
      </c>
      <c r="C33" s="9">
        <v>46739</v>
      </c>
      <c r="D33" s="7">
        <v>48</v>
      </c>
      <c r="E33" s="9">
        <v>48700</v>
      </c>
      <c r="F33" s="7">
        <v>50</v>
      </c>
      <c r="I33" t="str">
        <f>IF(C33 &gt; E33, "Democratic", "Republican")</f>
        <v>Republican</v>
      </c>
      <c r="J33" s="2">
        <f>ABS(C33 - E33)</f>
        <v>1961</v>
      </c>
      <c r="K33" t="str">
        <f>ROUND(J33/(B33*0.01), 2) &amp; "%"</f>
        <v>2.01%</v>
      </c>
      <c r="L33" t="str">
        <f>IF(VALUE(LEFT(K33, LEN(K33)-1)) &lt; 5, "Yes", "No")</f>
        <v>Yes</v>
      </c>
    </row>
    <row r="34" spans="1:12" ht="18">
      <c r="A34" s="7" t="s">
        <v>50</v>
      </c>
      <c r="B34" s="9">
        <v>1194355</v>
      </c>
      <c r="C34" s="9">
        <v>427125</v>
      </c>
      <c r="D34" s="7">
        <v>35.799999999999997</v>
      </c>
      <c r="E34" s="9">
        <v>728300</v>
      </c>
      <c r="F34" s="7">
        <v>61</v>
      </c>
      <c r="I34" t="str">
        <f>IF(C34 &gt; E34, "Democratic", "Republican")</f>
        <v>Republican</v>
      </c>
      <c r="J34" s="2">
        <f>ABS(C34 - E34)</f>
        <v>301175</v>
      </c>
      <c r="K34" t="str">
        <f>ROUND(J34/(B34*0.01), 2) &amp; "%"</f>
        <v>25.22%</v>
      </c>
      <c r="L34" t="str">
        <f>IF(VALUE(LEFT(K34, LEN(K34)-1)) &lt; 5, "Yes", "No")</f>
        <v>No</v>
      </c>
    </row>
    <row r="35" spans="1:12" ht="18">
      <c r="A35" s="7" t="s">
        <v>51</v>
      </c>
      <c r="B35" s="9">
        <v>54785</v>
      </c>
      <c r="C35" s="9">
        <v>14459</v>
      </c>
      <c r="D35" s="7">
        <v>26.4</v>
      </c>
      <c r="E35" s="9">
        <v>37437</v>
      </c>
      <c r="F35" s="7">
        <v>68.3</v>
      </c>
      <c r="I35" t="str">
        <f>IF(C35 &gt; E35, "Democratic", "Republican")</f>
        <v>Republican</v>
      </c>
      <c r="J35" s="2">
        <f>ABS(C35 - E35)</f>
        <v>22978</v>
      </c>
      <c r="K35" t="str">
        <f>ROUND(J35/(B35*0.01), 2) &amp; "%"</f>
        <v>41.94%</v>
      </c>
      <c r="L35" t="str">
        <f>IF(VALUE(LEFT(K35, LEN(K35)-1)) &lt; 5, "Yes", "No")</f>
        <v>No</v>
      </c>
    </row>
    <row r="36" spans="1:12" ht="18">
      <c r="A36" s="7" t="s">
        <v>52</v>
      </c>
      <c r="B36" s="9">
        <v>68938</v>
      </c>
      <c r="C36" s="9">
        <v>58801</v>
      </c>
      <c r="D36" s="7">
        <v>85.3</v>
      </c>
      <c r="E36" s="9">
        <v>9313</v>
      </c>
      <c r="F36" s="7">
        <v>13.5</v>
      </c>
      <c r="I36" t="str">
        <f>IF(C36 &gt; E36, "Democratic", "Republican")</f>
        <v>Democratic</v>
      </c>
      <c r="J36" s="2">
        <f>ABS(C36 - E36)</f>
        <v>49488</v>
      </c>
      <c r="K36" t="str">
        <f>ROUND(J36/(B36*0.01), 2) &amp; "%"</f>
        <v>71.79%</v>
      </c>
      <c r="L36" t="str">
        <f>IF(VALUE(LEFT(K36, LEN(K36)-1)) &lt; 5, "Yes", "No")</f>
        <v>No</v>
      </c>
    </row>
    <row r="37" spans="1:12" ht="18">
      <c r="A37" s="7" t="s">
        <v>53</v>
      </c>
      <c r="B37" s="9">
        <v>82937</v>
      </c>
      <c r="C37" s="9">
        <v>41225</v>
      </c>
      <c r="D37" s="7">
        <v>49.7</v>
      </c>
      <c r="E37" s="9">
        <v>41040</v>
      </c>
      <c r="F37" s="7">
        <v>49.5</v>
      </c>
      <c r="I37" t="str">
        <f>IF(C37 &gt; E37, "Democratic", "Republican")</f>
        <v>Democratic</v>
      </c>
      <c r="J37" s="2">
        <f>ABS(C37 - E37)</f>
        <v>185</v>
      </c>
      <c r="K37" t="str">
        <f>ROUND(J37/(B37*0.01), 2) &amp; "%"</f>
        <v>0.22%</v>
      </c>
      <c r="L37" t="str">
        <f>IF(VALUE(LEFT(K37, LEN(K37)-1)) &lt; 5, "Yes", "No")</f>
        <v>Yes</v>
      </c>
    </row>
    <row r="38" spans="1:12" ht="18">
      <c r="A38" s="7" t="s">
        <v>54</v>
      </c>
      <c r="B38" s="9">
        <v>320903</v>
      </c>
      <c r="C38" s="9">
        <v>167168</v>
      </c>
      <c r="D38" s="7">
        <v>52.1</v>
      </c>
      <c r="E38" s="9">
        <v>148683</v>
      </c>
      <c r="F38" s="7">
        <v>46.3</v>
      </c>
      <c r="I38" t="str">
        <f>IF(C38 &gt; E38, "Democratic", "Republican")</f>
        <v>Democratic</v>
      </c>
      <c r="J38" s="2">
        <f>ABS(C38 - E38)</f>
        <v>18485</v>
      </c>
      <c r="K38" t="str">
        <f>ROUND(J38/(B38*0.01), 2) &amp; "%"</f>
        <v>5.76%</v>
      </c>
      <c r="L38" t="str">
        <f>IF(VALUE(LEFT(K38, LEN(K38)-1)) &lt; 5, "Yes", "No")</f>
        <v>No</v>
      </c>
    </row>
    <row r="39" spans="1:12" ht="18">
      <c r="A39" s="7" t="s">
        <v>55</v>
      </c>
      <c r="B39" s="9">
        <v>515987</v>
      </c>
      <c r="C39" s="9">
        <v>267803</v>
      </c>
      <c r="D39" s="7">
        <v>51.9</v>
      </c>
      <c r="E39" s="9">
        <v>163413</v>
      </c>
      <c r="F39" s="7">
        <v>31.7</v>
      </c>
      <c r="I39" t="str">
        <f>IF(C39 &gt; E39, "Democratic", "Republican")</f>
        <v>Democratic</v>
      </c>
      <c r="J39" s="2">
        <f>ABS(C39 - E39)</f>
        <v>104390</v>
      </c>
      <c r="K39" t="str">
        <f>ROUND(J39/(B39*0.01), 2) &amp; "%"</f>
        <v>20.23%</v>
      </c>
      <c r="L39" t="str">
        <f>IF(VALUE(LEFT(K39, LEN(K39)-1)) &lt; 5, "Yes", "No")</f>
        <v>No</v>
      </c>
    </row>
    <row r="40" spans="1:12" ht="18">
      <c r="A40" s="7" t="s">
        <v>56</v>
      </c>
      <c r="B40" s="9">
        <v>78098</v>
      </c>
      <c r="C40" s="9">
        <v>64607</v>
      </c>
      <c r="D40" s="7">
        <v>82.7</v>
      </c>
      <c r="E40" s="9">
        <v>13491</v>
      </c>
      <c r="F40" s="7">
        <v>17.3</v>
      </c>
      <c r="I40" t="str">
        <f>IF(C40 &gt; E40, "Democratic", "Republican")</f>
        <v>Democratic</v>
      </c>
      <c r="J40" s="2">
        <f>ABS(C40 - E40)</f>
        <v>51116</v>
      </c>
      <c r="K40" t="str">
        <f>ROUND(J40/(B40*0.01), 2) &amp; "%"</f>
        <v>65.45%</v>
      </c>
      <c r="L40" t="str">
        <f>IF(VALUE(LEFT(K40, LEN(K40)-1)) &lt; 5, "Yes", "No")</f>
        <v>No</v>
      </c>
    </row>
    <row r="41" spans="1:12" ht="18">
      <c r="A41" s="7" t="s">
        <v>57</v>
      </c>
      <c r="B41" s="7">
        <v>63831</v>
      </c>
      <c r="C41" s="9">
        <v>10179</v>
      </c>
      <c r="D41" s="7">
        <v>15.9</v>
      </c>
      <c r="E41" s="9">
        <v>51127</v>
      </c>
      <c r="F41" s="7">
        <v>80.099999999999994</v>
      </c>
      <c r="I41" t="str">
        <f>IF(C41 &gt; E41, "Democratic", "Republican")</f>
        <v>Republican</v>
      </c>
      <c r="J41" s="2">
        <f>ABS(C41 - E41)</f>
        <v>40948</v>
      </c>
      <c r="K41" t="str">
        <f>ROUND(J41/(B41*0.01), 2) &amp; "%"</f>
        <v>64.15%</v>
      </c>
      <c r="L41" t="str">
        <f>IF(VALUE(LEFT(K41, LEN(K41)-1)) &lt; 5, "Yes", "No")</f>
        <v>No</v>
      </c>
    </row>
    <row r="42" spans="1:12" ht="18">
      <c r="A42" s="7" t="s">
        <v>58</v>
      </c>
      <c r="B42" s="9">
        <v>294674</v>
      </c>
      <c r="C42" s="9">
        <v>154708</v>
      </c>
      <c r="D42" s="7">
        <v>52.5</v>
      </c>
      <c r="E42" s="9">
        <v>135379</v>
      </c>
      <c r="F42" s="7">
        <v>45.9</v>
      </c>
      <c r="I42" t="str">
        <f>IF(C42 &gt; E42, "Democratic", "Republican")</f>
        <v>Democratic</v>
      </c>
      <c r="J42" s="2">
        <f>ABS(C42 - E42)</f>
        <v>19329</v>
      </c>
      <c r="K42" t="str">
        <f>ROUND(J42/(B42*0.01), 2) &amp; "%"</f>
        <v>6.56%</v>
      </c>
      <c r="L42" t="str">
        <f>IF(VALUE(LEFT(K42, LEN(K42)-1)) &lt; 5, "Yes", "No")</f>
        <v>No</v>
      </c>
    </row>
    <row r="43" spans="1:12" ht="18">
      <c r="A43" s="7" t="s">
        <v>59</v>
      </c>
      <c r="B43" s="9">
        <v>93583</v>
      </c>
      <c r="C43" s="9">
        <v>51646</v>
      </c>
      <c r="D43" s="7">
        <v>55.2</v>
      </c>
      <c r="E43" s="9">
        <v>39153</v>
      </c>
      <c r="F43" s="7">
        <v>41.8</v>
      </c>
      <c r="I43" t="str">
        <f>IF(C43 &gt; E43, "Democratic", "Republican")</f>
        <v>Democratic</v>
      </c>
      <c r="J43" s="2">
        <f>ABS(C43 - E43)</f>
        <v>12493</v>
      </c>
      <c r="K43" t="str">
        <f>ROUND(J43/(B43*0.01), 2) &amp; "%"</f>
        <v>13.35%</v>
      </c>
      <c r="L43" t="str">
        <f>IF(VALUE(LEFT(K43, LEN(K43)-1)) &lt; 5, "Yes", "No")</f>
        <v>No</v>
      </c>
    </row>
    <row r="44" spans="1:12" ht="18">
      <c r="A44" s="7" t="s">
        <v>60</v>
      </c>
      <c r="B44" s="9">
        <v>201757</v>
      </c>
      <c r="C44" s="9">
        <v>94480</v>
      </c>
      <c r="D44" s="7">
        <v>46.8</v>
      </c>
      <c r="E44" s="9">
        <v>105379</v>
      </c>
      <c r="F44" s="7">
        <v>52.2</v>
      </c>
      <c r="I44" t="str">
        <f>IF(C44 &gt; E44, "Democratic", "Republican")</f>
        <v>Republican</v>
      </c>
      <c r="J44" s="2">
        <f>ABS(C44 - E44)</f>
        <v>10899</v>
      </c>
      <c r="K44" t="str">
        <f>ROUND(J44/(B44*0.01), 2) &amp; "%"</f>
        <v>5.4%</v>
      </c>
      <c r="L44" t="str">
        <f>IF(VALUE(LEFT(K44, LEN(K44)-1)) &lt; 5, "Yes", "No")</f>
        <v>No</v>
      </c>
    </row>
    <row r="45" spans="1:12" ht="18">
      <c r="A45" s="7" t="s">
        <v>61</v>
      </c>
      <c r="B45" s="9">
        <v>447409</v>
      </c>
      <c r="C45" s="9">
        <v>165523</v>
      </c>
      <c r="D45" s="7">
        <v>37</v>
      </c>
      <c r="E45" s="9">
        <v>268135</v>
      </c>
      <c r="F45" s="7">
        <v>59.9</v>
      </c>
      <c r="I45" t="str">
        <f>IF(C45 &gt; E45, "Democratic", "Republican")</f>
        <v>Republican</v>
      </c>
      <c r="J45" s="2">
        <f>ABS(C45 - E45)</f>
        <v>102612</v>
      </c>
      <c r="K45" t="str">
        <f>ROUND(J45/(B45*0.01), 2) &amp; "%"</f>
        <v>22.93%</v>
      </c>
      <c r="L45" t="str">
        <f>IF(VALUE(LEFT(K45, LEN(K45)-1)) &lt; 5, "Yes", "No")</f>
        <v>No</v>
      </c>
    </row>
    <row r="46" spans="1:12" ht="18">
      <c r="A46" s="7" t="s">
        <v>62</v>
      </c>
      <c r="B46" s="9">
        <v>21093</v>
      </c>
      <c r="C46" s="9">
        <v>10376</v>
      </c>
      <c r="D46" s="7">
        <v>49.3</v>
      </c>
      <c r="E46" s="9">
        <v>10072</v>
      </c>
      <c r="F46" s="7">
        <v>47.8</v>
      </c>
      <c r="I46" t="str">
        <f>IF(C46 &gt; E46, "Democratic", "Republican")</f>
        <v>Democratic</v>
      </c>
      <c r="J46" s="2">
        <f>ABS(C46 - E46)</f>
        <v>304</v>
      </c>
      <c r="K46" t="str">
        <f>ROUND(J46/(B46*0.01), 2) &amp; "%"</f>
        <v>1.44%</v>
      </c>
      <c r="L46" t="str">
        <f>IF(VALUE(LEFT(K46, LEN(K46)-1)) &lt; 5, "Yes", "No")</f>
        <v>Yes</v>
      </c>
    </row>
    <row r="47" spans="1:12" ht="15.75">
      <c r="H47" s="2"/>
    </row>
    <row r="48" spans="1:12" ht="15.75">
      <c r="H48" s="2"/>
    </row>
    <row r="49" spans="8:8" ht="15.75">
      <c r="H49" s="2"/>
    </row>
    <row r="50" spans="8:8" ht="15.75">
      <c r="H50" s="2"/>
    </row>
    <row r="51" spans="8:8" ht="15.75">
      <c r="H51" s="2"/>
    </row>
    <row r="52" spans="8:8" ht="15.75">
      <c r="H52" s="2"/>
    </row>
    <row r="53" spans="8:8" ht="15.75"/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0FDD-D7EB-A948-A0DB-8C48E863088D}">
  <dimension ref="A1:L53"/>
  <sheetViews>
    <sheetView topLeftCell="A27" workbookViewId="0">
      <selection sqref="A1:L1"/>
    </sheetView>
  </sheetViews>
  <sheetFormatPr defaultColWidth="11" defaultRowHeight="15.95"/>
  <cols>
    <col min="2" max="2" width="13.125" bestFit="1" customWidth="1"/>
    <col min="3" max="3" width="11.875" bestFit="1" customWidth="1"/>
    <col min="5" max="5" width="11.875" bestFit="1" customWidth="1"/>
    <col min="7" max="7" width="11.875" bestFit="1" customWidth="1"/>
    <col min="11" max="11" width="20.5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232543</v>
      </c>
      <c r="C2" s="9">
        <v>138135</v>
      </c>
      <c r="D2" s="7">
        <v>59.4</v>
      </c>
      <c r="E2" s="9">
        <v>9184</v>
      </c>
      <c r="F2" s="7">
        <v>3.9</v>
      </c>
      <c r="G2" s="9">
        <v>84984</v>
      </c>
      <c r="H2" s="7">
        <v>36.5</v>
      </c>
      <c r="I2" t="str">
        <f>IF(MAX(C2:E2)=C2,"Democratic",IF(MAX(C2:E2)=D2,"Republican","Populist"))</f>
        <v>Democratic</v>
      </c>
      <c r="J2" s="2">
        <f>ABS(E2 - G2)</f>
        <v>75800</v>
      </c>
      <c r="K2" t="str">
        <f>ROUND(J2/(D2*0.01), 2) &amp; "%"</f>
        <v>127609.43%</v>
      </c>
      <c r="L2" t="str">
        <f>IF(VALUE(LEFT(K2, LEN(K2)-1)) &lt; 5, "Yes", "No")</f>
        <v>No</v>
      </c>
    </row>
    <row r="3" spans="1:12" ht="18">
      <c r="A3" s="7" t="s">
        <v>15</v>
      </c>
      <c r="B3" s="9">
        <v>148117</v>
      </c>
      <c r="C3" s="9">
        <v>87834</v>
      </c>
      <c r="D3" s="7">
        <v>59.3</v>
      </c>
      <c r="E3" s="9">
        <v>47072</v>
      </c>
      <c r="F3" s="7">
        <v>31.8</v>
      </c>
      <c r="G3" s="9">
        <v>11831</v>
      </c>
      <c r="H3" s="7">
        <v>8</v>
      </c>
      <c r="I3" t="str">
        <f t="shared" ref="I3:I46" si="0">IF(MAX(C3:E3)=C3,"Democratic",IF(MAX(C3:E3)=D3,"Republican","Populist"))</f>
        <v>Democratic</v>
      </c>
      <c r="J3" s="2">
        <f t="shared" ref="J3:J47" si="1">ABS(E3 - G3)</f>
        <v>35241</v>
      </c>
      <c r="K3" t="str">
        <f t="shared" ref="K3:K47" si="2">ROUND(J3/(D3*0.01), 2) &amp; "%"</f>
        <v>59428.33%</v>
      </c>
      <c r="L3" t="str">
        <f t="shared" ref="L3:L53" si="3">IF(VALUE(LEFT(K3, LEN(K3)-1)) &lt; 5, "Yes", "No")</f>
        <v>No</v>
      </c>
    </row>
    <row r="4" spans="1:12" ht="18">
      <c r="A4" s="7" t="s">
        <v>16</v>
      </c>
      <c r="B4" s="9">
        <v>269585</v>
      </c>
      <c r="C4" s="9">
        <v>118151</v>
      </c>
      <c r="D4" s="7">
        <v>43.8</v>
      </c>
      <c r="E4" s="9">
        <v>118027</v>
      </c>
      <c r="F4" s="7">
        <v>43.8</v>
      </c>
      <c r="G4" s="9">
        <v>25311</v>
      </c>
      <c r="H4" s="7">
        <v>9.4</v>
      </c>
      <c r="I4" t="str">
        <f t="shared" si="0"/>
        <v>Democratic</v>
      </c>
      <c r="J4" s="2">
        <f t="shared" si="1"/>
        <v>92716</v>
      </c>
      <c r="K4" t="str">
        <f t="shared" si="2"/>
        <v>211680.37%</v>
      </c>
      <c r="L4" t="str">
        <f t="shared" si="3"/>
        <v>No</v>
      </c>
    </row>
    <row r="5" spans="1:12" ht="18">
      <c r="A5" s="7" t="s">
        <v>17</v>
      </c>
      <c r="B5" s="9">
        <v>93881</v>
      </c>
      <c r="C5" s="7">
        <v>0</v>
      </c>
      <c r="D5" s="7">
        <v>0</v>
      </c>
      <c r="E5" s="9">
        <v>38620</v>
      </c>
      <c r="F5" s="7">
        <v>41.1</v>
      </c>
      <c r="G5" s="9">
        <v>53584</v>
      </c>
      <c r="H5" s="7">
        <v>57.1</v>
      </c>
      <c r="I5" t="str">
        <f t="shared" si="0"/>
        <v>Populist</v>
      </c>
      <c r="J5" s="2">
        <f t="shared" si="1"/>
        <v>14964</v>
      </c>
      <c r="K5" t="e">
        <f t="shared" si="2"/>
        <v>#DIV/0!</v>
      </c>
      <c r="L5" t="e">
        <f t="shared" si="3"/>
        <v>#DIV/0!</v>
      </c>
    </row>
    <row r="6" spans="1:12" ht="18">
      <c r="A6" s="7" t="s">
        <v>18</v>
      </c>
      <c r="B6" s="9">
        <v>164593</v>
      </c>
      <c r="C6" s="9">
        <v>82395</v>
      </c>
      <c r="D6" s="7">
        <v>50.1</v>
      </c>
      <c r="E6" s="9">
        <v>77030</v>
      </c>
      <c r="F6" s="7">
        <v>46.8</v>
      </c>
      <c r="G6" s="7">
        <v>809</v>
      </c>
      <c r="H6" s="7">
        <v>0.5</v>
      </c>
      <c r="I6" t="str">
        <f t="shared" si="0"/>
        <v>Democratic</v>
      </c>
      <c r="J6" s="2">
        <f t="shared" si="1"/>
        <v>76221</v>
      </c>
      <c r="K6" t="str">
        <f t="shared" si="2"/>
        <v>152137.72%</v>
      </c>
      <c r="L6" t="str">
        <f t="shared" si="3"/>
        <v>No</v>
      </c>
    </row>
    <row r="7" spans="1:12" ht="18">
      <c r="A7" s="7" t="s">
        <v>19</v>
      </c>
      <c r="B7" s="9">
        <v>37235</v>
      </c>
      <c r="C7" s="9">
        <v>18581</v>
      </c>
      <c r="D7" s="7">
        <v>49.9</v>
      </c>
      <c r="E7" s="9">
        <v>18077</v>
      </c>
      <c r="F7" s="7">
        <v>48.5</v>
      </c>
      <c r="G7" s="7">
        <v>0</v>
      </c>
      <c r="H7" s="7">
        <v>0</v>
      </c>
      <c r="I7" t="str">
        <f t="shared" si="0"/>
        <v>Democratic</v>
      </c>
      <c r="J7" s="2">
        <f t="shared" si="1"/>
        <v>18077</v>
      </c>
      <c r="K7" t="str">
        <f t="shared" si="2"/>
        <v>36226.45%</v>
      </c>
      <c r="L7" t="str">
        <f t="shared" si="3"/>
        <v>No</v>
      </c>
    </row>
    <row r="8" spans="1:12" ht="18">
      <c r="A8" s="7" t="s">
        <v>21</v>
      </c>
      <c r="B8" s="9">
        <v>35567</v>
      </c>
      <c r="C8" s="9">
        <v>30154</v>
      </c>
      <c r="D8" s="7">
        <v>84.8</v>
      </c>
      <c r="E8" s="7">
        <v>0</v>
      </c>
      <c r="F8" s="7">
        <v>0</v>
      </c>
      <c r="G8" s="9">
        <v>4843</v>
      </c>
      <c r="H8" s="7">
        <v>13.6</v>
      </c>
      <c r="I8" t="str">
        <f t="shared" si="0"/>
        <v>Democratic</v>
      </c>
      <c r="J8" s="2">
        <f t="shared" si="1"/>
        <v>4843</v>
      </c>
      <c r="K8" t="str">
        <f t="shared" si="2"/>
        <v>5711.08%</v>
      </c>
      <c r="L8" t="str">
        <f t="shared" si="3"/>
        <v>No</v>
      </c>
    </row>
    <row r="9" spans="1:12" ht="18">
      <c r="A9" s="7" t="s">
        <v>22</v>
      </c>
      <c r="B9" s="9">
        <v>223961</v>
      </c>
      <c r="C9" s="9">
        <v>129386</v>
      </c>
      <c r="D9" s="7">
        <v>57.8</v>
      </c>
      <c r="E9" s="9">
        <v>48305</v>
      </c>
      <c r="F9" s="7">
        <v>21.6</v>
      </c>
      <c r="G9" s="9">
        <v>42937</v>
      </c>
      <c r="H9" s="7">
        <v>19.2</v>
      </c>
      <c r="I9" t="str">
        <f t="shared" si="0"/>
        <v>Democratic</v>
      </c>
      <c r="J9" s="2">
        <f t="shared" si="1"/>
        <v>5368</v>
      </c>
      <c r="K9" t="str">
        <f t="shared" si="2"/>
        <v>9287.2%</v>
      </c>
      <c r="L9" t="str">
        <f t="shared" si="3"/>
        <v>No</v>
      </c>
    </row>
    <row r="10" spans="1:12" ht="18">
      <c r="A10" s="7" t="s">
        <v>24</v>
      </c>
      <c r="B10" s="9">
        <v>19407</v>
      </c>
      <c r="C10" s="7">
        <v>0</v>
      </c>
      <c r="D10" s="7">
        <v>0</v>
      </c>
      <c r="E10" s="9">
        <v>8599</v>
      </c>
      <c r="F10" s="7">
        <v>44.3</v>
      </c>
      <c r="G10" s="9">
        <v>10520</v>
      </c>
      <c r="H10" s="7">
        <v>54.2</v>
      </c>
      <c r="I10" t="str">
        <f t="shared" si="0"/>
        <v>Populist</v>
      </c>
      <c r="J10" s="2">
        <f t="shared" si="1"/>
        <v>1921</v>
      </c>
      <c r="K10" t="e">
        <f t="shared" si="2"/>
        <v>#DIV/0!</v>
      </c>
      <c r="L10" t="e">
        <f t="shared" si="3"/>
        <v>#DIV/0!</v>
      </c>
    </row>
    <row r="11" spans="1:12" ht="18">
      <c r="A11" s="7" t="s">
        <v>25</v>
      </c>
      <c r="B11" s="9">
        <v>873667</v>
      </c>
      <c r="C11" s="9">
        <v>426281</v>
      </c>
      <c r="D11" s="7">
        <v>48.8</v>
      </c>
      <c r="E11" s="9">
        <v>399308</v>
      </c>
      <c r="F11" s="7">
        <v>45.7</v>
      </c>
      <c r="G11" s="9">
        <v>22207</v>
      </c>
      <c r="H11" s="7">
        <v>2.5</v>
      </c>
      <c r="I11" t="str">
        <f t="shared" si="0"/>
        <v>Democratic</v>
      </c>
      <c r="J11" s="2">
        <f t="shared" si="1"/>
        <v>377101</v>
      </c>
      <c r="K11" t="str">
        <f t="shared" si="2"/>
        <v>772747.95%</v>
      </c>
      <c r="L11" t="str">
        <f t="shared" si="3"/>
        <v>No</v>
      </c>
    </row>
    <row r="12" spans="1:12" ht="18">
      <c r="A12" s="7" t="s">
        <v>26</v>
      </c>
      <c r="B12" s="9">
        <v>553613</v>
      </c>
      <c r="C12" s="9">
        <v>262740</v>
      </c>
      <c r="D12" s="7">
        <v>47.5</v>
      </c>
      <c r="E12" s="9">
        <v>255615</v>
      </c>
      <c r="F12" s="7">
        <v>46.2</v>
      </c>
      <c r="G12" s="9">
        <v>22208</v>
      </c>
      <c r="H12" s="7">
        <v>4</v>
      </c>
      <c r="I12" t="str">
        <f t="shared" si="0"/>
        <v>Democratic</v>
      </c>
      <c r="J12" s="2">
        <f t="shared" si="1"/>
        <v>233407</v>
      </c>
      <c r="K12" t="str">
        <f t="shared" si="2"/>
        <v>491383.16%</v>
      </c>
      <c r="L12" t="str">
        <f t="shared" si="3"/>
        <v>No</v>
      </c>
    </row>
    <row r="13" spans="1:12" ht="18">
      <c r="A13" s="7" t="s">
        <v>27</v>
      </c>
      <c r="B13" s="9">
        <v>443159</v>
      </c>
      <c r="C13" s="9">
        <v>196367</v>
      </c>
      <c r="D13" s="7">
        <v>44.3</v>
      </c>
      <c r="E13" s="9">
        <v>219795</v>
      </c>
      <c r="F13" s="7">
        <v>49.6</v>
      </c>
      <c r="G13" s="9">
        <v>20595</v>
      </c>
      <c r="H13" s="7">
        <v>4.5999999999999996</v>
      </c>
      <c r="I13" t="str">
        <f t="shared" si="0"/>
        <v>Populist</v>
      </c>
      <c r="J13" s="2">
        <f t="shared" si="1"/>
        <v>199200</v>
      </c>
      <c r="K13" t="str">
        <f t="shared" si="2"/>
        <v>449661.4%</v>
      </c>
      <c r="L13" t="str">
        <f t="shared" si="3"/>
        <v>No</v>
      </c>
    </row>
    <row r="14" spans="1:12" ht="18">
      <c r="A14" s="7" t="s">
        <v>28</v>
      </c>
      <c r="B14" s="9">
        <v>323591</v>
      </c>
      <c r="C14" s="7">
        <v>0</v>
      </c>
      <c r="D14" s="7">
        <v>0</v>
      </c>
      <c r="E14" s="9">
        <v>156134</v>
      </c>
      <c r="F14" s="7">
        <v>48.3</v>
      </c>
      <c r="G14" s="9">
        <v>162888</v>
      </c>
      <c r="H14" s="7">
        <v>50.3</v>
      </c>
      <c r="I14" t="str">
        <f t="shared" si="0"/>
        <v>Populist</v>
      </c>
      <c r="J14" s="2">
        <f t="shared" si="1"/>
        <v>6754</v>
      </c>
      <c r="K14" t="e">
        <f t="shared" si="2"/>
        <v>#DIV/0!</v>
      </c>
      <c r="L14" t="e">
        <f t="shared" si="3"/>
        <v>#DIV/0!</v>
      </c>
    </row>
    <row r="15" spans="1:12" ht="18">
      <c r="A15" s="7" t="s">
        <v>29</v>
      </c>
      <c r="B15" s="9">
        <v>340864</v>
      </c>
      <c r="C15" s="9">
        <v>175461</v>
      </c>
      <c r="D15" s="7">
        <v>51.5</v>
      </c>
      <c r="E15" s="9">
        <v>135462</v>
      </c>
      <c r="F15" s="7">
        <v>39.700000000000003</v>
      </c>
      <c r="G15" s="9">
        <v>23500</v>
      </c>
      <c r="H15" s="7">
        <v>6.9</v>
      </c>
      <c r="I15" t="str">
        <f t="shared" si="0"/>
        <v>Democratic</v>
      </c>
      <c r="J15" s="2">
        <f t="shared" si="1"/>
        <v>111962</v>
      </c>
      <c r="K15" t="str">
        <f t="shared" si="2"/>
        <v>217401.94%</v>
      </c>
      <c r="L15" t="str">
        <f t="shared" si="3"/>
        <v>No</v>
      </c>
    </row>
    <row r="16" spans="1:12" ht="18">
      <c r="A16" s="7" t="s">
        <v>30</v>
      </c>
      <c r="B16" s="9">
        <v>118287</v>
      </c>
      <c r="C16" s="9">
        <v>87922</v>
      </c>
      <c r="D16" s="7">
        <v>74.3</v>
      </c>
      <c r="E16" s="9">
        <v>27903</v>
      </c>
      <c r="F16" s="7">
        <v>23.6</v>
      </c>
      <c r="G16" s="9">
        <v>2462</v>
      </c>
      <c r="H16" s="7">
        <v>2.1</v>
      </c>
      <c r="I16" t="str">
        <f t="shared" si="0"/>
        <v>Democratic</v>
      </c>
      <c r="J16" s="2">
        <f t="shared" si="1"/>
        <v>25441</v>
      </c>
      <c r="K16" t="str">
        <f t="shared" si="2"/>
        <v>34240.92%</v>
      </c>
      <c r="L16" t="str">
        <f t="shared" si="3"/>
        <v>No</v>
      </c>
    </row>
    <row r="17" spans="1:12" ht="18">
      <c r="A17" s="7" t="s">
        <v>31</v>
      </c>
      <c r="B17" s="9">
        <v>116013</v>
      </c>
      <c r="C17" s="9">
        <v>48024</v>
      </c>
      <c r="D17" s="7">
        <v>41.4</v>
      </c>
      <c r="E17" s="9">
        <v>62878</v>
      </c>
      <c r="F17" s="7">
        <v>54.2</v>
      </c>
      <c r="G17" s="9">
        <v>2045</v>
      </c>
      <c r="H17" s="7">
        <v>1.8</v>
      </c>
      <c r="I17" t="str">
        <f t="shared" si="0"/>
        <v>Populist</v>
      </c>
      <c r="J17" s="2">
        <f t="shared" si="1"/>
        <v>60833</v>
      </c>
      <c r="K17" t="str">
        <f t="shared" si="2"/>
        <v>146939.61%</v>
      </c>
      <c r="L17" t="str">
        <f t="shared" si="3"/>
        <v>No</v>
      </c>
    </row>
    <row r="18" spans="1:12" ht="18">
      <c r="A18" s="7" t="s">
        <v>32</v>
      </c>
      <c r="B18" s="9">
        <v>213275</v>
      </c>
      <c r="C18" s="9">
        <v>113866</v>
      </c>
      <c r="D18" s="7">
        <v>53.4</v>
      </c>
      <c r="E18" s="9">
        <v>92736</v>
      </c>
      <c r="F18" s="7">
        <v>43.5</v>
      </c>
      <c r="G18" s="7">
        <v>796</v>
      </c>
      <c r="H18" s="7">
        <v>0.4</v>
      </c>
      <c r="I18" t="str">
        <f t="shared" si="0"/>
        <v>Democratic</v>
      </c>
      <c r="J18" s="2">
        <f t="shared" si="1"/>
        <v>91940</v>
      </c>
      <c r="K18" t="str">
        <f t="shared" si="2"/>
        <v>172172.28%</v>
      </c>
      <c r="L18" t="str">
        <f t="shared" si="3"/>
        <v>No</v>
      </c>
    </row>
    <row r="19" spans="1:12" ht="18">
      <c r="A19" s="7" t="s">
        <v>33</v>
      </c>
      <c r="B19" s="9">
        <v>391028</v>
      </c>
      <c r="C19" s="9">
        <v>176813</v>
      </c>
      <c r="D19" s="7">
        <v>45.2</v>
      </c>
      <c r="E19" s="9">
        <v>202814</v>
      </c>
      <c r="F19" s="7">
        <v>51.9</v>
      </c>
      <c r="G19" s="9">
        <v>3210</v>
      </c>
      <c r="H19" s="7">
        <v>0.8</v>
      </c>
      <c r="I19" t="str">
        <f t="shared" si="0"/>
        <v>Populist</v>
      </c>
      <c r="J19" s="2">
        <f t="shared" si="1"/>
        <v>199604</v>
      </c>
      <c r="K19" t="str">
        <f t="shared" si="2"/>
        <v>441601.77%</v>
      </c>
      <c r="L19" t="str">
        <f t="shared" si="3"/>
        <v>No</v>
      </c>
    </row>
    <row r="20" spans="1:12" ht="18">
      <c r="A20" s="7" t="s">
        <v>34</v>
      </c>
      <c r="B20" s="9">
        <v>466917</v>
      </c>
      <c r="C20" s="9">
        <v>202396</v>
      </c>
      <c r="D20" s="7">
        <v>43.3</v>
      </c>
      <c r="E20" s="9">
        <v>222708</v>
      </c>
      <c r="F20" s="7">
        <v>47.7</v>
      </c>
      <c r="G20" s="9">
        <v>20031</v>
      </c>
      <c r="H20" s="7">
        <v>4.3</v>
      </c>
      <c r="I20" t="str">
        <f t="shared" si="0"/>
        <v>Populist</v>
      </c>
      <c r="J20" s="2">
        <f t="shared" si="1"/>
        <v>202677</v>
      </c>
      <c r="K20" t="str">
        <f t="shared" si="2"/>
        <v>468076.21%</v>
      </c>
      <c r="L20" t="str">
        <f t="shared" si="3"/>
        <v>No</v>
      </c>
    </row>
    <row r="21" spans="1:12" ht="18">
      <c r="A21" s="7" t="s">
        <v>35</v>
      </c>
      <c r="B21" s="9">
        <v>267461</v>
      </c>
      <c r="C21" s="9">
        <v>101055</v>
      </c>
      <c r="D21" s="7">
        <v>37.799999999999997</v>
      </c>
      <c r="E21" s="9">
        <v>122836</v>
      </c>
      <c r="F21" s="7">
        <v>45.9</v>
      </c>
      <c r="G21" s="9">
        <v>29336</v>
      </c>
      <c r="H21" s="7">
        <v>11</v>
      </c>
      <c r="I21" t="str">
        <f t="shared" si="0"/>
        <v>Populist</v>
      </c>
      <c r="J21" s="2">
        <f t="shared" si="1"/>
        <v>93500</v>
      </c>
      <c r="K21" t="str">
        <f t="shared" si="2"/>
        <v>247354.5%</v>
      </c>
      <c r="L21" t="str">
        <f t="shared" si="3"/>
        <v>No</v>
      </c>
    </row>
    <row r="22" spans="1:12" ht="18">
      <c r="A22" s="7" t="s">
        <v>36</v>
      </c>
      <c r="B22" s="9">
        <v>52519</v>
      </c>
      <c r="C22" s="9">
        <v>40030</v>
      </c>
      <c r="D22" s="7">
        <v>76.2</v>
      </c>
      <c r="E22" s="9">
        <v>1398</v>
      </c>
      <c r="F22" s="7">
        <v>2.7</v>
      </c>
      <c r="G22" s="9">
        <v>10118</v>
      </c>
      <c r="H22" s="7">
        <v>19.3</v>
      </c>
      <c r="I22" t="str">
        <f t="shared" si="0"/>
        <v>Democratic</v>
      </c>
      <c r="J22" s="2">
        <f t="shared" si="1"/>
        <v>8720</v>
      </c>
      <c r="K22" t="str">
        <f t="shared" si="2"/>
        <v>11443.57%</v>
      </c>
      <c r="L22" t="str">
        <f t="shared" si="3"/>
        <v>No</v>
      </c>
    </row>
    <row r="23" spans="1:12" ht="18">
      <c r="A23" s="7" t="s">
        <v>37</v>
      </c>
      <c r="B23" s="9">
        <v>541583</v>
      </c>
      <c r="C23" s="9">
        <v>268400</v>
      </c>
      <c r="D23" s="7">
        <v>49.6</v>
      </c>
      <c r="E23" s="9">
        <v>227646</v>
      </c>
      <c r="F23" s="7">
        <v>42</v>
      </c>
      <c r="G23" s="9">
        <v>41204</v>
      </c>
      <c r="H23" s="7">
        <v>7.6</v>
      </c>
      <c r="I23" t="str">
        <f t="shared" si="0"/>
        <v>Democratic</v>
      </c>
      <c r="J23" s="2">
        <f t="shared" si="1"/>
        <v>186442</v>
      </c>
      <c r="K23" t="str">
        <f t="shared" si="2"/>
        <v>375891.13%</v>
      </c>
      <c r="L23" t="str">
        <f t="shared" si="3"/>
        <v>No</v>
      </c>
    </row>
    <row r="24" spans="1:12" ht="18">
      <c r="A24" s="7" t="s">
        <v>38</v>
      </c>
      <c r="B24" s="9">
        <v>44461</v>
      </c>
      <c r="C24" s="9">
        <v>17690</v>
      </c>
      <c r="D24" s="7">
        <v>39.799999999999997</v>
      </c>
      <c r="E24" s="9">
        <v>18871</v>
      </c>
      <c r="F24" s="7">
        <v>42.4</v>
      </c>
      <c r="G24" s="9">
        <v>7338</v>
      </c>
      <c r="H24" s="7">
        <v>16.5</v>
      </c>
      <c r="I24" t="str">
        <f t="shared" si="0"/>
        <v>Populist</v>
      </c>
      <c r="J24" s="2">
        <f t="shared" si="1"/>
        <v>11533</v>
      </c>
      <c r="K24" t="str">
        <f t="shared" si="2"/>
        <v>28977.39%</v>
      </c>
      <c r="L24" t="str">
        <f t="shared" si="3"/>
        <v>No</v>
      </c>
    </row>
    <row r="25" spans="1:12" ht="18">
      <c r="A25" s="7" t="s">
        <v>39</v>
      </c>
      <c r="B25" s="9">
        <v>200205</v>
      </c>
      <c r="C25" s="9">
        <v>24956</v>
      </c>
      <c r="D25" s="7">
        <v>12.5</v>
      </c>
      <c r="E25" s="9">
        <v>87213</v>
      </c>
      <c r="F25" s="7">
        <v>43.6</v>
      </c>
      <c r="G25" s="9">
        <v>83134</v>
      </c>
      <c r="H25" s="7">
        <v>41.5</v>
      </c>
      <c r="I25" t="str">
        <f t="shared" si="0"/>
        <v>Populist</v>
      </c>
      <c r="J25" s="2">
        <f t="shared" si="1"/>
        <v>4079</v>
      </c>
      <c r="K25" t="str">
        <f t="shared" si="2"/>
        <v>32632%</v>
      </c>
      <c r="L25" t="str">
        <f t="shared" si="3"/>
        <v>No</v>
      </c>
    </row>
    <row r="26" spans="1:12" ht="18">
      <c r="A26" s="7" t="s">
        <v>40</v>
      </c>
      <c r="B26" s="9">
        <v>10826</v>
      </c>
      <c r="C26" s="7">
        <v>703</v>
      </c>
      <c r="D26" s="7">
        <v>6.5</v>
      </c>
      <c r="E26" s="9">
        <v>2811</v>
      </c>
      <c r="F26" s="7">
        <v>26</v>
      </c>
      <c r="G26" s="9">
        <v>7226</v>
      </c>
      <c r="H26" s="7">
        <v>66.7</v>
      </c>
      <c r="I26" t="str">
        <f t="shared" si="0"/>
        <v>Populist</v>
      </c>
      <c r="J26" s="2">
        <f t="shared" si="1"/>
        <v>4415</v>
      </c>
      <c r="K26" t="str">
        <f t="shared" si="2"/>
        <v>67923.08%</v>
      </c>
      <c r="L26" t="str">
        <f t="shared" si="3"/>
        <v>No</v>
      </c>
    </row>
    <row r="27" spans="1:12" ht="18">
      <c r="A27" s="7" t="s">
        <v>41</v>
      </c>
      <c r="B27" s="9">
        <v>89328</v>
      </c>
      <c r="C27" s="9">
        <v>42081</v>
      </c>
      <c r="D27" s="7">
        <v>47.1</v>
      </c>
      <c r="E27" s="9">
        <v>45658</v>
      </c>
      <c r="F27" s="7">
        <v>51.1</v>
      </c>
      <c r="G27" s="7">
        <v>292</v>
      </c>
      <c r="H27" s="7">
        <v>0.3</v>
      </c>
      <c r="I27" t="str">
        <f t="shared" si="0"/>
        <v>Populist</v>
      </c>
      <c r="J27" s="2">
        <f t="shared" si="1"/>
        <v>45366</v>
      </c>
      <c r="K27" t="str">
        <f t="shared" si="2"/>
        <v>96318.47%</v>
      </c>
      <c r="L27" t="str">
        <f t="shared" si="3"/>
        <v>No</v>
      </c>
    </row>
    <row r="28" spans="1:12" ht="18">
      <c r="A28" s="7" t="s">
        <v>42</v>
      </c>
      <c r="B28" s="9">
        <v>337485</v>
      </c>
      <c r="C28" s="9">
        <v>170987</v>
      </c>
      <c r="D28" s="7">
        <v>50.7</v>
      </c>
      <c r="E28" s="9">
        <v>156059</v>
      </c>
      <c r="F28" s="7">
        <v>46.2</v>
      </c>
      <c r="G28" s="7">
        <v>969</v>
      </c>
      <c r="H28" s="7">
        <v>0.3</v>
      </c>
      <c r="I28" t="str">
        <f t="shared" si="0"/>
        <v>Democratic</v>
      </c>
      <c r="J28" s="2">
        <f t="shared" si="1"/>
        <v>155090</v>
      </c>
      <c r="K28" t="str">
        <f t="shared" si="2"/>
        <v>305897.44%</v>
      </c>
      <c r="L28" t="str">
        <f t="shared" si="3"/>
        <v>No</v>
      </c>
    </row>
    <row r="29" spans="1:12" ht="18">
      <c r="A29" s="7" t="s">
        <v>44</v>
      </c>
      <c r="B29" s="9">
        <v>1336793</v>
      </c>
      <c r="C29" s="9">
        <v>654868</v>
      </c>
      <c r="D29" s="7">
        <v>49</v>
      </c>
      <c r="E29" s="9">
        <v>609350</v>
      </c>
      <c r="F29" s="7">
        <v>45.6</v>
      </c>
      <c r="G29" s="9">
        <v>16429</v>
      </c>
      <c r="H29" s="7">
        <v>1.2</v>
      </c>
      <c r="I29" t="str">
        <f t="shared" si="0"/>
        <v>Democratic</v>
      </c>
      <c r="J29" s="2">
        <f t="shared" si="1"/>
        <v>592921</v>
      </c>
      <c r="K29" t="str">
        <f t="shared" si="2"/>
        <v>1210042.86%</v>
      </c>
      <c r="L29" t="str">
        <f t="shared" si="3"/>
        <v>No</v>
      </c>
    </row>
    <row r="30" spans="1:12" ht="18">
      <c r="A30" s="7" t="s">
        <v>45</v>
      </c>
      <c r="B30" s="9">
        <v>280270</v>
      </c>
      <c r="C30" s="9">
        <v>132951</v>
      </c>
      <c r="D30" s="7">
        <v>47.4</v>
      </c>
      <c r="E30" s="9">
        <v>100346</v>
      </c>
      <c r="F30" s="7">
        <v>35.799999999999997</v>
      </c>
      <c r="G30" s="9">
        <v>44336</v>
      </c>
      <c r="H30" s="7">
        <v>15.8</v>
      </c>
      <c r="I30" t="str">
        <f t="shared" si="0"/>
        <v>Democratic</v>
      </c>
      <c r="J30" s="2">
        <f t="shared" si="1"/>
        <v>56010</v>
      </c>
      <c r="K30" t="str">
        <f t="shared" si="2"/>
        <v>118164.56%</v>
      </c>
      <c r="L30" t="str">
        <f t="shared" si="3"/>
        <v>No</v>
      </c>
    </row>
    <row r="31" spans="1:12" ht="18">
      <c r="A31" s="7" t="s">
        <v>46</v>
      </c>
      <c r="B31" s="9">
        <v>36118</v>
      </c>
      <c r="C31" s="7">
        <v>0</v>
      </c>
      <c r="D31" s="7">
        <v>0</v>
      </c>
      <c r="E31" s="9">
        <v>17519</v>
      </c>
      <c r="F31" s="7">
        <v>48.5</v>
      </c>
      <c r="G31" s="9">
        <v>17700</v>
      </c>
      <c r="H31" s="7">
        <v>49</v>
      </c>
      <c r="I31" t="str">
        <f t="shared" si="0"/>
        <v>Populist</v>
      </c>
      <c r="J31" s="2">
        <f t="shared" si="1"/>
        <v>181</v>
      </c>
      <c r="K31" s="17">
        <v>1</v>
      </c>
      <c r="L31" t="s">
        <v>123</v>
      </c>
    </row>
    <row r="32" spans="1:12" ht="18">
      <c r="A32" s="7" t="s">
        <v>47</v>
      </c>
      <c r="B32" s="9">
        <v>850164</v>
      </c>
      <c r="C32" s="9">
        <v>404115</v>
      </c>
      <c r="D32" s="7">
        <v>47.5</v>
      </c>
      <c r="E32" s="9">
        <v>405187</v>
      </c>
      <c r="F32" s="7">
        <v>47.7</v>
      </c>
      <c r="G32" s="9">
        <v>14850</v>
      </c>
      <c r="H32" s="7">
        <v>1.7</v>
      </c>
      <c r="I32" t="str">
        <f t="shared" si="0"/>
        <v>Populist</v>
      </c>
      <c r="J32" s="2">
        <f t="shared" si="1"/>
        <v>390337</v>
      </c>
      <c r="K32" t="str">
        <f t="shared" si="2"/>
        <v>821762.11%</v>
      </c>
      <c r="L32" t="str">
        <f>IF(VALUE(LEFT(K32, LEN(K32)-1)) &lt; 5, "Yes", "No")</f>
        <v>No</v>
      </c>
    </row>
    <row r="33" spans="1:12" ht="18">
      <c r="A33" s="7" t="s">
        <v>49</v>
      </c>
      <c r="B33" s="9">
        <v>78378</v>
      </c>
      <c r="C33" s="9">
        <v>14243</v>
      </c>
      <c r="D33" s="7">
        <v>18.2</v>
      </c>
      <c r="E33" s="9">
        <v>35002</v>
      </c>
      <c r="F33" s="7">
        <v>44.7</v>
      </c>
      <c r="G33" s="9">
        <v>26875</v>
      </c>
      <c r="H33" s="7">
        <v>34.299999999999997</v>
      </c>
      <c r="I33" t="str">
        <f t="shared" si="0"/>
        <v>Populist</v>
      </c>
      <c r="J33" s="2">
        <f t="shared" si="1"/>
        <v>8127</v>
      </c>
      <c r="K33" t="str">
        <f t="shared" si="2"/>
        <v>44653.85%</v>
      </c>
      <c r="L33" t="str">
        <f t="shared" si="3"/>
        <v>No</v>
      </c>
    </row>
    <row r="34" spans="1:12" ht="18">
      <c r="A34" s="7" t="s">
        <v>50</v>
      </c>
      <c r="B34" s="9">
        <v>1003000</v>
      </c>
      <c r="C34" s="9">
        <v>452264</v>
      </c>
      <c r="D34" s="7">
        <v>45.1</v>
      </c>
      <c r="E34" s="9">
        <v>516011</v>
      </c>
      <c r="F34" s="7">
        <v>51.4</v>
      </c>
      <c r="G34" s="9">
        <v>8714</v>
      </c>
      <c r="H34" s="7">
        <v>0.9</v>
      </c>
      <c r="I34" t="str">
        <f t="shared" si="0"/>
        <v>Populist</v>
      </c>
      <c r="J34" s="2">
        <f t="shared" si="1"/>
        <v>507297</v>
      </c>
      <c r="K34" t="str">
        <f t="shared" si="2"/>
        <v>1124827.05%</v>
      </c>
      <c r="L34" t="str">
        <f t="shared" si="3"/>
        <v>No</v>
      </c>
    </row>
    <row r="35" spans="1:12" ht="18">
      <c r="A35" s="7" t="s">
        <v>51</v>
      </c>
      <c r="B35" s="9">
        <v>53196</v>
      </c>
      <c r="C35" s="9">
        <v>24336</v>
      </c>
      <c r="D35" s="7">
        <v>45.7</v>
      </c>
      <c r="E35" s="9">
        <v>26975</v>
      </c>
      <c r="F35" s="7">
        <v>50.7</v>
      </c>
      <c r="G35" s="7">
        <v>228</v>
      </c>
      <c r="H35" s="7">
        <v>0.4</v>
      </c>
      <c r="I35" t="str">
        <f t="shared" si="0"/>
        <v>Populist</v>
      </c>
      <c r="J35" s="2">
        <f t="shared" si="1"/>
        <v>26747</v>
      </c>
      <c r="K35" t="str">
        <f t="shared" si="2"/>
        <v>58527.35%</v>
      </c>
      <c r="L35" t="str">
        <f t="shared" si="3"/>
        <v>No</v>
      </c>
    </row>
    <row r="36" spans="1:12" ht="18">
      <c r="A36" s="7" t="s">
        <v>52</v>
      </c>
      <c r="B36" s="9">
        <v>70504</v>
      </c>
      <c r="C36" s="9">
        <v>54680</v>
      </c>
      <c r="D36" s="7">
        <v>77.599999999999994</v>
      </c>
      <c r="E36" s="9">
        <v>13345</v>
      </c>
      <c r="F36" s="7">
        <v>18.899999999999999</v>
      </c>
      <c r="G36" s="9">
        <v>2407</v>
      </c>
      <c r="H36" s="7">
        <v>3.4</v>
      </c>
      <c r="I36" t="str">
        <f t="shared" si="0"/>
        <v>Democratic</v>
      </c>
      <c r="J36" s="2">
        <f t="shared" si="1"/>
        <v>10938</v>
      </c>
      <c r="K36" t="str">
        <f t="shared" si="2"/>
        <v>14095.36%</v>
      </c>
      <c r="L36" t="str">
        <f t="shared" si="3"/>
        <v>No</v>
      </c>
    </row>
    <row r="37" spans="1:12" ht="18">
      <c r="A37" s="7" t="s">
        <v>53</v>
      </c>
      <c r="B37" s="9">
        <v>70513</v>
      </c>
      <c r="C37" s="9">
        <v>9081</v>
      </c>
      <c r="D37" s="7">
        <v>12.9</v>
      </c>
      <c r="E37" s="9">
        <v>34888</v>
      </c>
      <c r="F37" s="7">
        <v>49.5</v>
      </c>
      <c r="G37" s="9">
        <v>26544</v>
      </c>
      <c r="H37" s="7">
        <v>37.6</v>
      </c>
      <c r="I37" t="str">
        <f t="shared" si="0"/>
        <v>Populist</v>
      </c>
      <c r="J37" s="2">
        <f t="shared" si="1"/>
        <v>8344</v>
      </c>
      <c r="K37" t="str">
        <f t="shared" si="2"/>
        <v>64682.17%</v>
      </c>
      <c r="L37" t="str">
        <f t="shared" si="3"/>
        <v>No</v>
      </c>
    </row>
    <row r="38" spans="1:12" ht="18">
      <c r="A38" s="7" t="s">
        <v>54</v>
      </c>
      <c r="B38" s="9">
        <v>265732</v>
      </c>
      <c r="C38" s="9">
        <v>136468</v>
      </c>
      <c r="D38" s="7">
        <v>51.4</v>
      </c>
      <c r="E38" s="9">
        <v>100537</v>
      </c>
      <c r="F38" s="7">
        <v>37.799999999999997</v>
      </c>
      <c r="G38" s="9">
        <v>23918</v>
      </c>
      <c r="H38" s="7">
        <v>9</v>
      </c>
      <c r="I38" t="str">
        <f t="shared" si="0"/>
        <v>Democratic</v>
      </c>
      <c r="J38" s="2">
        <f t="shared" si="1"/>
        <v>76619</v>
      </c>
      <c r="K38" t="str">
        <f t="shared" si="2"/>
        <v>149064.2%</v>
      </c>
      <c r="L38" t="str">
        <f t="shared" si="3"/>
        <v>No</v>
      </c>
    </row>
    <row r="39" spans="1:12" ht="18">
      <c r="A39" s="7" t="s">
        <v>55</v>
      </c>
      <c r="B39" s="9">
        <v>422447</v>
      </c>
      <c r="C39" s="9">
        <v>239148</v>
      </c>
      <c r="D39" s="7">
        <v>56.6</v>
      </c>
      <c r="E39" s="9">
        <v>77478</v>
      </c>
      <c r="F39" s="7">
        <v>18.3</v>
      </c>
      <c r="G39" s="9">
        <v>99688</v>
      </c>
      <c r="H39" s="7">
        <v>23.6</v>
      </c>
      <c r="I39" t="str">
        <f t="shared" si="0"/>
        <v>Democratic</v>
      </c>
      <c r="J39" s="2">
        <f t="shared" si="1"/>
        <v>22210</v>
      </c>
      <c r="K39" t="str">
        <f t="shared" si="2"/>
        <v>39240.28%</v>
      </c>
      <c r="L39" t="str">
        <f t="shared" si="3"/>
        <v>No</v>
      </c>
    </row>
    <row r="40" spans="1:12" ht="18">
      <c r="A40" s="7" t="s">
        <v>57</v>
      </c>
      <c r="B40" s="9">
        <v>55793</v>
      </c>
      <c r="C40" s="9">
        <v>16325</v>
      </c>
      <c r="D40" s="7">
        <v>29.3</v>
      </c>
      <c r="E40" s="9">
        <v>37992</v>
      </c>
      <c r="F40" s="7">
        <v>68.099999999999994</v>
      </c>
      <c r="G40" s="7">
        <v>42</v>
      </c>
      <c r="H40" s="7">
        <v>0.1</v>
      </c>
      <c r="I40" t="str">
        <f t="shared" si="0"/>
        <v>Populist</v>
      </c>
      <c r="J40" s="2">
        <f t="shared" si="1"/>
        <v>37950</v>
      </c>
      <c r="K40" t="str">
        <f t="shared" si="2"/>
        <v>129522.18%</v>
      </c>
      <c r="L40" t="str">
        <f t="shared" si="3"/>
        <v>No</v>
      </c>
    </row>
    <row r="41" spans="1:12" ht="18">
      <c r="A41" s="7" t="s">
        <v>58</v>
      </c>
      <c r="B41" s="9">
        <v>292238</v>
      </c>
      <c r="C41" s="9">
        <v>164136</v>
      </c>
      <c r="D41" s="7">
        <v>56.2</v>
      </c>
      <c r="E41" s="9">
        <v>113098</v>
      </c>
      <c r="F41" s="7">
        <v>38.700000000000003</v>
      </c>
      <c r="G41" s="9">
        <v>12275</v>
      </c>
      <c r="H41" s="7">
        <v>4.2</v>
      </c>
      <c r="I41" t="str">
        <f t="shared" si="0"/>
        <v>Democratic</v>
      </c>
      <c r="J41" s="2">
        <f t="shared" si="1"/>
        <v>100823</v>
      </c>
      <c r="K41" t="str">
        <f t="shared" si="2"/>
        <v>179400.36%</v>
      </c>
      <c r="L41" t="str">
        <f t="shared" si="3"/>
        <v>No</v>
      </c>
    </row>
    <row r="42" spans="1:12" ht="18">
      <c r="A42" s="7" t="s">
        <v>59</v>
      </c>
      <c r="B42" s="9">
        <v>87968</v>
      </c>
      <c r="C42" s="9">
        <v>29802</v>
      </c>
      <c r="D42" s="7">
        <v>33.9</v>
      </c>
      <c r="E42" s="9">
        <v>36459</v>
      </c>
      <c r="F42" s="7">
        <v>41.4</v>
      </c>
      <c r="G42" s="9">
        <v>19165</v>
      </c>
      <c r="H42" s="7">
        <v>21.8</v>
      </c>
      <c r="I42" t="str">
        <f t="shared" si="0"/>
        <v>Populist</v>
      </c>
      <c r="J42" s="2">
        <f t="shared" si="1"/>
        <v>17294</v>
      </c>
      <c r="K42" t="str">
        <f t="shared" si="2"/>
        <v>51014.75%</v>
      </c>
      <c r="L42" t="str">
        <f t="shared" si="3"/>
        <v>No</v>
      </c>
    </row>
    <row r="43" spans="1:12" ht="18">
      <c r="A43" s="7" t="s">
        <v>60</v>
      </c>
      <c r="B43" s="9">
        <v>171079</v>
      </c>
      <c r="C43" s="9">
        <v>84467</v>
      </c>
      <c r="D43" s="7">
        <v>49.4</v>
      </c>
      <c r="E43" s="9">
        <v>80292</v>
      </c>
      <c r="F43" s="7">
        <v>46.9</v>
      </c>
      <c r="G43" s="9">
        <v>4167</v>
      </c>
      <c r="H43" s="7">
        <v>2.4</v>
      </c>
      <c r="I43" t="str">
        <f t="shared" si="0"/>
        <v>Democratic</v>
      </c>
      <c r="J43" s="2">
        <f t="shared" si="1"/>
        <v>76125</v>
      </c>
      <c r="K43" t="str">
        <f t="shared" si="2"/>
        <v>154099.19%</v>
      </c>
      <c r="L43" t="str">
        <f t="shared" si="3"/>
        <v>No</v>
      </c>
    </row>
    <row r="44" spans="1:12" ht="18">
      <c r="A44" s="7" t="s">
        <v>61</v>
      </c>
      <c r="B44" s="9">
        <v>371481</v>
      </c>
      <c r="C44" s="9">
        <v>177325</v>
      </c>
      <c r="D44" s="7">
        <v>47.7</v>
      </c>
      <c r="E44" s="9">
        <v>171101</v>
      </c>
      <c r="F44" s="7">
        <v>46.1</v>
      </c>
      <c r="G44" s="9">
        <v>9919</v>
      </c>
      <c r="H44" s="7">
        <v>2.7</v>
      </c>
      <c r="I44" t="str">
        <f t="shared" si="0"/>
        <v>Democratic</v>
      </c>
      <c r="J44" s="2">
        <f t="shared" si="1"/>
        <v>161182</v>
      </c>
      <c r="K44" t="str">
        <f t="shared" si="2"/>
        <v>337907.76%</v>
      </c>
      <c r="L44" t="str">
        <f t="shared" si="3"/>
        <v>No</v>
      </c>
    </row>
    <row r="45" spans="1:12" ht="18">
      <c r="A45" s="7" t="s">
        <v>62</v>
      </c>
      <c r="B45" s="9">
        <v>16703</v>
      </c>
      <c r="C45" s="7">
        <v>0</v>
      </c>
      <c r="D45" s="7">
        <v>0</v>
      </c>
      <c r="E45" s="9">
        <v>8454</v>
      </c>
      <c r="F45" s="7">
        <v>50.6</v>
      </c>
      <c r="G45" s="9">
        <v>7722</v>
      </c>
      <c r="H45" s="7">
        <v>46.2</v>
      </c>
      <c r="I45" t="str">
        <f t="shared" si="0"/>
        <v>Populist</v>
      </c>
      <c r="J45" s="2">
        <f t="shared" si="1"/>
        <v>732</v>
      </c>
      <c r="K45" s="17">
        <v>1</v>
      </c>
      <c r="L45" t="s">
        <v>123</v>
      </c>
    </row>
    <row r="46" spans="1:12" ht="18">
      <c r="A46" s="7" t="s">
        <v>122</v>
      </c>
      <c r="B46" s="9">
        <v>12071548</v>
      </c>
      <c r="C46" s="9">
        <v>5554617</v>
      </c>
      <c r="D46" s="7">
        <v>46</v>
      </c>
      <c r="E46" s="9">
        <v>5186793</v>
      </c>
      <c r="F46" s="7">
        <v>43</v>
      </c>
      <c r="G46" s="9">
        <v>1029357</v>
      </c>
      <c r="H46" s="7">
        <v>8.5</v>
      </c>
      <c r="I46" t="str">
        <f t="shared" si="0"/>
        <v>Democratic</v>
      </c>
      <c r="J46" s="2">
        <f t="shared" si="1"/>
        <v>4157436</v>
      </c>
      <c r="K46" t="str">
        <f t="shared" si="2"/>
        <v>9037904.35%</v>
      </c>
      <c r="L46" t="str">
        <f t="shared" si="3"/>
        <v>No</v>
      </c>
    </row>
    <row r="47" spans="1:12">
      <c r="J47" s="2"/>
    </row>
    <row r="48" spans="1:12">
      <c r="J48" s="2"/>
    </row>
    <row r="49" spans="10:10">
      <c r="J49" s="2"/>
    </row>
    <row r="50" spans="10:10">
      <c r="J50" s="2"/>
    </row>
    <row r="51" spans="10:10">
      <c r="J51" s="2"/>
    </row>
    <row r="52" spans="10:10">
      <c r="J52" s="2"/>
    </row>
    <row r="53" spans="10:10">
      <c r="J5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1AA9-F855-1E41-AF53-45355C66B804}">
  <dimension ref="A1:L53"/>
  <sheetViews>
    <sheetView workbookViewId="0">
      <selection activeCell="A40" sqref="A4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20.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175085</v>
      </c>
      <c r="C2" s="9">
        <v>117314</v>
      </c>
      <c r="D2" s="7">
        <v>67</v>
      </c>
      <c r="E2" s="9">
        <v>57177</v>
      </c>
      <c r="F2" s="7">
        <v>32.700000000000003</v>
      </c>
      <c r="I2" t="str">
        <f>IF(C2 &gt; E2, "Democratic", "Republican")</f>
        <v>Democratic</v>
      </c>
      <c r="J2" s="2">
        <f>ABS(C2 - E2)</f>
        <v>60137</v>
      </c>
      <c r="K2" t="str">
        <f>ROUND(J2/(B2*0.01), 2) &amp; "%"</f>
        <v>34.35%</v>
      </c>
      <c r="L2" t="str">
        <f>IF(VALUE(LEFT(K2, LEN(K2)-1)) &lt; 5, "Yes", "No")</f>
        <v>No</v>
      </c>
    </row>
    <row r="3" spans="1:12" ht="18">
      <c r="A3" s="7" t="s">
        <v>15</v>
      </c>
      <c r="B3" s="9">
        <v>157058</v>
      </c>
      <c r="C3" s="9">
        <v>86062</v>
      </c>
      <c r="D3" s="7">
        <v>54.8</v>
      </c>
      <c r="E3" s="9">
        <v>59752</v>
      </c>
      <c r="F3" s="7">
        <v>38</v>
      </c>
      <c r="I3" t="str">
        <f>IF(C3 &gt; E3, "Democratic", "Republican")</f>
        <v>Democratic</v>
      </c>
      <c r="J3" s="2">
        <f>ABS(C3 - E3)</f>
        <v>26310</v>
      </c>
      <c r="K3" t="str">
        <f>ROUND(J3/(B3*0.01), 2) &amp; "%"</f>
        <v>16.75%</v>
      </c>
      <c r="L3" t="str">
        <f>IF(VALUE(LEFT(K3, LEN(K3)-1)) &lt; 5, "Yes", "No")</f>
        <v>No</v>
      </c>
    </row>
    <row r="4" spans="1:12" ht="18">
      <c r="A4" s="7" t="s">
        <v>16</v>
      </c>
      <c r="B4" s="9">
        <v>251339</v>
      </c>
      <c r="C4" s="9">
        <v>117729</v>
      </c>
      <c r="D4" s="7">
        <v>46.8</v>
      </c>
      <c r="E4" s="9">
        <v>124816</v>
      </c>
      <c r="F4" s="7">
        <v>49.7</v>
      </c>
      <c r="I4" t="str">
        <f>IF(C4 &gt; E4, "Democratic", "Republican")</f>
        <v>Republican</v>
      </c>
      <c r="J4" s="2">
        <f>ABS(C4 - E4)</f>
        <v>7087</v>
      </c>
      <c r="K4" t="str">
        <f>ROUND(J4/(B4*0.01), 2) &amp; "%"</f>
        <v>2.82%</v>
      </c>
      <c r="L4" t="str">
        <f>IF(VALUE(LEFT(K4, LEN(K4)-1)) &lt; 5, "Yes", "No")</f>
        <v>Yes</v>
      </c>
    </row>
    <row r="5" spans="1:12" ht="18">
      <c r="A5" s="7" t="s">
        <v>17</v>
      </c>
      <c r="B5" s="9">
        <v>91946</v>
      </c>
      <c r="C5" s="9">
        <v>37549</v>
      </c>
      <c r="D5" s="7">
        <v>40.799999999999997</v>
      </c>
      <c r="E5" s="9">
        <v>50772</v>
      </c>
      <c r="F5" s="7">
        <v>55.2</v>
      </c>
      <c r="I5" t="str">
        <f>IF(C5 &gt; E5, "Democratic", "Republican")</f>
        <v>Republican</v>
      </c>
      <c r="J5" s="2">
        <f>ABS(C5 - E5)</f>
        <v>13223</v>
      </c>
      <c r="K5" t="str">
        <f>ROUND(J5/(B5*0.01), 2) &amp; "%"</f>
        <v>14.38%</v>
      </c>
      <c r="L5" t="str">
        <f>IF(VALUE(LEFT(K5, LEN(K5)-1)) &lt; 5, "Yes", "No")</f>
        <v>No</v>
      </c>
    </row>
    <row r="6" spans="1:12" ht="18">
      <c r="A6" s="7" t="s">
        <v>18</v>
      </c>
      <c r="B6" s="9">
        <v>153978</v>
      </c>
      <c r="C6" s="9">
        <v>74920</v>
      </c>
      <c r="D6" s="7">
        <v>48.7</v>
      </c>
      <c r="E6" s="9">
        <v>74584</v>
      </c>
      <c r="F6" s="7">
        <v>48.4</v>
      </c>
      <c r="I6" t="str">
        <f>IF(C6 &gt; E6, "Democratic", "Republican")</f>
        <v>Democratic</v>
      </c>
      <c r="J6" s="2">
        <f>ABS(C6 - E6)</f>
        <v>336</v>
      </c>
      <c r="K6" t="str">
        <f>ROUND(J6/(B6*0.01), 2) &amp; "%"</f>
        <v>0.22%</v>
      </c>
      <c r="L6" t="str">
        <f>IF(VALUE(LEFT(K6, LEN(K6)-1)) &lt; 5, "Yes", "No")</f>
        <v>Yes</v>
      </c>
    </row>
    <row r="7" spans="1:12" ht="18">
      <c r="A7" s="7" t="s">
        <v>19</v>
      </c>
      <c r="B7" s="9">
        <v>29764</v>
      </c>
      <c r="C7" s="9">
        <v>16414</v>
      </c>
      <c r="D7" s="7">
        <v>55.1</v>
      </c>
      <c r="E7" s="9">
        <v>12950</v>
      </c>
      <c r="F7" s="7">
        <v>43.5</v>
      </c>
      <c r="I7" t="str">
        <f>IF(C7 &gt; E7, "Democratic", "Republican")</f>
        <v>Democratic</v>
      </c>
      <c r="J7" s="2">
        <f>ABS(C7 - E7)</f>
        <v>3464</v>
      </c>
      <c r="K7" t="str">
        <f>ROUND(J7/(B7*0.01), 2) &amp; "%"</f>
        <v>11.64%</v>
      </c>
      <c r="L7" t="str">
        <f>IF(VALUE(LEFT(K7, LEN(K7)-1)) &lt; 5, "Yes", "No")</f>
        <v>No</v>
      </c>
    </row>
    <row r="8" spans="1:12" ht="18">
      <c r="A8" s="7" t="s">
        <v>21</v>
      </c>
      <c r="B8" s="9">
        <v>66500</v>
      </c>
      <c r="C8" s="9">
        <v>39557</v>
      </c>
      <c r="D8" s="7">
        <v>59.5</v>
      </c>
      <c r="E8" s="9">
        <v>26529</v>
      </c>
      <c r="F8" s="7">
        <v>39.9</v>
      </c>
      <c r="I8" t="str">
        <f>IF(C8 &gt; E8, "Democratic", "Republican")</f>
        <v>Democratic</v>
      </c>
      <c r="J8" s="2">
        <f>ABS(C8 - E8)</f>
        <v>13028</v>
      </c>
      <c r="K8" t="str">
        <f>ROUND(J8/(B8*0.01), 2) &amp; "%"</f>
        <v>19.59%</v>
      </c>
      <c r="L8" t="str">
        <f>IF(VALUE(LEFT(K8, LEN(K8)-1)) &lt; 5, "Yes", "No")</f>
        <v>No</v>
      </c>
    </row>
    <row r="9" spans="1:12" ht="18">
      <c r="A9" s="7" t="s">
        <v>22</v>
      </c>
      <c r="B9" s="9">
        <v>142936</v>
      </c>
      <c r="C9" s="9">
        <v>100493</v>
      </c>
      <c r="D9" s="7">
        <v>70.3</v>
      </c>
      <c r="E9" s="9">
        <v>40499</v>
      </c>
      <c r="F9" s="7">
        <v>28.3</v>
      </c>
      <c r="I9" t="str">
        <f>IF(C9 &gt; E9, "Democratic", "Republican")</f>
        <v>Democratic</v>
      </c>
      <c r="J9" s="2">
        <f>ABS(C9 - E9)</f>
        <v>59994</v>
      </c>
      <c r="K9" t="str">
        <f>ROUND(J9/(B9*0.01), 2) &amp; "%"</f>
        <v>41.97%</v>
      </c>
      <c r="L9" t="str">
        <f>IF(VALUE(LEFT(K9, LEN(K9)-1)) &lt; 5, "Yes", "No")</f>
        <v>No</v>
      </c>
    </row>
    <row r="10" spans="1:12" ht="18">
      <c r="A10" s="7" t="s">
        <v>25</v>
      </c>
      <c r="B10" s="9">
        <v>747813</v>
      </c>
      <c r="C10" s="9">
        <v>348351</v>
      </c>
      <c r="D10" s="7">
        <v>46.6</v>
      </c>
      <c r="E10" s="9">
        <v>370475</v>
      </c>
      <c r="F10" s="7">
        <v>49.5</v>
      </c>
      <c r="I10" t="str">
        <f>IF(C10 &gt; E10, "Democratic", "Republican")</f>
        <v>Republican</v>
      </c>
      <c r="J10" s="2">
        <f>ABS(C10 - E10)</f>
        <v>22124</v>
      </c>
      <c r="K10" t="str">
        <f>ROUND(J10/(B10*0.01), 2) &amp; "%"</f>
        <v>2.96%</v>
      </c>
      <c r="L10" t="str">
        <f>IF(VALUE(LEFT(K10, LEN(K10)-1)) &lt; 5, "Yes", "No")</f>
        <v>Yes</v>
      </c>
    </row>
    <row r="11" spans="1:12" ht="18">
      <c r="A11" s="7" t="s">
        <v>26</v>
      </c>
      <c r="B11" s="9">
        <v>536988</v>
      </c>
      <c r="C11" s="9">
        <v>260990</v>
      </c>
      <c r="D11" s="7">
        <v>48.6</v>
      </c>
      <c r="E11" s="9">
        <v>263366</v>
      </c>
      <c r="F11" s="7">
        <v>49</v>
      </c>
      <c r="I11" t="str">
        <f>IF(C11 &gt; E11, "Democratic", "Republican")</f>
        <v>Republican</v>
      </c>
      <c r="J11" s="2">
        <f>ABS(C11 - E11)</f>
        <v>2376</v>
      </c>
      <c r="K11" t="str">
        <f>ROUND(J11/(B11*0.01), 2) &amp; "%"</f>
        <v>0.44%</v>
      </c>
      <c r="L11" t="str">
        <f>IF(VALUE(LEFT(K11, LEN(K11)-1)) &lt; 5, "Yes", "No")</f>
        <v>Yes</v>
      </c>
    </row>
    <row r="12" spans="1:12" ht="18">
      <c r="A12" s="7" t="s">
        <v>27</v>
      </c>
      <c r="B12" s="9">
        <v>404694</v>
      </c>
      <c r="C12" s="9">
        <v>179876</v>
      </c>
      <c r="D12" s="7">
        <v>44.4</v>
      </c>
      <c r="E12" s="9">
        <v>211607</v>
      </c>
      <c r="F12" s="7">
        <v>52.3</v>
      </c>
      <c r="I12" t="str">
        <f>IF(C12 &gt; E12, "Democratic", "Republican")</f>
        <v>Republican</v>
      </c>
      <c r="J12" s="2">
        <f>ABS(C12 - E12)</f>
        <v>31731</v>
      </c>
      <c r="K12" t="str">
        <f>ROUND(J12/(B12*0.01), 2) &amp; "%"</f>
        <v>7.84%</v>
      </c>
      <c r="L12" t="str">
        <f>IF(VALUE(LEFT(K12, LEN(K12)-1)) &lt; 5, "Yes", "No")</f>
        <v>No</v>
      </c>
    </row>
    <row r="13" spans="1:12" ht="18">
      <c r="A13" s="7" t="s">
        <v>28</v>
      </c>
      <c r="B13" s="9">
        <v>331133</v>
      </c>
      <c r="C13" s="9">
        <v>102739</v>
      </c>
      <c r="D13" s="7">
        <v>31</v>
      </c>
      <c r="E13" s="9">
        <v>182845</v>
      </c>
      <c r="F13" s="7">
        <v>55.2</v>
      </c>
      <c r="I13" t="str">
        <f>IF(C13 &gt; E13, "Democratic", "Republican")</f>
        <v>Republican</v>
      </c>
      <c r="J13" s="2">
        <f>ABS(C13 - E13)</f>
        <v>80106</v>
      </c>
      <c r="K13" t="str">
        <f>ROUND(J13/(B13*0.01), 2) &amp; "%"</f>
        <v>24.19%</v>
      </c>
      <c r="L13" t="str">
        <f>IF(VALUE(LEFT(K13, LEN(K13)-1)) &lt; 5, "Yes", "No")</f>
        <v>No</v>
      </c>
    </row>
    <row r="14" spans="1:12" ht="18">
      <c r="A14" s="7" t="s">
        <v>29</v>
      </c>
      <c r="B14" s="9">
        <v>344868</v>
      </c>
      <c r="C14" s="9">
        <v>183830</v>
      </c>
      <c r="D14" s="7">
        <v>53.3</v>
      </c>
      <c r="E14" s="9">
        <v>155138</v>
      </c>
      <c r="F14" s="7">
        <v>45</v>
      </c>
      <c r="I14" t="str">
        <f>IF(C14 &gt; E14, "Democratic", "Republican")</f>
        <v>Democratic</v>
      </c>
      <c r="J14" s="2">
        <f>ABS(C14 - E14)</f>
        <v>28692</v>
      </c>
      <c r="K14" t="str">
        <f>ROUND(J14/(B14*0.01), 2) &amp; "%"</f>
        <v>8.32%</v>
      </c>
      <c r="L14" t="str">
        <f>IF(VALUE(LEFT(K14, LEN(K14)-1)) &lt; 5, "Yes", "No")</f>
        <v>No</v>
      </c>
    </row>
    <row r="15" spans="1:12" ht="18">
      <c r="A15" s="7" t="s">
        <v>30</v>
      </c>
      <c r="B15" s="9">
        <v>115891</v>
      </c>
      <c r="C15" s="9">
        <v>85032</v>
      </c>
      <c r="D15" s="7">
        <v>73.400000000000006</v>
      </c>
      <c r="E15" s="9">
        <v>30660</v>
      </c>
      <c r="F15" s="7">
        <v>26.5</v>
      </c>
      <c r="I15" t="str">
        <f>IF(C15 &gt; E15, "Democratic", "Republican")</f>
        <v>Democratic</v>
      </c>
      <c r="J15" s="2">
        <f>ABS(C15 - E15)</f>
        <v>54372</v>
      </c>
      <c r="K15" t="str">
        <f>ROUND(J15/(B15*0.01), 2) &amp; "%"</f>
        <v>46.92%</v>
      </c>
      <c r="L15" t="str">
        <f>IF(VALUE(LEFT(K15, LEN(K15)-1)) &lt; 5, "Yes", "No")</f>
        <v>No</v>
      </c>
    </row>
    <row r="16" spans="1:12" ht="18">
      <c r="A16" s="7" t="s">
        <v>31</v>
      </c>
      <c r="B16" s="9">
        <v>128253</v>
      </c>
      <c r="C16" s="9">
        <v>50472</v>
      </c>
      <c r="D16" s="7">
        <v>39.4</v>
      </c>
      <c r="E16" s="9">
        <v>73730</v>
      </c>
      <c r="F16" s="7">
        <v>57.5</v>
      </c>
      <c r="I16" t="str">
        <f>IF(C16 &gt; E16, "Democratic", "Republican")</f>
        <v>Republican</v>
      </c>
      <c r="J16" s="2">
        <f>ABS(C16 - E16)</f>
        <v>23258</v>
      </c>
      <c r="K16" t="str">
        <f>ROUND(J16/(B16*0.01), 2) &amp; "%"</f>
        <v>18.13%</v>
      </c>
      <c r="L16" t="str">
        <f>IF(VALUE(LEFT(K16, LEN(K16)-1)) &lt; 5, "Yes", "No")</f>
        <v>No</v>
      </c>
    </row>
    <row r="17" spans="1:12" ht="18">
      <c r="A17" s="7" t="s">
        <v>32</v>
      </c>
      <c r="B17" s="9">
        <v>210941</v>
      </c>
      <c r="C17" s="9">
        <v>106188</v>
      </c>
      <c r="D17" s="7">
        <v>50.3</v>
      </c>
      <c r="E17" s="9">
        <v>99986</v>
      </c>
      <c r="F17" s="7">
        <v>47.4</v>
      </c>
      <c r="I17" t="str">
        <f>IF(C17 &gt; E17, "Democratic", "Republican")</f>
        <v>Democratic</v>
      </c>
      <c r="J17" s="2">
        <f>ABS(C17 - E17)</f>
        <v>6202</v>
      </c>
      <c r="K17" t="str">
        <f>ROUND(J17/(B17*0.01), 2) &amp; "%"</f>
        <v>2.94%</v>
      </c>
      <c r="L17" t="str">
        <f>IF(VALUE(LEFT(K17, LEN(K17)-1)) &lt; 5, "Yes", "No")</f>
        <v>Yes</v>
      </c>
    </row>
    <row r="18" spans="1:12" ht="18">
      <c r="A18" s="7" t="s">
        <v>33</v>
      </c>
      <c r="B18" s="9">
        <v>344243</v>
      </c>
      <c r="C18" s="9">
        <v>151590</v>
      </c>
      <c r="D18" s="7">
        <v>44</v>
      </c>
      <c r="E18" s="9">
        <v>183892</v>
      </c>
      <c r="F18" s="7">
        <v>53.4</v>
      </c>
      <c r="I18" t="str">
        <f>IF(C18 &gt; E18, "Democratic", "Republican")</f>
        <v>Republican</v>
      </c>
      <c r="J18" s="2">
        <f>ABS(C18 - E18)</f>
        <v>32302</v>
      </c>
      <c r="K18" t="str">
        <f>ROUND(J18/(B18*0.01), 2) &amp; "%"</f>
        <v>9.38%</v>
      </c>
      <c r="L18" t="str">
        <f>IF(VALUE(LEFT(K18, LEN(K18)-1)) &lt; 5, "Yes", "No")</f>
        <v>No</v>
      </c>
    </row>
    <row r="19" spans="1:12" ht="18">
      <c r="A19" s="7" t="s">
        <v>34</v>
      </c>
      <c r="B19" s="9">
        <v>475356</v>
      </c>
      <c r="C19" s="9">
        <v>213469</v>
      </c>
      <c r="D19" s="7">
        <v>44.9</v>
      </c>
      <c r="E19" s="9">
        <v>236387</v>
      </c>
      <c r="F19" s="7">
        <v>49.7</v>
      </c>
      <c r="I19" t="str">
        <f>IF(C19 &gt; E19, "Democratic", "Republican")</f>
        <v>Republican</v>
      </c>
      <c r="J19" s="2">
        <f>ABS(C19 - E19)</f>
        <v>22918</v>
      </c>
      <c r="K19" t="str">
        <f>ROUND(J19/(B19*0.01), 2) &amp; "%"</f>
        <v>4.82%</v>
      </c>
      <c r="L19" t="str">
        <f>IF(VALUE(LEFT(K19, LEN(K19)-1)) &lt; 5, "Yes", "No")</f>
        <v>Yes</v>
      </c>
    </row>
    <row r="20" spans="1:12" ht="18">
      <c r="A20" s="7" t="s">
        <v>35</v>
      </c>
      <c r="B20" s="9">
        <v>263162</v>
      </c>
      <c r="C20" s="9">
        <v>104372</v>
      </c>
      <c r="D20" s="7">
        <v>39.700000000000003</v>
      </c>
      <c r="E20" s="9">
        <v>142492</v>
      </c>
      <c r="F20" s="7">
        <v>54.1</v>
      </c>
      <c r="I20" t="str">
        <f>IF(C20 &gt; E20, "Democratic", "Republican")</f>
        <v>Republican</v>
      </c>
      <c r="J20" s="2">
        <f>ABS(C20 - E20)</f>
        <v>38120</v>
      </c>
      <c r="K20" t="str">
        <f>ROUND(J20/(B20*0.01), 2) &amp; "%"</f>
        <v>14.49%</v>
      </c>
      <c r="L20" t="str">
        <f>IF(VALUE(LEFT(K20, LEN(K20)-1)) &lt; 5, "Yes", "No")</f>
        <v>No</v>
      </c>
    </row>
    <row r="21" spans="1:12" ht="18">
      <c r="A21" s="7" t="s">
        <v>36</v>
      </c>
      <c r="B21" s="9">
        <v>115786</v>
      </c>
      <c r="C21" s="9">
        <v>85451</v>
      </c>
      <c r="D21" s="7">
        <v>73.8</v>
      </c>
      <c r="E21" s="9">
        <v>30095</v>
      </c>
      <c r="F21" s="7">
        <v>26</v>
      </c>
      <c r="I21" t="str">
        <f>IF(C21 &gt; E21, "Democratic", "Republican")</f>
        <v>Democratic</v>
      </c>
      <c r="J21" s="2">
        <f>ABS(C21 - E21)</f>
        <v>55356</v>
      </c>
      <c r="K21" t="str">
        <f>ROUND(J21/(B21*0.01), 2) &amp; "%"</f>
        <v>47.81%</v>
      </c>
      <c r="L21" t="str">
        <f>IF(VALUE(LEFT(K21, LEN(K21)-1)) &lt; 5, "Yes", "No")</f>
        <v>No</v>
      </c>
    </row>
    <row r="22" spans="1:12" ht="18">
      <c r="A22" s="7" t="s">
        <v>37</v>
      </c>
      <c r="B22" s="9">
        <v>521359</v>
      </c>
      <c r="C22" s="9">
        <v>261943</v>
      </c>
      <c r="D22" s="7">
        <v>50.2</v>
      </c>
      <c r="E22" s="9">
        <v>236252</v>
      </c>
      <c r="F22" s="7">
        <v>45.3</v>
      </c>
      <c r="I22" t="str">
        <f>IF(C22 &gt; E22, "Democratic", "Republican")</f>
        <v>Democratic</v>
      </c>
      <c r="J22" s="2">
        <f>ABS(C22 - E22)</f>
        <v>25691</v>
      </c>
      <c r="K22" t="str">
        <f>ROUND(J22/(B22*0.01), 2) &amp; "%"</f>
        <v>4.93%</v>
      </c>
      <c r="L22" t="str">
        <f>IF(VALUE(LEFT(K22, LEN(K22)-1)) &lt; 5, "Yes", "No")</f>
        <v>Yes</v>
      </c>
    </row>
    <row r="23" spans="1:12" ht="18">
      <c r="A23" s="7" t="s">
        <v>39</v>
      </c>
      <c r="B23" s="9">
        <v>202630</v>
      </c>
      <c r="C23" s="9">
        <v>80552</v>
      </c>
      <c r="D23" s="7">
        <v>39.799999999999997</v>
      </c>
      <c r="E23" s="9">
        <v>108417</v>
      </c>
      <c r="F23" s="7">
        <v>53.5</v>
      </c>
      <c r="I23" t="str">
        <f>IF(C23 &gt; E23, "Democratic", "Republican")</f>
        <v>Republican</v>
      </c>
      <c r="J23" s="2">
        <f>ABS(C23 - E23)</f>
        <v>27865</v>
      </c>
      <c r="K23" t="str">
        <f>ROUND(J23/(B23*0.01), 2) &amp; "%"</f>
        <v>13.75%</v>
      </c>
      <c r="L23" t="str">
        <f>IF(VALUE(LEFT(K23, LEN(K23)-1)) &lt; 5, "Yes", "No")</f>
        <v>No</v>
      </c>
    </row>
    <row r="24" spans="1:12" ht="18">
      <c r="A24" s="7" t="s">
        <v>40</v>
      </c>
      <c r="B24" s="9">
        <v>12573</v>
      </c>
      <c r="C24" s="9">
        <v>5303</v>
      </c>
      <c r="D24" s="7">
        <v>42.2</v>
      </c>
      <c r="E24" s="9">
        <v>7229</v>
      </c>
      <c r="F24" s="7">
        <v>57.5</v>
      </c>
      <c r="I24" t="str">
        <f>IF(C24 &gt; E24, "Democratic", "Republican")</f>
        <v>Republican</v>
      </c>
      <c r="J24" s="2">
        <f>ABS(C24 - E24)</f>
        <v>1926</v>
      </c>
      <c r="K24" t="str">
        <f>ROUND(J24/(B24*0.01), 2) &amp; "%"</f>
        <v>15.32%</v>
      </c>
      <c r="L24" t="str">
        <f>IF(VALUE(LEFT(K24, LEN(K24)-1)) &lt; 5, "Yes", "No")</f>
        <v>No</v>
      </c>
    </row>
    <row r="25" spans="1:12" ht="18">
      <c r="A25" s="7" t="s">
        <v>41</v>
      </c>
      <c r="B25" s="9">
        <v>90770</v>
      </c>
      <c r="C25" s="9">
        <v>43382</v>
      </c>
      <c r="D25" s="7">
        <v>47.8</v>
      </c>
      <c r="E25" s="9">
        <v>45734</v>
      </c>
      <c r="F25" s="7">
        <v>50.4</v>
      </c>
      <c r="I25" t="str">
        <f>IF(C25 &gt; E25, "Democratic", "Republican")</f>
        <v>Republican</v>
      </c>
      <c r="J25" s="2">
        <f>ABS(C25 - E25)</f>
        <v>2352</v>
      </c>
      <c r="K25" t="str">
        <f>ROUND(J25/(B25*0.01), 2) &amp; "%"</f>
        <v>2.59%</v>
      </c>
      <c r="L25" t="str">
        <f>IF(VALUE(LEFT(K25, LEN(K25)-1)) &lt; 5, "Yes", "No")</f>
        <v>Yes</v>
      </c>
    </row>
    <row r="26" spans="1:12" ht="18">
      <c r="A26" s="7" t="s">
        <v>42</v>
      </c>
      <c r="B26" s="9">
        <v>303801</v>
      </c>
      <c r="C26" s="9">
        <v>151508</v>
      </c>
      <c r="D26" s="7">
        <v>49.9</v>
      </c>
      <c r="E26" s="9">
        <v>144360</v>
      </c>
      <c r="F26" s="7">
        <v>47.5</v>
      </c>
      <c r="I26" t="str">
        <f>IF(C26 &gt; E26, "Democratic", "Republican")</f>
        <v>Democratic</v>
      </c>
      <c r="J26" s="2">
        <f>ABS(C26 - E26)</f>
        <v>7148</v>
      </c>
      <c r="K26" t="str">
        <f>ROUND(J26/(B26*0.01), 2) &amp; "%"</f>
        <v>2.35%</v>
      </c>
      <c r="L26" t="str">
        <f>IF(VALUE(LEFT(K26, LEN(K26)-1)) &lt; 5, "Yes", "No")</f>
        <v>Yes</v>
      </c>
    </row>
    <row r="27" spans="1:12" ht="18">
      <c r="A27" s="7" t="s">
        <v>44</v>
      </c>
      <c r="B27" s="9">
        <v>1321270</v>
      </c>
      <c r="C27" s="9">
        <v>635965</v>
      </c>
      <c r="D27" s="7">
        <v>48.1</v>
      </c>
      <c r="E27" s="9">
        <v>650338</v>
      </c>
      <c r="F27" s="7">
        <v>49.2</v>
      </c>
      <c r="I27" t="str">
        <f>IF(C27 &gt; E27, "Democratic", "Republican")</f>
        <v>Republican</v>
      </c>
      <c r="J27" s="2">
        <f>ABS(C27 - E27)</f>
        <v>14373</v>
      </c>
      <c r="K27" t="str">
        <f>ROUND(J27/(B27*0.01), 2) &amp; "%"</f>
        <v>1.09%</v>
      </c>
      <c r="L27" t="str">
        <f>IF(VALUE(LEFT(K27, LEN(K27)-1)) &lt; 5, "Yes", "No")</f>
        <v>Yes</v>
      </c>
    </row>
    <row r="28" spans="1:12" ht="18">
      <c r="A28" s="7" t="s">
        <v>45</v>
      </c>
      <c r="B28" s="9">
        <v>285946</v>
      </c>
      <c r="C28" s="9">
        <v>148336</v>
      </c>
      <c r="D28" s="7">
        <v>51.9</v>
      </c>
      <c r="E28" s="9">
        <v>134784</v>
      </c>
      <c r="F28" s="7">
        <v>47.1</v>
      </c>
      <c r="I28" t="str">
        <f>IF(C28 &gt; E28, "Democratic", "Republican")</f>
        <v>Democratic</v>
      </c>
      <c r="J28" s="2">
        <f>ABS(C28 - E28)</f>
        <v>13552</v>
      </c>
      <c r="K28" t="str">
        <f>ROUND(J28/(B28*0.01), 2) &amp; "%"</f>
        <v>4.74%</v>
      </c>
      <c r="L28" t="str">
        <f>IF(VALUE(LEFT(K28, LEN(K28)-1)) &lt; 5, "Yes", "No")</f>
        <v>Yes</v>
      </c>
    </row>
    <row r="29" spans="1:12" ht="18">
      <c r="A29" s="7" t="s">
        <v>47</v>
      </c>
      <c r="B29" s="9">
        <v>839357</v>
      </c>
      <c r="C29" s="9">
        <v>395456</v>
      </c>
      <c r="D29" s="7">
        <v>47.1</v>
      </c>
      <c r="E29" s="9">
        <v>416054</v>
      </c>
      <c r="F29" s="7">
        <v>49.6</v>
      </c>
      <c r="I29" t="str">
        <f>IF(C29 &gt; E29, "Democratic", "Republican")</f>
        <v>Republican</v>
      </c>
      <c r="J29" s="2">
        <f>ABS(C29 - E29)</f>
        <v>20598</v>
      </c>
      <c r="K29" t="str">
        <f>ROUND(J29/(B29*0.01), 2) &amp; "%"</f>
        <v>2.45%</v>
      </c>
      <c r="L29" t="str">
        <f>IF(VALUE(LEFT(K29, LEN(K29)-1)) &lt; 5, "Yes", "No")</f>
        <v>Yes</v>
      </c>
    </row>
    <row r="30" spans="1:12" ht="18">
      <c r="A30" s="7" t="s">
        <v>49</v>
      </c>
      <c r="B30" s="9">
        <v>61889</v>
      </c>
      <c r="C30" s="9">
        <v>26518</v>
      </c>
      <c r="D30" s="7">
        <v>42.8</v>
      </c>
      <c r="E30" s="9">
        <v>33291</v>
      </c>
      <c r="F30" s="7">
        <v>53.8</v>
      </c>
      <c r="I30" t="str">
        <f>IF(C30 &gt; E30, "Democratic", "Republican")</f>
        <v>Republican</v>
      </c>
      <c r="J30" s="2">
        <f>ABS(C30 - E30)</f>
        <v>6773</v>
      </c>
      <c r="K30" t="str">
        <f>ROUND(J30/(B30*0.01), 2) &amp; "%"</f>
        <v>10.94%</v>
      </c>
      <c r="L30" t="str">
        <f>IF(VALUE(LEFT(K30, LEN(K30)-1)) &lt; 5, "Yes", "No")</f>
        <v>No</v>
      </c>
    </row>
    <row r="31" spans="1:12" ht="18">
      <c r="A31" s="7" t="s">
        <v>50</v>
      </c>
      <c r="B31" s="9">
        <v>997568</v>
      </c>
      <c r="C31" s="9">
        <v>446633</v>
      </c>
      <c r="D31" s="7">
        <v>44.8</v>
      </c>
      <c r="E31" s="9">
        <v>526091</v>
      </c>
      <c r="F31" s="7">
        <v>52.7</v>
      </c>
      <c r="I31" t="str">
        <f>IF(C31 &gt; E31, "Democratic", "Republican")</f>
        <v>Republican</v>
      </c>
      <c r="J31" s="2">
        <f>ABS(C31 - E31)</f>
        <v>79458</v>
      </c>
      <c r="K31" t="str">
        <f>ROUND(J31/(B31*0.01), 2) &amp; "%"</f>
        <v>7.97%</v>
      </c>
      <c r="L31" t="str">
        <f>IF(VALUE(LEFT(K31, LEN(K31)-1)) &lt; 5, "Yes", "No")</f>
        <v>No</v>
      </c>
    </row>
    <row r="32" spans="1:12" ht="18">
      <c r="A32" s="7" t="s">
        <v>51</v>
      </c>
      <c r="B32" s="9">
        <v>40775</v>
      </c>
      <c r="C32" s="9">
        <v>17530</v>
      </c>
      <c r="D32" s="7">
        <v>43</v>
      </c>
      <c r="E32" s="9">
        <v>21969</v>
      </c>
      <c r="F32" s="7">
        <v>53.9</v>
      </c>
      <c r="I32" t="str">
        <f>IF(C32 &gt; E32, "Democratic", "Republican")</f>
        <v>Republican</v>
      </c>
      <c r="J32" s="2">
        <f>ABS(C32 - E32)</f>
        <v>4439</v>
      </c>
      <c r="K32" t="str">
        <f>ROUND(J32/(B32*0.01), 2) &amp; "%"</f>
        <v>10.89%</v>
      </c>
      <c r="L32" t="str">
        <f>IF(VALUE(LEFT(K32, LEN(K32)-1)) &lt; 5, "Yes", "No")</f>
        <v>No</v>
      </c>
    </row>
    <row r="33" spans="1:12" ht="18">
      <c r="A33" s="7" t="s">
        <v>52</v>
      </c>
      <c r="B33" s="9">
        <v>79997</v>
      </c>
      <c r="C33" s="9">
        <v>65824</v>
      </c>
      <c r="D33" s="7">
        <v>82.3</v>
      </c>
      <c r="E33" s="9">
        <v>13736</v>
      </c>
      <c r="F33" s="7">
        <v>17.2</v>
      </c>
      <c r="I33" t="str">
        <f>IF(C33 &gt; E33, "Democratic", "Republican")</f>
        <v>Democratic</v>
      </c>
      <c r="J33" s="2">
        <f>ABS(C33 - E33)</f>
        <v>52088</v>
      </c>
      <c r="K33" t="str">
        <f>ROUND(J33/(B33*0.01), 2) &amp; "%"</f>
        <v>65.11%</v>
      </c>
      <c r="L33" t="str">
        <f>IF(VALUE(LEFT(K33, LEN(K33)-1)) &lt; 5, "Yes", "No")</f>
        <v>No</v>
      </c>
    </row>
    <row r="34" spans="1:12" ht="18">
      <c r="A34" s="7" t="s">
        <v>54</v>
      </c>
      <c r="B34" s="9">
        <v>304313</v>
      </c>
      <c r="C34" s="9">
        <v>158779</v>
      </c>
      <c r="D34" s="7">
        <v>52.2</v>
      </c>
      <c r="E34" s="9">
        <v>139511</v>
      </c>
      <c r="F34" s="7">
        <v>45.8</v>
      </c>
      <c r="I34" t="str">
        <f>IF(C34 &gt; E34, "Democratic", "Republican")</f>
        <v>Democratic</v>
      </c>
      <c r="J34" s="2">
        <f>ABS(C34 - E34)</f>
        <v>19268</v>
      </c>
      <c r="K34" t="str">
        <f>ROUND(J34/(B34*0.01), 2) &amp; "%"</f>
        <v>6.33%</v>
      </c>
      <c r="L34" t="str">
        <f>IF(VALUE(LEFT(K34, LEN(K34)-1)) &lt; 5, "Yes", "No")</f>
        <v>No</v>
      </c>
    </row>
    <row r="35" spans="1:12" ht="18">
      <c r="A35" s="7" t="s">
        <v>55</v>
      </c>
      <c r="B35" s="9">
        <v>363484</v>
      </c>
      <c r="C35" s="9">
        <v>236290</v>
      </c>
      <c r="D35" s="7">
        <v>65</v>
      </c>
      <c r="E35" s="9">
        <v>93991</v>
      </c>
      <c r="F35" s="7">
        <v>25.9</v>
      </c>
      <c r="I35" t="str">
        <f>IF(C35 &gt; E35, "Democratic", "Republican")</f>
        <v>Democratic</v>
      </c>
      <c r="J35" s="2">
        <f>ABS(C35 - E35)</f>
        <v>142299</v>
      </c>
      <c r="K35" t="str">
        <f>ROUND(J35/(B35*0.01), 2) &amp; "%"</f>
        <v>39.15%</v>
      </c>
      <c r="L35" t="str">
        <f>IF(VALUE(LEFT(K35, LEN(K35)-1)) &lt; 5, "Yes", "No")</f>
        <v>No</v>
      </c>
    </row>
    <row r="36" spans="1:12" ht="18">
      <c r="A36" s="7" t="s">
        <v>57</v>
      </c>
      <c r="B36" s="9">
        <v>63476</v>
      </c>
      <c r="C36" s="9">
        <v>16788</v>
      </c>
      <c r="D36" s="7">
        <v>26.4</v>
      </c>
      <c r="E36" s="9">
        <v>45193</v>
      </c>
      <c r="F36" s="7">
        <v>71.2</v>
      </c>
      <c r="I36" t="str">
        <f>IF(C36 &gt; E36, "Democratic", "Republican")</f>
        <v>Republican</v>
      </c>
      <c r="J36" s="2">
        <f>ABS(C36 - E36)</f>
        <v>28405</v>
      </c>
      <c r="K36" t="str">
        <f>ROUND(J36/(B36*0.01), 2) &amp; "%"</f>
        <v>44.75%</v>
      </c>
      <c r="L36" t="str">
        <f>IF(VALUE(LEFT(K36, LEN(K36)-1)) &lt; 5, "Yes", "No")</f>
        <v>No</v>
      </c>
    </row>
    <row r="37" spans="1:12" ht="18">
      <c r="A37" s="7" t="s">
        <v>58</v>
      </c>
      <c r="B37" s="9">
        <v>304087</v>
      </c>
      <c r="C37" s="9">
        <v>152004</v>
      </c>
      <c r="D37" s="7">
        <v>50</v>
      </c>
      <c r="E37" s="9">
        <v>150399</v>
      </c>
      <c r="F37" s="7">
        <v>49.5</v>
      </c>
      <c r="I37" t="str">
        <f>IF(C37 &gt; E37, "Democratic", "Republican")</f>
        <v>Democratic</v>
      </c>
      <c r="J37" s="2">
        <f>ABS(C37 - E37)</f>
        <v>1605</v>
      </c>
      <c r="K37" t="str">
        <f>ROUND(J37/(B37*0.01), 2) &amp; "%"</f>
        <v>0.53%</v>
      </c>
      <c r="L37" t="str">
        <f>IF(VALUE(LEFT(K37, LEN(K37)-1)) &lt; 5, "Yes", "No")</f>
        <v>Yes</v>
      </c>
    </row>
    <row r="38" spans="1:12" ht="18">
      <c r="A38" s="7" t="s">
        <v>60</v>
      </c>
      <c r="B38" s="9">
        <v>159440</v>
      </c>
      <c r="C38" s="9">
        <v>78677</v>
      </c>
      <c r="D38" s="7">
        <v>49.3</v>
      </c>
      <c r="E38" s="9">
        <v>78171</v>
      </c>
      <c r="F38" s="7">
        <v>49</v>
      </c>
      <c r="I38" t="str">
        <f>IF(C38 &gt; E38, "Democratic", "Republican")</f>
        <v>Democratic</v>
      </c>
      <c r="J38" s="2">
        <f>ABS(C38 - E38)</f>
        <v>506</v>
      </c>
      <c r="K38" t="str">
        <f>ROUND(J38/(B38*0.01), 2) &amp; "%"</f>
        <v>0.32%</v>
      </c>
      <c r="L38" t="str">
        <f>IF(VALUE(LEFT(K38, LEN(K38)-1)) &lt; 5, "Yes", "No")</f>
        <v>Yes</v>
      </c>
    </row>
    <row r="39" spans="1:12" ht="18">
      <c r="A39" s="7" t="s">
        <v>61</v>
      </c>
      <c r="B39" s="9">
        <v>354614</v>
      </c>
      <c r="C39" s="9">
        <v>155232</v>
      </c>
      <c r="D39" s="7">
        <v>43.8</v>
      </c>
      <c r="E39" s="9">
        <v>176553</v>
      </c>
      <c r="F39" s="7">
        <v>49.8</v>
      </c>
      <c r="I39" t="str">
        <f>IF(C39 &gt; E39, "Democratic", "Republican")</f>
        <v>Republican</v>
      </c>
      <c r="J39" s="2">
        <f>ABS(C39 - E39)</f>
        <v>21321</v>
      </c>
      <c r="K39" t="str">
        <f>ROUND(J39/(B39*0.01), 2) &amp; "%"</f>
        <v>6.01%</v>
      </c>
      <c r="L39" t="str">
        <f>IF(VALUE(LEFT(K39, LEN(K39)-1)) &lt; 5, "Yes", "No")</f>
        <v>No</v>
      </c>
    </row>
    <row r="40" spans="1:12" ht="15.75">
      <c r="H40" s="2"/>
    </row>
    <row r="41" spans="1:12" ht="15.75">
      <c r="H41" s="2"/>
    </row>
    <row r="42" spans="1:12" ht="15.75">
      <c r="H42" s="2"/>
    </row>
    <row r="43" spans="1:12" ht="15.75">
      <c r="H43" s="2"/>
    </row>
    <row r="44" spans="1:12" ht="15.75">
      <c r="H44" s="2"/>
    </row>
    <row r="45" spans="1:12" ht="15.75">
      <c r="H45" s="2"/>
    </row>
    <row r="46" spans="1:12" ht="15.75">
      <c r="H46" s="2"/>
    </row>
    <row r="47" spans="1:12" ht="15.75">
      <c r="H47" s="2"/>
    </row>
    <row r="48" spans="1:12" ht="15.75">
      <c r="H48" s="2"/>
    </row>
    <row r="49" spans="8:8" ht="15.75">
      <c r="H49" s="2"/>
    </row>
    <row r="50" spans="8:8" ht="15.75">
      <c r="H50" s="2"/>
    </row>
    <row r="51" spans="8:8" ht="15.75">
      <c r="H51" s="2"/>
    </row>
    <row r="52" spans="8:8" ht="15.75">
      <c r="H52" s="2"/>
    </row>
    <row r="53" spans="8:8" ht="15.75"/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E797-2F8A-0E43-8876-C37A5F71C723}">
  <dimension ref="A1:L53"/>
  <sheetViews>
    <sheetView topLeftCell="A7" workbookViewId="0">
      <selection activeCell="A40" sqref="A40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153624</v>
      </c>
      <c r="C2" s="9">
        <v>92736</v>
      </c>
      <c r="D2" s="7">
        <v>60.4</v>
      </c>
      <c r="E2" s="9">
        <v>59444</v>
      </c>
      <c r="F2" s="7">
        <v>38.700000000000003</v>
      </c>
      <c r="I2" t="str">
        <f>IF(C2 &gt; E2, "Democratic", "Republican")</f>
        <v>Democratic</v>
      </c>
      <c r="J2" s="2">
        <f>ABS(E2 - G2)</f>
        <v>59444</v>
      </c>
      <c r="K2" t="str">
        <f>ROUND(J2/(D2*0.01), 2) &amp; "%"</f>
        <v>98417.22%</v>
      </c>
      <c r="L2" t="str">
        <f>IF(VALUE(LEFT(K2, LEN(K2)-1)) &lt; 5, "Yes", "No")</f>
        <v>No</v>
      </c>
    </row>
    <row r="3" spans="1:12" ht="18">
      <c r="A3" s="7" t="s">
        <v>15</v>
      </c>
      <c r="B3" s="9">
        <v>125779</v>
      </c>
      <c r="C3" s="9">
        <v>72734</v>
      </c>
      <c r="D3" s="7">
        <v>57.8</v>
      </c>
      <c r="E3" s="9">
        <v>51198</v>
      </c>
      <c r="F3" s="7">
        <v>40.700000000000003</v>
      </c>
      <c r="I3" t="str">
        <f t="shared" ref="I3:I39" si="0">IF(C3 &gt; E3, "Democratic", "Republican")</f>
        <v>Democratic</v>
      </c>
      <c r="J3" s="2">
        <f t="shared" ref="J3:J39" si="1">ABS(E3 - G3)</f>
        <v>51198</v>
      </c>
      <c r="K3" t="str">
        <f t="shared" ref="K3:K39" si="2">ROUND(J3/(D3*0.01), 2) &amp; "%"</f>
        <v>88577.85%</v>
      </c>
      <c r="L3" t="str">
        <f t="shared" ref="L3:L39" si="3">IF(VALUE(LEFT(K3, LEN(K3)-1)) &lt; 5, "Yes", "No")</f>
        <v>No</v>
      </c>
    </row>
    <row r="4" spans="1:12" ht="18">
      <c r="A4" s="7" t="s">
        <v>16</v>
      </c>
      <c r="B4" s="9">
        <v>196988</v>
      </c>
      <c r="C4" s="9">
        <v>89288</v>
      </c>
      <c r="D4" s="7">
        <v>45.3</v>
      </c>
      <c r="E4" s="9">
        <v>102369</v>
      </c>
      <c r="F4" s="7">
        <v>52</v>
      </c>
      <c r="I4" t="str">
        <f t="shared" si="0"/>
        <v>Republican</v>
      </c>
      <c r="J4" s="2">
        <f t="shared" si="1"/>
        <v>102369</v>
      </c>
      <c r="K4" t="str">
        <f t="shared" si="2"/>
        <v>225980.13%</v>
      </c>
      <c r="L4" t="str">
        <f t="shared" si="3"/>
        <v>No</v>
      </c>
    </row>
    <row r="5" spans="1:12" ht="18">
      <c r="A5" s="7" t="s">
        <v>17</v>
      </c>
      <c r="B5" s="9">
        <v>66519</v>
      </c>
      <c r="C5" s="9">
        <v>27723</v>
      </c>
      <c r="D5" s="7">
        <v>41.7</v>
      </c>
      <c r="E5" s="9">
        <v>36084</v>
      </c>
      <c r="F5" s="7">
        <v>54.2</v>
      </c>
      <c r="I5" t="str">
        <f t="shared" si="0"/>
        <v>Republican</v>
      </c>
      <c r="J5" s="2">
        <f t="shared" si="1"/>
        <v>36084</v>
      </c>
      <c r="K5" t="str">
        <f t="shared" si="2"/>
        <v>86532.37%</v>
      </c>
      <c r="L5" t="str">
        <f t="shared" si="3"/>
        <v>No</v>
      </c>
    </row>
    <row r="6" spans="1:12" ht="18">
      <c r="A6" s="7" t="s">
        <v>18</v>
      </c>
      <c r="B6" s="9">
        <v>137221</v>
      </c>
      <c r="C6" s="9">
        <v>67167</v>
      </c>
      <c r="D6" s="7">
        <v>48.9</v>
      </c>
      <c r="E6" s="9">
        <v>65879</v>
      </c>
      <c r="F6" s="7">
        <v>48</v>
      </c>
      <c r="I6" t="str">
        <f t="shared" si="0"/>
        <v>Democratic</v>
      </c>
      <c r="J6" s="2">
        <f t="shared" si="1"/>
        <v>65879</v>
      </c>
      <c r="K6" t="str">
        <f t="shared" si="2"/>
        <v>134721.88%</v>
      </c>
      <c r="L6" t="str">
        <f t="shared" si="3"/>
        <v>No</v>
      </c>
    </row>
    <row r="7" spans="1:12" ht="18">
      <c r="A7" s="7" t="s">
        <v>19</v>
      </c>
      <c r="B7" s="9">
        <v>29984</v>
      </c>
      <c r="C7" s="9">
        <v>16957</v>
      </c>
      <c r="D7" s="7">
        <v>56.6</v>
      </c>
      <c r="E7" s="9">
        <v>12953</v>
      </c>
      <c r="F7" s="7">
        <v>43.2</v>
      </c>
      <c r="I7" t="str">
        <f t="shared" si="0"/>
        <v>Democratic</v>
      </c>
      <c r="J7" s="2">
        <f t="shared" si="1"/>
        <v>12953</v>
      </c>
      <c r="K7" t="str">
        <f t="shared" si="2"/>
        <v>22885.16%</v>
      </c>
      <c r="L7" t="str">
        <f t="shared" si="3"/>
        <v>No</v>
      </c>
    </row>
    <row r="8" spans="1:12" ht="18">
      <c r="A8" s="7" t="s">
        <v>21</v>
      </c>
      <c r="B8" s="9">
        <v>59990</v>
      </c>
      <c r="C8" s="9">
        <v>31769</v>
      </c>
      <c r="D8" s="7">
        <v>53</v>
      </c>
      <c r="E8" s="9">
        <v>28031</v>
      </c>
      <c r="F8" s="7">
        <v>46.7</v>
      </c>
      <c r="I8" t="str">
        <f t="shared" si="0"/>
        <v>Democratic</v>
      </c>
      <c r="J8" s="2">
        <f t="shared" si="1"/>
        <v>28031</v>
      </c>
      <c r="K8" t="str">
        <f t="shared" si="2"/>
        <v>52888.68%</v>
      </c>
      <c r="L8" t="str">
        <f t="shared" si="3"/>
        <v>No</v>
      </c>
    </row>
    <row r="9" spans="1:12" ht="18">
      <c r="A9" s="7" t="s">
        <v>22</v>
      </c>
      <c r="B9" s="9">
        <v>143610</v>
      </c>
      <c r="C9" s="9">
        <v>94667</v>
      </c>
      <c r="D9" s="7">
        <v>65.900000000000006</v>
      </c>
      <c r="E9" s="9">
        <v>48603</v>
      </c>
      <c r="F9" s="7">
        <v>33.799999999999997</v>
      </c>
      <c r="I9" t="str">
        <f t="shared" si="0"/>
        <v>Democratic</v>
      </c>
      <c r="J9" s="2">
        <f t="shared" si="1"/>
        <v>48603</v>
      </c>
      <c r="K9" t="str">
        <f t="shared" si="2"/>
        <v>73752.66%</v>
      </c>
      <c r="L9" t="str">
        <f t="shared" si="3"/>
        <v>No</v>
      </c>
    </row>
    <row r="10" spans="1:12" ht="18">
      <c r="A10" s="7" t="s">
        <v>25</v>
      </c>
      <c r="B10" s="9">
        <v>672670</v>
      </c>
      <c r="C10" s="9">
        <v>312351</v>
      </c>
      <c r="D10" s="7">
        <v>46.4</v>
      </c>
      <c r="E10" s="9">
        <v>337469</v>
      </c>
      <c r="F10" s="7">
        <v>50.2</v>
      </c>
      <c r="I10" t="str">
        <f t="shared" si="0"/>
        <v>Republican</v>
      </c>
      <c r="J10" s="2">
        <f t="shared" si="1"/>
        <v>337469</v>
      </c>
      <c r="K10" t="str">
        <f t="shared" si="2"/>
        <v>727303.88%</v>
      </c>
      <c r="L10" t="str">
        <f t="shared" si="3"/>
        <v>No</v>
      </c>
    </row>
    <row r="11" spans="1:12" ht="18">
      <c r="A11" s="7" t="s">
        <v>26</v>
      </c>
      <c r="B11" s="9">
        <v>495423</v>
      </c>
      <c r="C11" s="9">
        <v>245041</v>
      </c>
      <c r="D11" s="7">
        <v>49.5</v>
      </c>
      <c r="E11" s="9">
        <v>238511</v>
      </c>
      <c r="F11" s="7">
        <v>48.1</v>
      </c>
      <c r="I11" t="str">
        <f t="shared" si="0"/>
        <v>Democratic</v>
      </c>
      <c r="J11" s="2">
        <f t="shared" si="1"/>
        <v>238511</v>
      </c>
      <c r="K11" t="str">
        <f t="shared" si="2"/>
        <v>481840.4%</v>
      </c>
      <c r="L11" t="str">
        <f t="shared" si="3"/>
        <v>No</v>
      </c>
    </row>
    <row r="12" spans="1:12" ht="18">
      <c r="A12" s="7" t="s">
        <v>27</v>
      </c>
      <c r="B12" s="9">
        <v>393542</v>
      </c>
      <c r="C12" s="9">
        <v>177316</v>
      </c>
      <c r="D12" s="7">
        <v>45.1</v>
      </c>
      <c r="E12" s="9">
        <v>197089</v>
      </c>
      <c r="F12" s="7">
        <v>50.1</v>
      </c>
      <c r="I12" t="str">
        <f t="shared" si="0"/>
        <v>Republican</v>
      </c>
      <c r="J12" s="2">
        <f t="shared" si="1"/>
        <v>197089</v>
      </c>
      <c r="K12" t="str">
        <f t="shared" si="2"/>
        <v>437004.43%</v>
      </c>
      <c r="L12" t="str">
        <f t="shared" si="3"/>
        <v>No</v>
      </c>
    </row>
    <row r="13" spans="1:12" ht="18">
      <c r="A13" s="7" t="s">
        <v>28</v>
      </c>
      <c r="B13" s="9">
        <v>250991</v>
      </c>
      <c r="C13" s="9">
        <v>90111</v>
      </c>
      <c r="D13" s="7">
        <v>35.9</v>
      </c>
      <c r="E13" s="9">
        <v>154410</v>
      </c>
      <c r="F13" s="7">
        <v>61.5</v>
      </c>
      <c r="I13" t="str">
        <f t="shared" si="0"/>
        <v>Republican</v>
      </c>
      <c r="J13" s="2">
        <f t="shared" si="1"/>
        <v>154410</v>
      </c>
      <c r="K13" t="str">
        <f t="shared" si="2"/>
        <v>430111.42%</v>
      </c>
      <c r="L13" t="str">
        <f t="shared" si="3"/>
        <v>No</v>
      </c>
    </row>
    <row r="14" spans="1:12" ht="18">
      <c r="A14" s="7" t="s">
        <v>29</v>
      </c>
      <c r="B14" s="9">
        <v>276503</v>
      </c>
      <c r="C14" s="9">
        <v>152894</v>
      </c>
      <c r="D14" s="7">
        <v>55.3</v>
      </c>
      <c r="E14" s="9">
        <v>118822</v>
      </c>
      <c r="F14" s="7">
        <v>43</v>
      </c>
      <c r="I14" t="str">
        <f t="shared" si="0"/>
        <v>Democratic</v>
      </c>
      <c r="J14" s="2">
        <f t="shared" si="1"/>
        <v>118822</v>
      </c>
      <c r="K14" t="str">
        <f t="shared" si="2"/>
        <v>214867.99%</v>
      </c>
      <c r="L14" t="str">
        <f t="shared" si="3"/>
        <v>No</v>
      </c>
    </row>
    <row r="15" spans="1:12" ht="18">
      <c r="A15" s="7" t="s">
        <v>30</v>
      </c>
      <c r="B15" s="9">
        <v>109399</v>
      </c>
      <c r="C15" s="9">
        <v>62594</v>
      </c>
      <c r="D15" s="7">
        <v>57.2</v>
      </c>
      <c r="E15" s="9">
        <v>46347</v>
      </c>
      <c r="F15" s="7">
        <v>42.4</v>
      </c>
      <c r="I15" t="str">
        <f t="shared" si="0"/>
        <v>Democratic</v>
      </c>
      <c r="J15" s="2">
        <f t="shared" si="1"/>
        <v>46347</v>
      </c>
      <c r="K15" t="str">
        <f t="shared" si="2"/>
        <v>81026.22%</v>
      </c>
      <c r="L15" t="str">
        <f t="shared" si="3"/>
        <v>No</v>
      </c>
    </row>
    <row r="16" spans="1:12" ht="18">
      <c r="A16" s="7" t="s">
        <v>31</v>
      </c>
      <c r="B16" s="9">
        <v>130489</v>
      </c>
      <c r="C16" s="9">
        <v>52153</v>
      </c>
      <c r="D16" s="7">
        <v>40</v>
      </c>
      <c r="E16" s="9">
        <v>72217</v>
      </c>
      <c r="F16" s="7">
        <v>55.3</v>
      </c>
      <c r="I16" t="str">
        <f t="shared" si="0"/>
        <v>Republican</v>
      </c>
      <c r="J16" s="2">
        <f t="shared" si="1"/>
        <v>72217</v>
      </c>
      <c r="K16" t="str">
        <f t="shared" si="2"/>
        <v>180542.5%</v>
      </c>
      <c r="L16" t="str">
        <f t="shared" si="3"/>
        <v>No</v>
      </c>
    </row>
    <row r="17" spans="1:12" ht="18">
      <c r="A17" s="7" t="s">
        <v>32</v>
      </c>
      <c r="B17" s="9">
        <v>185838</v>
      </c>
      <c r="C17" s="9">
        <v>96941</v>
      </c>
      <c r="D17" s="7">
        <v>52.2</v>
      </c>
      <c r="E17" s="9">
        <v>85748</v>
      </c>
      <c r="F17" s="7">
        <v>46.1</v>
      </c>
      <c r="I17" t="str">
        <f t="shared" si="0"/>
        <v>Democratic</v>
      </c>
      <c r="J17" s="2">
        <f t="shared" si="1"/>
        <v>85748</v>
      </c>
      <c r="K17" t="str">
        <f t="shared" si="2"/>
        <v>164268.2%</v>
      </c>
      <c r="L17" t="str">
        <f t="shared" si="3"/>
        <v>No</v>
      </c>
    </row>
    <row r="18" spans="1:12" ht="18">
      <c r="A18" s="7" t="s">
        <v>33</v>
      </c>
      <c r="B18" s="9">
        <v>303383</v>
      </c>
      <c r="C18" s="9">
        <v>122352</v>
      </c>
      <c r="D18" s="7">
        <v>40.299999999999997</v>
      </c>
      <c r="E18" s="9">
        <v>146724</v>
      </c>
      <c r="F18" s="7">
        <v>48.4</v>
      </c>
      <c r="I18" t="str">
        <f t="shared" si="0"/>
        <v>Republican</v>
      </c>
      <c r="J18" s="2">
        <f t="shared" si="1"/>
        <v>146724</v>
      </c>
      <c r="K18" t="str">
        <f t="shared" si="2"/>
        <v>364079.4%</v>
      </c>
      <c r="L18" t="str">
        <f t="shared" si="3"/>
        <v>No</v>
      </c>
    </row>
    <row r="19" spans="1:12" ht="18">
      <c r="A19" s="7" t="s">
        <v>34</v>
      </c>
      <c r="B19" s="9">
        <v>401186</v>
      </c>
      <c r="C19" s="9">
        <v>189361</v>
      </c>
      <c r="D19" s="7">
        <v>47.2</v>
      </c>
      <c r="E19" s="9">
        <v>192669</v>
      </c>
      <c r="F19" s="7">
        <v>48</v>
      </c>
      <c r="I19" t="str">
        <f t="shared" si="0"/>
        <v>Republican</v>
      </c>
      <c r="J19" s="2">
        <f t="shared" si="1"/>
        <v>192669</v>
      </c>
      <c r="K19" t="str">
        <f t="shared" si="2"/>
        <v>408197.03%</v>
      </c>
      <c r="L19" t="str">
        <f t="shared" si="3"/>
        <v>No</v>
      </c>
    </row>
    <row r="20" spans="1:12" ht="18">
      <c r="A20" s="7" t="s">
        <v>35</v>
      </c>
      <c r="B20" s="9">
        <v>190236</v>
      </c>
      <c r="C20" s="9">
        <v>70135</v>
      </c>
      <c r="D20" s="7">
        <v>36.700000000000003</v>
      </c>
      <c r="E20" s="9">
        <v>111819</v>
      </c>
      <c r="F20" s="7">
        <v>58.8</v>
      </c>
      <c r="I20" t="str">
        <f t="shared" si="0"/>
        <v>Republican</v>
      </c>
      <c r="J20" s="2">
        <f t="shared" si="1"/>
        <v>111819</v>
      </c>
      <c r="K20" t="str">
        <f t="shared" si="2"/>
        <v>304683.92%</v>
      </c>
      <c r="L20" t="str">
        <f t="shared" si="3"/>
        <v>No</v>
      </c>
    </row>
    <row r="21" spans="1:12" ht="18">
      <c r="A21" s="7" t="s">
        <v>36</v>
      </c>
      <c r="B21" s="9">
        <v>120688</v>
      </c>
      <c r="C21" s="9">
        <v>77653</v>
      </c>
      <c r="D21" s="7">
        <v>64.3</v>
      </c>
      <c r="E21" s="9">
        <v>43035</v>
      </c>
      <c r="F21" s="7">
        <v>35.700000000000003</v>
      </c>
      <c r="I21" t="str">
        <f t="shared" si="0"/>
        <v>Democratic</v>
      </c>
      <c r="J21" s="2">
        <f t="shared" si="1"/>
        <v>43035</v>
      </c>
      <c r="K21" t="str">
        <f t="shared" si="2"/>
        <v>66928.46%</v>
      </c>
      <c r="L21" t="str">
        <f t="shared" si="3"/>
        <v>No</v>
      </c>
    </row>
    <row r="22" spans="1:12" ht="18">
      <c r="A22" s="7" t="s">
        <v>37</v>
      </c>
      <c r="B22" s="9">
        <v>441268</v>
      </c>
      <c r="C22" s="9">
        <v>236023</v>
      </c>
      <c r="D22" s="7">
        <v>53.5</v>
      </c>
      <c r="E22" s="9">
        <v>203081</v>
      </c>
      <c r="F22" s="7">
        <v>46</v>
      </c>
      <c r="I22" t="str">
        <f t="shared" si="0"/>
        <v>Democratic</v>
      </c>
      <c r="J22" s="2">
        <f t="shared" si="1"/>
        <v>203081</v>
      </c>
      <c r="K22" t="str">
        <f t="shared" si="2"/>
        <v>379590.65%</v>
      </c>
      <c r="L22" t="str">
        <f t="shared" si="3"/>
        <v>No</v>
      </c>
    </row>
    <row r="23" spans="1:12" ht="18">
      <c r="A23" s="7" t="s">
        <v>39</v>
      </c>
      <c r="B23" s="9">
        <v>134202</v>
      </c>
      <c r="C23" s="9">
        <v>54391</v>
      </c>
      <c r="D23" s="7">
        <v>40.5</v>
      </c>
      <c r="E23" s="9">
        <v>76912</v>
      </c>
      <c r="F23" s="7">
        <v>57.3</v>
      </c>
      <c r="I23" t="str">
        <f t="shared" si="0"/>
        <v>Republican</v>
      </c>
      <c r="J23" s="2">
        <f t="shared" si="1"/>
        <v>76912</v>
      </c>
      <c r="K23" t="str">
        <f t="shared" si="2"/>
        <v>189906.17%</v>
      </c>
      <c r="L23" t="str">
        <f t="shared" si="3"/>
        <v>No</v>
      </c>
    </row>
    <row r="24" spans="1:12" ht="18">
      <c r="A24" s="7" t="s">
        <v>40</v>
      </c>
      <c r="B24" s="9">
        <v>12779</v>
      </c>
      <c r="C24" s="9">
        <v>5577</v>
      </c>
      <c r="D24" s="7">
        <v>43.6</v>
      </c>
      <c r="E24" s="9">
        <v>7176</v>
      </c>
      <c r="F24" s="7">
        <v>56.2</v>
      </c>
      <c r="I24" t="str">
        <f t="shared" si="0"/>
        <v>Republican</v>
      </c>
      <c r="J24" s="2">
        <f t="shared" si="1"/>
        <v>7176</v>
      </c>
      <c r="K24" t="str">
        <f t="shared" si="2"/>
        <v>16458.72%</v>
      </c>
      <c r="L24" t="str">
        <f t="shared" si="3"/>
        <v>No</v>
      </c>
    </row>
    <row r="25" spans="1:12" ht="18">
      <c r="A25" s="7" t="s">
        <v>41</v>
      </c>
      <c r="B25" s="9">
        <v>84586</v>
      </c>
      <c r="C25" s="9">
        <v>39198</v>
      </c>
      <c r="D25" s="7">
        <v>46.3</v>
      </c>
      <c r="E25" s="9">
        <v>43254</v>
      </c>
      <c r="F25" s="7">
        <v>51.1</v>
      </c>
      <c r="I25" t="str">
        <f t="shared" si="0"/>
        <v>Republican</v>
      </c>
      <c r="J25" s="2">
        <f t="shared" si="1"/>
        <v>43254</v>
      </c>
      <c r="K25" t="str">
        <f t="shared" si="2"/>
        <v>93421.17%</v>
      </c>
      <c r="L25" t="str">
        <f t="shared" si="3"/>
        <v>No</v>
      </c>
    </row>
    <row r="26" spans="1:12" ht="18">
      <c r="A26" s="7" t="s">
        <v>42</v>
      </c>
      <c r="B26" s="9">
        <v>260853</v>
      </c>
      <c r="C26" s="9">
        <v>127747</v>
      </c>
      <c r="D26" s="7">
        <v>49</v>
      </c>
      <c r="E26" s="9">
        <v>123436</v>
      </c>
      <c r="F26" s="7">
        <v>47.3</v>
      </c>
      <c r="I26" t="str">
        <f t="shared" si="0"/>
        <v>Democratic</v>
      </c>
      <c r="J26" s="2">
        <f t="shared" si="1"/>
        <v>123436</v>
      </c>
      <c r="K26" t="str">
        <f t="shared" si="2"/>
        <v>251910.2%</v>
      </c>
      <c r="L26" t="str">
        <f t="shared" si="3"/>
        <v>No</v>
      </c>
    </row>
    <row r="27" spans="1:12" ht="18">
      <c r="A27" s="7" t="s">
        <v>44</v>
      </c>
      <c r="B27" s="9">
        <v>1167003</v>
      </c>
      <c r="C27" s="9">
        <v>563048</v>
      </c>
      <c r="D27" s="7">
        <v>48.2</v>
      </c>
      <c r="E27" s="9">
        <v>562001</v>
      </c>
      <c r="F27" s="7">
        <v>48.2</v>
      </c>
      <c r="I27" t="str">
        <f t="shared" si="0"/>
        <v>Democratic</v>
      </c>
      <c r="J27" s="2">
        <f t="shared" si="1"/>
        <v>562001</v>
      </c>
      <c r="K27" t="str">
        <f t="shared" si="2"/>
        <v>1165977.18%</v>
      </c>
      <c r="L27" t="str">
        <f t="shared" si="3"/>
        <v>No</v>
      </c>
    </row>
    <row r="28" spans="1:12" ht="18">
      <c r="A28" s="7" t="s">
        <v>45</v>
      </c>
      <c r="B28" s="9">
        <v>268356</v>
      </c>
      <c r="C28" s="9">
        <v>142905</v>
      </c>
      <c r="D28" s="7">
        <v>53.3</v>
      </c>
      <c r="E28" s="9">
        <v>125021</v>
      </c>
      <c r="F28" s="7">
        <v>46.6</v>
      </c>
      <c r="I28" t="str">
        <f t="shared" si="0"/>
        <v>Democratic</v>
      </c>
      <c r="J28" s="2">
        <f t="shared" si="1"/>
        <v>125021</v>
      </c>
      <c r="K28" t="str">
        <f t="shared" si="2"/>
        <v>234560.98%</v>
      </c>
      <c r="L28" t="str">
        <f t="shared" si="3"/>
        <v>No</v>
      </c>
    </row>
    <row r="29" spans="1:12" ht="18">
      <c r="A29" s="7" t="s">
        <v>47</v>
      </c>
      <c r="B29" s="9">
        <v>784620</v>
      </c>
      <c r="C29" s="9">
        <v>368280</v>
      </c>
      <c r="D29" s="7">
        <v>46.9</v>
      </c>
      <c r="E29" s="9">
        <v>400092</v>
      </c>
      <c r="F29" s="7">
        <v>51</v>
      </c>
      <c r="I29" t="str">
        <f t="shared" si="0"/>
        <v>Republican</v>
      </c>
      <c r="J29" s="2">
        <f t="shared" si="1"/>
        <v>400092</v>
      </c>
      <c r="K29" t="str">
        <f t="shared" si="2"/>
        <v>853074.63%</v>
      </c>
      <c r="L29" t="str">
        <f t="shared" si="3"/>
        <v>No</v>
      </c>
    </row>
    <row r="30" spans="1:12" ht="18">
      <c r="A30" s="7" t="s">
        <v>49</v>
      </c>
      <c r="B30" s="9">
        <v>52683</v>
      </c>
      <c r="C30" s="9">
        <v>24598</v>
      </c>
      <c r="D30" s="7">
        <v>46.7</v>
      </c>
      <c r="E30" s="9">
        <v>26845</v>
      </c>
      <c r="F30" s="7">
        <v>51</v>
      </c>
      <c r="I30" t="str">
        <f t="shared" si="0"/>
        <v>Republican</v>
      </c>
      <c r="J30" s="2">
        <f t="shared" si="1"/>
        <v>26845</v>
      </c>
      <c r="K30" t="str">
        <f t="shared" si="2"/>
        <v>57483.94%</v>
      </c>
      <c r="L30" t="str">
        <f t="shared" si="3"/>
        <v>No</v>
      </c>
    </row>
    <row r="31" spans="1:12" ht="18">
      <c r="A31" s="7" t="s">
        <v>50</v>
      </c>
      <c r="B31" s="9">
        <v>899563</v>
      </c>
      <c r="C31" s="9">
        <v>392915</v>
      </c>
      <c r="D31" s="7">
        <v>43.7</v>
      </c>
      <c r="E31" s="9">
        <v>474350</v>
      </c>
      <c r="F31" s="7">
        <v>52.7</v>
      </c>
      <c r="I31" t="str">
        <f t="shared" si="0"/>
        <v>Republican</v>
      </c>
      <c r="J31" s="2">
        <f t="shared" si="1"/>
        <v>474350</v>
      </c>
      <c r="K31" t="str">
        <f t="shared" si="2"/>
        <v>1085469.11%</v>
      </c>
      <c r="L31" t="str">
        <f t="shared" si="3"/>
        <v>No</v>
      </c>
    </row>
    <row r="32" spans="1:12" ht="18">
      <c r="A32" s="7" t="s">
        <v>51</v>
      </c>
      <c r="B32" s="9">
        <v>32771</v>
      </c>
      <c r="C32" s="9">
        <v>12391</v>
      </c>
      <c r="D32" s="7">
        <v>37.799999999999997</v>
      </c>
      <c r="E32" s="9">
        <v>19030</v>
      </c>
      <c r="F32" s="7">
        <v>58.1</v>
      </c>
      <c r="I32" t="str">
        <f t="shared" si="0"/>
        <v>Republican</v>
      </c>
      <c r="J32" s="2">
        <f t="shared" si="1"/>
        <v>19030</v>
      </c>
      <c r="K32" t="str">
        <f t="shared" si="2"/>
        <v>50343.92%</v>
      </c>
      <c r="L32" t="str">
        <f>IF(VALUE(LEFT(K32, LEN(K32)-1)) &lt; 5, "Yes", "No")</f>
        <v>No</v>
      </c>
    </row>
    <row r="33" spans="1:12" ht="18">
      <c r="A33" s="7" t="s">
        <v>52</v>
      </c>
      <c r="B33" s="9">
        <v>92812</v>
      </c>
      <c r="C33" s="9">
        <v>69845</v>
      </c>
      <c r="D33" s="7">
        <v>75.3</v>
      </c>
      <c r="E33" s="9">
        <v>21730</v>
      </c>
      <c r="F33" s="7">
        <v>23.4</v>
      </c>
      <c r="I33" t="str">
        <f t="shared" si="0"/>
        <v>Democratic</v>
      </c>
      <c r="J33" s="2">
        <f t="shared" si="1"/>
        <v>21730</v>
      </c>
      <c r="K33" t="str">
        <f t="shared" si="2"/>
        <v>28857.9%</v>
      </c>
      <c r="L33" t="str">
        <f t="shared" si="3"/>
        <v>No</v>
      </c>
    </row>
    <row r="34" spans="1:12" ht="18">
      <c r="A34" s="7" t="s">
        <v>54</v>
      </c>
      <c r="B34" s="9">
        <v>259978</v>
      </c>
      <c r="C34" s="9">
        <v>133770</v>
      </c>
      <c r="D34" s="7">
        <v>51.5</v>
      </c>
      <c r="E34" s="9">
        <v>124101</v>
      </c>
      <c r="F34" s="7">
        <v>47.7</v>
      </c>
      <c r="I34" t="str">
        <f t="shared" si="0"/>
        <v>Democratic</v>
      </c>
      <c r="J34" s="2">
        <f t="shared" si="1"/>
        <v>124101</v>
      </c>
      <c r="K34" t="str">
        <f t="shared" si="2"/>
        <v>240972.82%</v>
      </c>
      <c r="L34" t="str">
        <f t="shared" si="3"/>
        <v>No</v>
      </c>
    </row>
    <row r="35" spans="1:12" ht="18">
      <c r="A35" s="7" t="s">
        <v>55</v>
      </c>
      <c r="B35" s="9">
        <v>326458</v>
      </c>
      <c r="C35" s="9">
        <v>226375</v>
      </c>
      <c r="D35" s="7">
        <v>69.3</v>
      </c>
      <c r="E35" s="9">
        <v>93345</v>
      </c>
      <c r="F35" s="7">
        <v>28.6</v>
      </c>
      <c r="I35" t="str">
        <f t="shared" si="0"/>
        <v>Democratic</v>
      </c>
      <c r="J35" s="2">
        <f t="shared" si="1"/>
        <v>93345</v>
      </c>
      <c r="K35" t="str">
        <f t="shared" si="2"/>
        <v>134696.97%</v>
      </c>
      <c r="L35" t="str">
        <f t="shared" si="3"/>
        <v>No</v>
      </c>
    </row>
    <row r="36" spans="1:12" ht="18">
      <c r="A36" s="7" t="s">
        <v>57</v>
      </c>
      <c r="B36" s="9">
        <v>59409</v>
      </c>
      <c r="C36" s="9">
        <v>17331</v>
      </c>
      <c r="D36" s="7">
        <v>29.2</v>
      </c>
      <c r="E36" s="9">
        <v>39514</v>
      </c>
      <c r="F36" s="7">
        <v>66.5</v>
      </c>
      <c r="I36" t="str">
        <f t="shared" si="0"/>
        <v>Republican</v>
      </c>
      <c r="J36" s="2">
        <f t="shared" si="1"/>
        <v>39514</v>
      </c>
      <c r="K36" t="str">
        <f t="shared" si="2"/>
        <v>135321.92%</v>
      </c>
      <c r="L36" t="str">
        <f t="shared" si="3"/>
        <v>No</v>
      </c>
    </row>
    <row r="37" spans="1:12" ht="18">
      <c r="A37" s="7" t="s">
        <v>58</v>
      </c>
      <c r="B37" s="9">
        <v>284977</v>
      </c>
      <c r="C37" s="9">
        <v>145491</v>
      </c>
      <c r="D37" s="7">
        <v>51.1</v>
      </c>
      <c r="E37" s="9">
        <v>139356</v>
      </c>
      <c r="F37" s="7">
        <v>48.9</v>
      </c>
      <c r="I37" t="str">
        <f t="shared" si="0"/>
        <v>Democratic</v>
      </c>
      <c r="J37" s="2">
        <f t="shared" si="1"/>
        <v>139356</v>
      </c>
      <c r="K37" t="str">
        <f t="shared" si="2"/>
        <v>272712.33%</v>
      </c>
      <c r="L37" t="str">
        <f t="shared" si="3"/>
        <v>No</v>
      </c>
    </row>
    <row r="38" spans="1:12" ht="18">
      <c r="A38" s="7" t="s">
        <v>60</v>
      </c>
      <c r="B38" s="9">
        <v>132145</v>
      </c>
      <c r="C38" s="9">
        <v>67311</v>
      </c>
      <c r="D38" s="7">
        <v>50.9</v>
      </c>
      <c r="E38" s="9">
        <v>63096</v>
      </c>
      <c r="F38" s="7">
        <v>47.7</v>
      </c>
      <c r="I38" t="str">
        <f t="shared" si="0"/>
        <v>Democratic</v>
      </c>
      <c r="J38" s="2">
        <f t="shared" si="1"/>
        <v>63096</v>
      </c>
      <c r="K38" t="str">
        <f t="shared" si="2"/>
        <v>123960.71%</v>
      </c>
      <c r="L38" t="str">
        <f t="shared" si="3"/>
        <v>No</v>
      </c>
    </row>
    <row r="39" spans="1:12" ht="18">
      <c r="A39" s="7" t="s">
        <v>61</v>
      </c>
      <c r="B39" s="9">
        <v>319847</v>
      </c>
      <c r="C39" s="9">
        <v>146447</v>
      </c>
      <c r="D39" s="7">
        <v>45.8</v>
      </c>
      <c r="E39" s="9">
        <v>161155</v>
      </c>
      <c r="F39" s="7">
        <v>50.4</v>
      </c>
      <c r="I39" t="str">
        <f t="shared" si="0"/>
        <v>Republican</v>
      </c>
      <c r="J39" s="2">
        <f t="shared" si="1"/>
        <v>161155</v>
      </c>
      <c r="K39" t="str">
        <f t="shared" si="2"/>
        <v>351866.81%</v>
      </c>
      <c r="L39" t="str">
        <f t="shared" si="3"/>
        <v>No</v>
      </c>
    </row>
    <row r="40" spans="1:12" ht="15.75">
      <c r="J40" s="2"/>
    </row>
    <row r="41" spans="1:12" ht="15.75">
      <c r="J41" s="2"/>
    </row>
    <row r="42" spans="1:12" ht="15.75">
      <c r="J42" s="2"/>
    </row>
    <row r="43" spans="1:12" ht="15.75">
      <c r="J43" s="2"/>
    </row>
    <row r="44" spans="1:12" ht="15.75">
      <c r="J44" s="2"/>
    </row>
    <row r="45" spans="1:12" ht="15.75">
      <c r="J45" s="2"/>
    </row>
    <row r="46" spans="1:12" ht="15.75">
      <c r="J46" s="2"/>
    </row>
    <row r="47" spans="1:12" ht="15.75">
      <c r="J47" s="2"/>
    </row>
    <row r="48" spans="1:12" ht="15.75">
      <c r="J48" s="2"/>
    </row>
    <row r="49" spans="10:10" ht="15.75">
      <c r="J49" s="2"/>
    </row>
    <row r="50" spans="10:10" ht="15.75">
      <c r="J50" s="2"/>
    </row>
    <row r="51" spans="10:10" ht="15.75">
      <c r="J51" s="2"/>
    </row>
    <row r="52" spans="10:10" ht="15.75">
      <c r="J52" s="2"/>
    </row>
    <row r="53" spans="10:10" ht="15.75"/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188D-5808-1B4A-A9C2-ED0A035A577D}">
  <dimension ref="A1:L53"/>
  <sheetViews>
    <sheetView workbookViewId="0">
      <selection activeCell="P38" sqref="P38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20.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151902</v>
      </c>
      <c r="C2" s="9">
        <v>91130</v>
      </c>
      <c r="D2" s="7">
        <v>60</v>
      </c>
      <c r="E2" s="9">
        <v>56350</v>
      </c>
      <c r="F2" s="7">
        <v>37.1</v>
      </c>
      <c r="I2" t="str">
        <f>IF(C2 &gt; E2, "Democratic", "Republican")</f>
        <v>Democratic</v>
      </c>
      <c r="J2" s="2">
        <f>ABS(C2 - E2)</f>
        <v>34780</v>
      </c>
      <c r="K2" t="str">
        <f>ROUND(J2/(B2*0.01), 2) &amp; "%"</f>
        <v>22.9%</v>
      </c>
      <c r="L2" t="str">
        <f>IF(VALUE(LEFT(K2, LEN(K2)-1)) &lt; 5, "Yes", "No")</f>
        <v>No</v>
      </c>
    </row>
    <row r="3" spans="1:12" ht="18">
      <c r="A3" s="7" t="s">
        <v>15</v>
      </c>
      <c r="B3" s="9">
        <v>108870</v>
      </c>
      <c r="C3" s="9">
        <v>60775</v>
      </c>
      <c r="D3" s="7">
        <v>55.9</v>
      </c>
      <c r="E3" s="9">
        <v>42436</v>
      </c>
      <c r="F3" s="7">
        <v>39</v>
      </c>
      <c r="I3" t="str">
        <f>IF(C3 &gt; E3, "Democratic", "Republican")</f>
        <v>Democratic</v>
      </c>
      <c r="J3" s="2">
        <f>ABS(C3 - E3)</f>
        <v>18339</v>
      </c>
      <c r="K3" t="str">
        <f>ROUND(J3/(B3*0.01), 2) &amp; "%"</f>
        <v>16.84%</v>
      </c>
      <c r="L3" t="str">
        <f>IF(VALUE(LEFT(K3, LEN(K3)-1)) &lt; 5, "Yes", "No")</f>
        <v>No</v>
      </c>
    </row>
    <row r="4" spans="1:12" ht="18">
      <c r="A4" s="7" t="s">
        <v>16</v>
      </c>
      <c r="B4" s="9">
        <v>164218</v>
      </c>
      <c r="C4" s="9">
        <v>80426</v>
      </c>
      <c r="D4" s="7">
        <v>49</v>
      </c>
      <c r="E4" s="9">
        <v>80282</v>
      </c>
      <c r="F4" s="7">
        <v>48.9</v>
      </c>
      <c r="I4" t="str">
        <f>IF(C4 &gt; E4, "Democratic", "Republican")</f>
        <v>Democratic</v>
      </c>
      <c r="J4" s="2">
        <f>ABS(C4 - E4)</f>
        <v>144</v>
      </c>
      <c r="K4" t="str">
        <f>ROUND(J4/(B4*0.01), 2) &amp; "%"</f>
        <v>0.09%</v>
      </c>
      <c r="L4" t="str">
        <f>IF(VALUE(LEFT(K4, LEN(K4)-1)) &lt; 5, "Yes", "No")</f>
        <v>Yes</v>
      </c>
    </row>
    <row r="5" spans="1:12" ht="18">
      <c r="A5" s="7" t="s">
        <v>17</v>
      </c>
      <c r="B5" s="9">
        <v>53546</v>
      </c>
      <c r="C5" s="9">
        <v>24647</v>
      </c>
      <c r="D5" s="7">
        <v>46</v>
      </c>
      <c r="E5" s="9">
        <v>27450</v>
      </c>
      <c r="F5" s="7">
        <v>51.3</v>
      </c>
      <c r="I5" t="str">
        <f>IF(C5 &gt; E5, "Democratic", "Republican")</f>
        <v>Republican</v>
      </c>
      <c r="J5" s="2">
        <f>ABS(C5 - E5)</f>
        <v>2803</v>
      </c>
      <c r="K5" t="str">
        <f>ROUND(J5/(B5*0.01), 2) &amp; "%"</f>
        <v>5.23%</v>
      </c>
      <c r="L5" t="str">
        <f>IF(VALUE(LEFT(K5, LEN(K5)-1)) &lt; 5, "Yes", "No")</f>
        <v>No</v>
      </c>
    </row>
    <row r="6" spans="1:12" ht="18">
      <c r="A6" s="7" t="s">
        <v>18</v>
      </c>
      <c r="B6" s="9">
        <v>132798</v>
      </c>
      <c r="C6" s="9">
        <v>64411</v>
      </c>
      <c r="D6" s="7">
        <v>48.5</v>
      </c>
      <c r="E6" s="9">
        <v>67071</v>
      </c>
      <c r="F6" s="7">
        <v>50.5</v>
      </c>
      <c r="I6" t="str">
        <f>IF(C6 &gt; E6, "Democratic", "Republican")</f>
        <v>Republican</v>
      </c>
      <c r="J6" s="2">
        <f>ABS(C6 - E6)</f>
        <v>2660</v>
      </c>
      <c r="K6" t="str">
        <f>ROUND(J6/(B6*0.01), 2) &amp; "%"</f>
        <v>2%</v>
      </c>
      <c r="L6" t="str">
        <f>IF(VALUE(LEFT(K6, LEN(K6)-1)) &lt; 5, "Yes", "No")</f>
        <v>Yes</v>
      </c>
    </row>
    <row r="7" spans="1:12" ht="18">
      <c r="A7" s="7" t="s">
        <v>19</v>
      </c>
      <c r="B7" s="9">
        <v>29458</v>
      </c>
      <c r="C7" s="9">
        <v>15181</v>
      </c>
      <c r="D7" s="7">
        <v>51.5</v>
      </c>
      <c r="E7" s="9">
        <v>14148</v>
      </c>
      <c r="F7" s="7">
        <v>48</v>
      </c>
      <c r="I7" t="str">
        <f>IF(C7 &gt; E7, "Democratic", "Republican")</f>
        <v>Democratic</v>
      </c>
      <c r="J7" s="2">
        <f>ABS(C7 - E7)</f>
        <v>1033</v>
      </c>
      <c r="K7" t="str">
        <f>ROUND(J7/(B7*0.01), 2) &amp; "%"</f>
        <v>3.51%</v>
      </c>
      <c r="L7" t="str">
        <f>IF(VALUE(LEFT(K7, LEN(K7)-1)) &lt; 5, "Yes", "No")</f>
        <v>Yes</v>
      </c>
    </row>
    <row r="8" spans="1:12" ht="18">
      <c r="A8" s="7" t="s">
        <v>21</v>
      </c>
      <c r="B8" s="9">
        <v>51618</v>
      </c>
      <c r="C8" s="9">
        <v>27964</v>
      </c>
      <c r="D8" s="7">
        <v>54.2</v>
      </c>
      <c r="E8" s="9">
        <v>23654</v>
      </c>
      <c r="F8" s="7">
        <v>45.8</v>
      </c>
      <c r="I8" t="str">
        <f>IF(C8 &gt; E8, "Democratic", "Republican")</f>
        <v>Democratic</v>
      </c>
      <c r="J8" s="2">
        <f>ABS(C8 - E8)</f>
        <v>4310</v>
      </c>
      <c r="K8" t="str">
        <f>ROUND(J8/(B8*0.01), 2) &amp; "%"</f>
        <v>8.35%</v>
      </c>
      <c r="L8" t="str">
        <f>IF(VALUE(LEFT(K8, LEN(K8)-1)) &lt; 5, "Yes", "No")</f>
        <v>No</v>
      </c>
    </row>
    <row r="9" spans="1:12" ht="18">
      <c r="A9" s="7" t="s">
        <v>22</v>
      </c>
      <c r="B9" s="9">
        <v>157451</v>
      </c>
      <c r="C9" s="9">
        <v>102981</v>
      </c>
      <c r="D9" s="7">
        <v>65.400000000000006</v>
      </c>
      <c r="E9" s="9">
        <v>54470</v>
      </c>
      <c r="F9" s="7">
        <v>34.6</v>
      </c>
      <c r="I9" t="str">
        <f>IF(C9 &gt; E9, "Democratic", "Republican")</f>
        <v>Democratic</v>
      </c>
      <c r="J9" s="2">
        <f>ABS(C9 - E9)</f>
        <v>48511</v>
      </c>
      <c r="K9" t="str">
        <f>ROUND(J9/(B9*0.01), 2) &amp; "%"</f>
        <v>30.81%</v>
      </c>
      <c r="L9" t="str">
        <f>IF(VALUE(LEFT(K9, LEN(K9)-1)) &lt; 5, "Yes", "No")</f>
        <v>No</v>
      </c>
    </row>
    <row r="10" spans="1:12" ht="18">
      <c r="A10" s="7" t="s">
        <v>25</v>
      </c>
      <c r="B10" s="9">
        <v>622305</v>
      </c>
      <c r="C10" s="9">
        <v>277321</v>
      </c>
      <c r="D10" s="7">
        <v>44.6</v>
      </c>
      <c r="E10" s="9">
        <v>318036</v>
      </c>
      <c r="F10" s="7">
        <v>51.1</v>
      </c>
      <c r="I10" t="str">
        <f>IF(C10 &gt; E10, "Democratic", "Republican")</f>
        <v>Republican</v>
      </c>
      <c r="J10" s="2">
        <f>ABS(C10 - E10)</f>
        <v>40715</v>
      </c>
      <c r="K10" t="str">
        <f>ROUND(J10/(B10*0.01), 2) &amp; "%"</f>
        <v>6.54%</v>
      </c>
      <c r="L10" t="str">
        <f>IF(VALUE(LEFT(K10, LEN(K10)-1)) &lt; 5, "Yes", "No")</f>
        <v>No</v>
      </c>
    </row>
    <row r="11" spans="1:12" ht="18">
      <c r="A11" s="7" t="s">
        <v>26</v>
      </c>
      <c r="B11" s="9">
        <v>470758</v>
      </c>
      <c r="C11" s="9">
        <v>225523</v>
      </c>
      <c r="D11" s="7">
        <v>47.9</v>
      </c>
      <c r="E11" s="9">
        <v>232169</v>
      </c>
      <c r="F11" s="7">
        <v>49.3</v>
      </c>
      <c r="I11" t="str">
        <f>IF(C11 &gt; E11, "Democratic", "Republican")</f>
        <v>Republican</v>
      </c>
      <c r="J11" s="2">
        <f>ABS(C11 - E11)</f>
        <v>6646</v>
      </c>
      <c r="K11" t="str">
        <f>ROUND(J11/(B11*0.01), 2) &amp; "%"</f>
        <v>1.41%</v>
      </c>
      <c r="L11" t="str">
        <f>IF(VALUE(LEFT(K11, LEN(K11)-1)) &lt; 5, "Yes", "No")</f>
        <v>Yes</v>
      </c>
    </row>
    <row r="12" spans="1:12" ht="18">
      <c r="A12" s="7" t="s">
        <v>27</v>
      </c>
      <c r="B12" s="9">
        <v>323140</v>
      </c>
      <c r="C12" s="9">
        <v>105845</v>
      </c>
      <c r="D12" s="7">
        <v>32.799999999999997</v>
      </c>
      <c r="E12" s="9">
        <v>183904</v>
      </c>
      <c r="F12" s="7">
        <v>56.9</v>
      </c>
      <c r="I12" t="str">
        <f>IF(C12 &gt; E12, "Democratic", "Republican")</f>
        <v>Republican</v>
      </c>
      <c r="J12" s="2">
        <f>ABS(C12 - E12)</f>
        <v>78059</v>
      </c>
      <c r="K12" t="str">
        <f>ROUND(J12/(B12*0.01), 2) &amp; "%"</f>
        <v>24.16%</v>
      </c>
      <c r="L12" t="str">
        <f>IF(VALUE(LEFT(K12, LEN(K12)-1)) &lt; 5, "Yes", "No")</f>
        <v>No</v>
      </c>
    </row>
    <row r="13" spans="1:12" ht="18">
      <c r="A13" s="7" t="s">
        <v>28</v>
      </c>
      <c r="B13" s="9">
        <v>201054</v>
      </c>
      <c r="C13" s="9">
        <v>59789</v>
      </c>
      <c r="D13" s="7">
        <v>29.7</v>
      </c>
      <c r="E13" s="9">
        <v>121520</v>
      </c>
      <c r="F13" s="7">
        <v>60.4</v>
      </c>
      <c r="I13" t="str">
        <f>IF(C13 &gt; E13, "Democratic", "Republican")</f>
        <v>Republican</v>
      </c>
      <c r="J13" s="2">
        <f>ABS(C13 - E13)</f>
        <v>61731</v>
      </c>
      <c r="K13" t="str">
        <f>ROUND(J13/(B13*0.01), 2) &amp; "%"</f>
        <v>30.7%</v>
      </c>
      <c r="L13" t="str">
        <f>IF(VALUE(LEFT(K13, LEN(K13)-1)) &lt; 5, "Yes", "No")</f>
        <v>No</v>
      </c>
    </row>
    <row r="14" spans="1:12" ht="18">
      <c r="A14" s="7" t="s">
        <v>29</v>
      </c>
      <c r="B14" s="9">
        <v>266884</v>
      </c>
      <c r="C14" s="9">
        <v>149068</v>
      </c>
      <c r="D14" s="7">
        <v>55.9</v>
      </c>
      <c r="E14" s="9">
        <v>106059</v>
      </c>
      <c r="F14" s="7">
        <v>39.700000000000003</v>
      </c>
      <c r="I14" t="str">
        <f>IF(C14 &gt; E14, "Democratic", "Republican")</f>
        <v>Democratic</v>
      </c>
      <c r="J14" s="2">
        <f>ABS(C14 - E14)</f>
        <v>43009</v>
      </c>
      <c r="K14" t="str">
        <f>ROUND(J14/(B14*0.01), 2) &amp; "%"</f>
        <v>16.12%</v>
      </c>
      <c r="L14" t="str">
        <f>IF(VALUE(LEFT(K14, LEN(K14)-1)) &lt; 5, "Yes", "No")</f>
        <v>No</v>
      </c>
    </row>
    <row r="15" spans="1:12" ht="18">
      <c r="A15" s="7" t="s">
        <v>30</v>
      </c>
      <c r="B15" s="9">
        <v>104462</v>
      </c>
      <c r="C15" s="9">
        <v>65047</v>
      </c>
      <c r="D15" s="7">
        <v>62.3</v>
      </c>
      <c r="E15" s="9">
        <v>38978</v>
      </c>
      <c r="F15" s="7">
        <v>37.299999999999997</v>
      </c>
      <c r="I15" t="str">
        <f>IF(C15 &gt; E15, "Democratic", "Republican")</f>
        <v>Democratic</v>
      </c>
      <c r="J15" s="2">
        <f>ABS(C15 - E15)</f>
        <v>26069</v>
      </c>
      <c r="K15" t="str">
        <f>ROUND(J15/(B15*0.01), 2) &amp; "%"</f>
        <v>24.96%</v>
      </c>
      <c r="L15" t="str">
        <f>IF(VALUE(LEFT(K15, LEN(K15)-1)) &lt; 5, "Yes", "No")</f>
        <v>No</v>
      </c>
    </row>
    <row r="16" spans="1:12" ht="18">
      <c r="A16" s="7" t="s">
        <v>31</v>
      </c>
      <c r="B16" s="9">
        <v>143903</v>
      </c>
      <c r="C16" s="9">
        <v>65211</v>
      </c>
      <c r="D16" s="7">
        <v>45.3</v>
      </c>
      <c r="E16" s="9">
        <v>74052</v>
      </c>
      <c r="F16" s="7">
        <v>51.5</v>
      </c>
      <c r="I16" t="str">
        <f>IF(C16 &gt; E16, "Democratic", "Republican")</f>
        <v>Republican</v>
      </c>
      <c r="J16" s="2">
        <f>ABS(C16 - E16)</f>
        <v>8841</v>
      </c>
      <c r="K16" t="str">
        <f>ROUND(J16/(B16*0.01), 2) &amp; "%"</f>
        <v>6.14%</v>
      </c>
      <c r="L16" t="str">
        <f>IF(VALUE(LEFT(K16, LEN(K16)-1)) &lt; 5, "Yes", "No")</f>
        <v>No</v>
      </c>
    </row>
    <row r="17" spans="1:12" ht="18">
      <c r="A17" s="7" t="s">
        <v>32</v>
      </c>
      <c r="B17" s="9">
        <v>173049</v>
      </c>
      <c r="C17" s="9">
        <v>93706</v>
      </c>
      <c r="D17" s="7">
        <v>54.1</v>
      </c>
      <c r="E17" s="9">
        <v>78515</v>
      </c>
      <c r="F17" s="7">
        <v>45.4</v>
      </c>
      <c r="I17" t="str">
        <f>IF(C17 &gt; E17, "Democratic", "Republican")</f>
        <v>Democratic</v>
      </c>
      <c r="J17" s="2">
        <f>ABS(C17 - E17)</f>
        <v>15191</v>
      </c>
      <c r="K17" t="str">
        <f>ROUND(J17/(B17*0.01), 2) &amp; "%"</f>
        <v>8.78%</v>
      </c>
      <c r="L17" t="str">
        <f>IF(VALUE(LEFT(K17, LEN(K17)-1)) &lt; 5, "Yes", "No")</f>
        <v>No</v>
      </c>
    </row>
    <row r="18" spans="1:12" ht="18">
      <c r="A18" s="7" t="s">
        <v>33</v>
      </c>
      <c r="B18" s="9">
        <v>282505</v>
      </c>
      <c r="C18" s="9">
        <v>111960</v>
      </c>
      <c r="D18" s="7">
        <v>39.6</v>
      </c>
      <c r="E18" s="9">
        <v>165198</v>
      </c>
      <c r="F18" s="7">
        <v>58.5</v>
      </c>
      <c r="I18" t="str">
        <f>IF(C18 &gt; E18, "Democratic", "Republican")</f>
        <v>Republican</v>
      </c>
      <c r="J18" s="2">
        <f>ABS(C18 - E18)</f>
        <v>53238</v>
      </c>
      <c r="K18" t="str">
        <f>ROUND(J18/(B18*0.01), 2) &amp; "%"</f>
        <v>18.84%</v>
      </c>
      <c r="L18" t="str">
        <f>IF(VALUE(LEFT(K18, LEN(K18)-1)) &lt; 5, "Yes", "No")</f>
        <v>No</v>
      </c>
    </row>
    <row r="19" spans="1:12" ht="18">
      <c r="A19" s="7" t="s">
        <v>34</v>
      </c>
      <c r="B19" s="9">
        <v>353076</v>
      </c>
      <c r="C19" s="9">
        <v>131596</v>
      </c>
      <c r="D19" s="7">
        <v>37.299999999999997</v>
      </c>
      <c r="E19" s="9">
        <v>185335</v>
      </c>
      <c r="F19" s="7">
        <v>52.5</v>
      </c>
      <c r="I19" t="str">
        <f>IF(C19 &gt; E19, "Democratic", "Republican")</f>
        <v>Republican</v>
      </c>
      <c r="J19" s="2">
        <f>ABS(C19 - E19)</f>
        <v>53739</v>
      </c>
      <c r="K19" t="str">
        <f>ROUND(J19/(B19*0.01), 2) &amp; "%"</f>
        <v>15.22%</v>
      </c>
      <c r="L19" t="str">
        <f>IF(VALUE(LEFT(K19, LEN(K19)-1)) &lt; 5, "Yes", "No")</f>
        <v>No</v>
      </c>
    </row>
    <row r="20" spans="1:12" ht="18">
      <c r="A20" s="7" t="s">
        <v>35</v>
      </c>
      <c r="B20" s="9">
        <v>150806</v>
      </c>
      <c r="C20" s="9">
        <v>53314</v>
      </c>
      <c r="D20" s="7">
        <v>35.4</v>
      </c>
      <c r="E20" s="9">
        <v>93939</v>
      </c>
      <c r="F20" s="7">
        <v>62.3</v>
      </c>
      <c r="I20" t="str">
        <f>IF(C20 &gt; E20, "Democratic", "Republican")</f>
        <v>Republican</v>
      </c>
      <c r="J20" s="2">
        <f>ABS(C20 - E20)</f>
        <v>40625</v>
      </c>
      <c r="K20" t="str">
        <f>ROUND(J20/(B20*0.01), 2) &amp; "%"</f>
        <v>26.94%</v>
      </c>
      <c r="L20" t="str">
        <f>IF(VALUE(LEFT(K20, LEN(K20)-1)) &lt; 5, "Yes", "No")</f>
        <v>No</v>
      </c>
    </row>
    <row r="21" spans="1:12" ht="18">
      <c r="A21" s="7" t="s">
        <v>36</v>
      </c>
      <c r="B21" s="9">
        <v>117068</v>
      </c>
      <c r="C21" s="9">
        <v>75750</v>
      </c>
      <c r="D21" s="7">
        <v>64.7</v>
      </c>
      <c r="E21" s="9">
        <v>34844</v>
      </c>
      <c r="F21" s="7">
        <v>29.8</v>
      </c>
      <c r="I21" t="str">
        <f>IF(C21 &gt; E21, "Democratic", "Republican")</f>
        <v>Democratic</v>
      </c>
      <c r="J21" s="2">
        <f>ABS(C21 - E21)</f>
        <v>40906</v>
      </c>
      <c r="K21" t="str">
        <f>ROUND(J21/(B21*0.01), 2) &amp; "%"</f>
        <v>34.94%</v>
      </c>
      <c r="L21" t="str">
        <f>IF(VALUE(LEFT(K21, LEN(K21)-1)) &lt; 5, "Yes", "No")</f>
        <v>No</v>
      </c>
    </row>
    <row r="22" spans="1:12" ht="18">
      <c r="A22" s="7" t="s">
        <v>37</v>
      </c>
      <c r="B22" s="9">
        <v>397289</v>
      </c>
      <c r="C22" s="9">
        <v>208600</v>
      </c>
      <c r="D22" s="7">
        <v>52.5</v>
      </c>
      <c r="E22" s="9">
        <v>153647</v>
      </c>
      <c r="F22" s="7">
        <v>38.700000000000003</v>
      </c>
      <c r="I22" t="str">
        <f>IF(C22 &gt; E22, "Democratic", "Republican")</f>
        <v>Democratic</v>
      </c>
      <c r="J22" s="2">
        <f>ABS(C22 - E22)</f>
        <v>54953</v>
      </c>
      <c r="K22" t="str">
        <f>ROUND(J22/(B22*0.01), 2) &amp; "%"</f>
        <v>13.83%</v>
      </c>
      <c r="L22" t="str">
        <f>IF(VALUE(LEFT(K22, LEN(K22)-1)) &lt; 5, "Yes", "No")</f>
        <v>No</v>
      </c>
    </row>
    <row r="23" spans="1:12" ht="18">
      <c r="A23" s="7" t="s">
        <v>39</v>
      </c>
      <c r="B23" s="9">
        <v>87355</v>
      </c>
      <c r="C23" s="9">
        <v>28523</v>
      </c>
      <c r="D23" s="7">
        <v>32.700000000000003</v>
      </c>
      <c r="E23" s="9">
        <v>54979</v>
      </c>
      <c r="F23" s="7">
        <v>62.9</v>
      </c>
      <c r="I23" t="str">
        <f>IF(C23 &gt; E23, "Democratic", "Republican")</f>
        <v>Republican</v>
      </c>
      <c r="J23" s="2">
        <f>ABS(C23 - E23)</f>
        <v>26456</v>
      </c>
      <c r="K23" t="str">
        <f>ROUND(J23/(B23*0.01), 2) &amp; "%"</f>
        <v>30.29%</v>
      </c>
      <c r="L23" t="str">
        <f>IF(VALUE(LEFT(K23, LEN(K23)-1)) &lt; 5, "Yes", "No")</f>
        <v>No</v>
      </c>
    </row>
    <row r="24" spans="1:12" ht="18">
      <c r="A24" s="7" t="s">
        <v>40</v>
      </c>
      <c r="B24" s="9">
        <v>18343</v>
      </c>
      <c r="C24" s="9">
        <v>9611</v>
      </c>
      <c r="D24" s="7">
        <v>52.4</v>
      </c>
      <c r="E24" s="9">
        <v>8732</v>
      </c>
      <c r="F24" s="7">
        <v>47.6</v>
      </c>
      <c r="I24" t="str">
        <f>IF(C24 &gt; E24, "Democratic", "Republican")</f>
        <v>Democratic</v>
      </c>
      <c r="J24" s="2">
        <f>ABS(C24 - E24)</f>
        <v>879</v>
      </c>
      <c r="K24" t="str">
        <f>ROUND(J24/(B24*0.01), 2) &amp; "%"</f>
        <v>4.79%</v>
      </c>
      <c r="L24" t="str">
        <f>IF(VALUE(LEFT(K24, LEN(K24)-1)) &lt; 5, "Yes", "No")</f>
        <v>Yes</v>
      </c>
    </row>
    <row r="25" spans="1:12" ht="18">
      <c r="A25" s="7" t="s">
        <v>41</v>
      </c>
      <c r="B25" s="9">
        <v>86361</v>
      </c>
      <c r="C25" s="9">
        <v>40797</v>
      </c>
      <c r="D25" s="7">
        <v>47.2</v>
      </c>
      <c r="E25" s="9">
        <v>44856</v>
      </c>
      <c r="F25" s="7">
        <v>51.9</v>
      </c>
      <c r="I25" t="str">
        <f>IF(C25 &gt; E25, "Democratic", "Republican")</f>
        <v>Republican</v>
      </c>
      <c r="J25" s="2">
        <f>ABS(C25 - E25)</f>
        <v>4059</v>
      </c>
      <c r="K25" t="str">
        <f>ROUND(J25/(B25*0.01), 2) &amp; "%"</f>
        <v>4.7%</v>
      </c>
      <c r="L25" t="str">
        <f>IF(VALUE(LEFT(K25, LEN(K25)-1)) &lt; 5, "Yes", "No")</f>
        <v>Yes</v>
      </c>
    </row>
    <row r="26" spans="1:12" ht="18">
      <c r="A26" s="7" t="s">
        <v>42</v>
      </c>
      <c r="B26" s="9">
        <v>245928</v>
      </c>
      <c r="C26" s="9">
        <v>122565</v>
      </c>
      <c r="D26" s="7">
        <v>49.8</v>
      </c>
      <c r="E26" s="9">
        <v>120555</v>
      </c>
      <c r="F26" s="7">
        <v>49</v>
      </c>
      <c r="I26" t="str">
        <f>IF(C26 &gt; E26, "Democratic", "Republican")</f>
        <v>Democratic</v>
      </c>
      <c r="J26" s="2">
        <f>ABS(C26 - E26)</f>
        <v>2010</v>
      </c>
      <c r="K26" t="str">
        <f>ROUND(J26/(B26*0.01), 2) &amp; "%"</f>
        <v>0.82%</v>
      </c>
      <c r="L26" t="str">
        <f>IF(VALUE(LEFT(K26, LEN(K26)-1)) &lt; 5, "Yes", "No")</f>
        <v>Yes</v>
      </c>
    </row>
    <row r="27" spans="1:12" ht="18">
      <c r="A27" s="7" t="s">
        <v>44</v>
      </c>
      <c r="B27" s="9">
        <v>1103945</v>
      </c>
      <c r="C27" s="9">
        <v>534511</v>
      </c>
      <c r="D27" s="7">
        <v>48.4</v>
      </c>
      <c r="E27" s="9">
        <v>555544</v>
      </c>
      <c r="F27" s="7">
        <v>50.3</v>
      </c>
      <c r="I27" t="str">
        <f>IF(C27 &gt; E27, "Democratic", "Republican")</f>
        <v>Republican</v>
      </c>
      <c r="J27" s="2">
        <f>ABS(C27 - E27)</f>
        <v>21033</v>
      </c>
      <c r="K27" t="str">
        <f>ROUND(J27/(B27*0.01), 2) &amp; "%"</f>
        <v>1.91%</v>
      </c>
      <c r="L27" t="str">
        <f>IF(VALUE(LEFT(K27, LEN(K27)-1)) &lt; 5, "Yes", "No")</f>
        <v>Yes</v>
      </c>
    </row>
    <row r="28" spans="1:12" ht="18">
      <c r="A28" s="7" t="s">
        <v>45</v>
      </c>
      <c r="B28" s="9">
        <v>240946</v>
      </c>
      <c r="C28" s="9">
        <v>124204</v>
      </c>
      <c r="D28" s="7">
        <v>51.5</v>
      </c>
      <c r="E28" s="9">
        <v>115616</v>
      </c>
      <c r="F28" s="7">
        <v>48</v>
      </c>
      <c r="I28" t="str">
        <f>IF(C28 &gt; E28, "Democratic", "Republican")</f>
        <v>Democratic</v>
      </c>
      <c r="J28" s="2">
        <f>ABS(C28 - E28)</f>
        <v>8588</v>
      </c>
      <c r="K28" t="str">
        <f>ROUND(J28/(B28*0.01), 2) &amp; "%"</f>
        <v>3.56%</v>
      </c>
      <c r="L28" t="str">
        <f>IF(VALUE(LEFT(K28, LEN(K28)-1)) &lt; 5, "Yes", "No")</f>
        <v>Yes</v>
      </c>
    </row>
    <row r="29" spans="1:12" ht="18">
      <c r="A29" s="7" t="s">
        <v>47</v>
      </c>
      <c r="B29" s="9">
        <v>724984</v>
      </c>
      <c r="C29" s="9">
        <v>340867</v>
      </c>
      <c r="D29" s="7">
        <v>47</v>
      </c>
      <c r="E29" s="9">
        <v>375048</v>
      </c>
      <c r="F29" s="7">
        <v>51.7</v>
      </c>
      <c r="I29" t="str">
        <f>IF(C29 &gt; E29, "Democratic", "Republican")</f>
        <v>Republican</v>
      </c>
      <c r="J29" s="2">
        <f>ABS(C29 - E29)</f>
        <v>34181</v>
      </c>
      <c r="K29" t="str">
        <f>ROUND(J29/(B29*0.01), 2) &amp; "%"</f>
        <v>4.71%</v>
      </c>
      <c r="L29" t="str">
        <f>IF(VALUE(LEFT(K29, LEN(K29)-1)) &lt; 5, "Yes", "No")</f>
        <v>Yes</v>
      </c>
    </row>
    <row r="30" spans="1:12" ht="18">
      <c r="A30" s="7" t="s">
        <v>49</v>
      </c>
      <c r="B30" s="9">
        <v>40841</v>
      </c>
      <c r="C30" s="9">
        <v>19955</v>
      </c>
      <c r="D30" s="7">
        <v>48.9</v>
      </c>
      <c r="E30" s="9">
        <v>20619</v>
      </c>
      <c r="F30" s="7">
        <v>50.5</v>
      </c>
      <c r="I30" t="str">
        <f>IF(C30 &gt; E30, "Democratic", "Republican")</f>
        <v>Republican</v>
      </c>
      <c r="J30" s="2">
        <f>ABS(C30 - E30)</f>
        <v>664</v>
      </c>
      <c r="K30" t="str">
        <f>ROUND(J30/(B30*0.01), 2) &amp; "%"</f>
        <v>1.63%</v>
      </c>
      <c r="L30" t="str">
        <f>IF(VALUE(LEFT(K30, LEN(K30)-1)) &lt; 5, "Yes", "No")</f>
        <v>Yes</v>
      </c>
    </row>
    <row r="31" spans="1:12" ht="18">
      <c r="A31" s="7" t="s">
        <v>50</v>
      </c>
      <c r="B31" s="9">
        <v>874783</v>
      </c>
      <c r="C31" s="9">
        <v>407428</v>
      </c>
      <c r="D31" s="7">
        <v>46.6</v>
      </c>
      <c r="E31" s="9">
        <v>444704</v>
      </c>
      <c r="F31" s="7">
        <v>50.8</v>
      </c>
      <c r="I31" t="str">
        <f>IF(C31 &gt; E31, "Democratic", "Republican")</f>
        <v>Republican</v>
      </c>
      <c r="J31" s="2">
        <f>ABS(C31 - E31)</f>
        <v>37276</v>
      </c>
      <c r="K31" t="str">
        <f>ROUND(J31/(B31*0.01), 2) &amp; "%"</f>
        <v>4.26%</v>
      </c>
      <c r="L31" t="str">
        <f>IF(VALUE(LEFT(K31, LEN(K31)-1)) &lt; 5, "Yes", "No")</f>
        <v>Yes</v>
      </c>
    </row>
    <row r="32" spans="1:12" ht="18">
      <c r="A32" s="7" t="s">
        <v>51</v>
      </c>
      <c r="B32" s="9">
        <v>29235</v>
      </c>
      <c r="C32" s="9">
        <v>10779</v>
      </c>
      <c r="D32" s="7">
        <v>36.9</v>
      </c>
      <c r="E32" s="9">
        <v>18195</v>
      </c>
      <c r="F32" s="7">
        <v>62.2</v>
      </c>
      <c r="I32" t="str">
        <f>IF(C32 &gt; E32, "Democratic", "Republican")</f>
        <v>Republican</v>
      </c>
      <c r="J32" s="2">
        <f>ABS(C32 - E32)</f>
        <v>7416</v>
      </c>
      <c r="K32" t="str">
        <f>ROUND(J32/(B32*0.01), 2) &amp; "%"</f>
        <v>25.37%</v>
      </c>
      <c r="L32" t="str">
        <f>IF(VALUE(LEFT(K32, LEN(K32)-1)) &lt; 5, "Yes", "No")</f>
        <v>No</v>
      </c>
    </row>
    <row r="33" spans="1:12" ht="18">
      <c r="A33" s="7" t="s">
        <v>52</v>
      </c>
      <c r="B33" s="9">
        <v>169793</v>
      </c>
      <c r="C33" s="9">
        <v>111236</v>
      </c>
      <c r="D33" s="7">
        <v>65.5</v>
      </c>
      <c r="E33" s="9">
        <v>57954</v>
      </c>
      <c r="F33" s="7">
        <v>34.1</v>
      </c>
      <c r="I33" t="str">
        <f>IF(C33 &gt; E33, "Democratic", "Republican")</f>
        <v>Democratic</v>
      </c>
      <c r="J33" s="2">
        <f>ABS(C33 - E33)</f>
        <v>53282</v>
      </c>
      <c r="K33" t="str">
        <f>ROUND(J33/(B33*0.01), 2) &amp; "%"</f>
        <v>31.38%</v>
      </c>
      <c r="L33" t="str">
        <f>IF(VALUE(LEFT(K33, LEN(K33)-1)) &lt; 5, "Yes", "No")</f>
        <v>No</v>
      </c>
    </row>
    <row r="34" spans="1:12" ht="18">
      <c r="A34" s="7" t="s">
        <v>54</v>
      </c>
      <c r="B34" s="9">
        <v>243263</v>
      </c>
      <c r="C34" s="9">
        <v>129569</v>
      </c>
      <c r="D34" s="7">
        <v>53.3</v>
      </c>
      <c r="E34" s="9">
        <v>107677</v>
      </c>
      <c r="F34" s="7">
        <v>44.3</v>
      </c>
      <c r="I34" t="str">
        <f>IF(C34 &gt; E34, "Democratic", "Republican")</f>
        <v>Democratic</v>
      </c>
      <c r="J34" s="2">
        <f>ABS(C34 - E34)</f>
        <v>21892</v>
      </c>
      <c r="K34" t="str">
        <f>ROUND(J34/(B34*0.01), 2) &amp; "%"</f>
        <v>9%</v>
      </c>
      <c r="L34" t="str">
        <f>IF(VALUE(LEFT(K34, LEN(K34)-1)) &lt; 5, "Yes", "No")</f>
        <v>No</v>
      </c>
    </row>
    <row r="35" spans="1:12" ht="18">
      <c r="A35" s="7" t="s">
        <v>55</v>
      </c>
      <c r="B35" s="9">
        <v>240659</v>
      </c>
      <c r="C35" s="9">
        <v>155963</v>
      </c>
      <c r="D35" s="7">
        <v>64.8</v>
      </c>
      <c r="E35" s="9">
        <v>57225</v>
      </c>
      <c r="F35" s="7">
        <v>23.8</v>
      </c>
      <c r="I35" t="str">
        <f>IF(C35 &gt; E35, "Democratic", "Republican")</f>
        <v>Democratic</v>
      </c>
      <c r="J35" s="2">
        <f>ABS(C35 - E35)</f>
        <v>98738</v>
      </c>
      <c r="K35" t="str">
        <f>ROUND(J35/(B35*0.01), 2) &amp; "%"</f>
        <v>41.03%</v>
      </c>
      <c r="L35" t="str">
        <f>IF(VALUE(LEFT(K35, LEN(K35)-1)) &lt; 5, "Yes", "No")</f>
        <v>No</v>
      </c>
    </row>
    <row r="36" spans="1:12" ht="18">
      <c r="A36" s="7" t="s">
        <v>57</v>
      </c>
      <c r="B36" s="9">
        <v>65098</v>
      </c>
      <c r="C36" s="9">
        <v>18316</v>
      </c>
      <c r="D36" s="7">
        <v>28.1</v>
      </c>
      <c r="E36" s="9">
        <v>45567</v>
      </c>
      <c r="F36" s="7">
        <v>70</v>
      </c>
      <c r="I36" t="str">
        <f>IF(C36 &gt; E36, "Democratic", "Republican")</f>
        <v>Republican</v>
      </c>
      <c r="J36" s="2">
        <f>ABS(C36 - E36)</f>
        <v>27251</v>
      </c>
      <c r="K36" t="str">
        <f>ROUND(J36/(B36*0.01), 2) &amp; "%"</f>
        <v>41.86%</v>
      </c>
      <c r="L36" t="str">
        <f>IF(VALUE(LEFT(K36, LEN(K36)-1)) &lt; 5, "Yes", "No")</f>
        <v>No</v>
      </c>
    </row>
    <row r="37" spans="1:12" ht="18">
      <c r="A37" s="7" t="s">
        <v>58</v>
      </c>
      <c r="B37" s="9">
        <v>212660</v>
      </c>
      <c r="C37" s="9">
        <v>128647</v>
      </c>
      <c r="D37" s="7">
        <v>60.5</v>
      </c>
      <c r="E37" s="9">
        <v>83634</v>
      </c>
      <c r="F37" s="7">
        <v>39.299999999999997</v>
      </c>
      <c r="I37" t="str">
        <f>IF(C37 &gt; E37, "Democratic", "Republican")</f>
        <v>Democratic</v>
      </c>
      <c r="J37" s="2">
        <f>ABS(C37 - E37)</f>
        <v>45013</v>
      </c>
      <c r="K37" t="str">
        <f>ROUND(J37/(B37*0.01), 2) &amp; "%"</f>
        <v>21.17%</v>
      </c>
      <c r="L37" t="str">
        <f>IF(VALUE(LEFT(K37, LEN(K37)-1)) &lt; 5, "Yes", "No")</f>
        <v>No</v>
      </c>
    </row>
    <row r="38" spans="1:12" ht="18">
      <c r="A38" s="7" t="s">
        <v>60</v>
      </c>
      <c r="B38" s="9">
        <v>112641</v>
      </c>
      <c r="C38" s="9">
        <v>57390</v>
      </c>
      <c r="D38" s="7">
        <v>50.9</v>
      </c>
      <c r="E38" s="9">
        <v>46243</v>
      </c>
      <c r="F38" s="7">
        <v>41.1</v>
      </c>
      <c r="I38" t="str">
        <f>IF(C38 &gt; E38, "Democratic", "Republican")</f>
        <v>Democratic</v>
      </c>
      <c r="J38" s="2">
        <f>ABS(C38 - E38)</f>
        <v>11147</v>
      </c>
      <c r="K38" t="str">
        <f>ROUND(J38/(B38*0.01), 2) &amp; "%"</f>
        <v>9.9%</v>
      </c>
      <c r="L38" t="str">
        <f>IF(VALUE(LEFT(K38, LEN(K38)-1)) &lt; 5, "Yes", "No")</f>
        <v>No</v>
      </c>
    </row>
    <row r="39" spans="1:12" ht="18">
      <c r="A39" s="7" t="s">
        <v>61</v>
      </c>
      <c r="B39" s="9">
        <v>267202</v>
      </c>
      <c r="C39" s="9">
        <v>114650</v>
      </c>
      <c r="D39" s="7">
        <v>42.9</v>
      </c>
      <c r="E39" s="9">
        <v>144406</v>
      </c>
      <c r="F39" s="7">
        <v>54</v>
      </c>
      <c r="I39" t="str">
        <f>IF(C39 &gt; E39, "Democratic", "Republican")</f>
        <v>Republican</v>
      </c>
      <c r="J39" s="2">
        <f>ABS(C39 - E39)</f>
        <v>29756</v>
      </c>
      <c r="K39" t="str">
        <f>ROUND(J39/(B39*0.01), 2) &amp; "%"</f>
        <v>11.14%</v>
      </c>
      <c r="L39" t="str">
        <f>IF(VALUE(LEFT(K39, LEN(K39)-1)) &lt; 5, "Yes", "No")</f>
        <v>No</v>
      </c>
    </row>
    <row r="40" spans="1:12" ht="15.75">
      <c r="H40" s="2"/>
    </row>
    <row r="41" spans="1:12" ht="15.75">
      <c r="H41" s="2"/>
    </row>
    <row r="42" spans="1:12" ht="15.75">
      <c r="H42" s="2"/>
    </row>
    <row r="43" spans="1:12" ht="15.75">
      <c r="H43" s="2"/>
    </row>
    <row r="44" spans="1:12" ht="15.75">
      <c r="H44" s="2"/>
    </row>
    <row r="45" spans="1:12" ht="15.75">
      <c r="H45" s="2"/>
    </row>
    <row r="46" spans="1:12" ht="15.75">
      <c r="H46" s="2"/>
    </row>
    <row r="47" spans="1:12" ht="15.75">
      <c r="H47" s="2"/>
    </row>
    <row r="48" spans="1:12" ht="15.75">
      <c r="H48" s="2"/>
    </row>
    <row r="49" spans="8:8" ht="15.75">
      <c r="H49" s="2"/>
    </row>
    <row r="50" spans="8:8" ht="15.75">
      <c r="H50" s="2"/>
    </row>
    <row r="51" spans="8:8" ht="15.75">
      <c r="H51" s="2"/>
    </row>
    <row r="52" spans="8:8" ht="15.75">
      <c r="H52" s="2"/>
    </row>
    <row r="53" spans="8:8" ht="15.75"/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F870-ADB0-1F41-8F72-8AE809270189}">
  <dimension ref="A1:J53"/>
  <sheetViews>
    <sheetView topLeftCell="A33" workbookViewId="0">
      <selection activeCell="I49" sqref="I49:L56"/>
    </sheetView>
  </sheetViews>
  <sheetFormatPr defaultColWidth="11" defaultRowHeight="15.95"/>
  <cols>
    <col min="2" max="3" width="11.875" bestFit="1" customWidth="1"/>
    <col min="5" max="5" width="11.875" bestFit="1" customWidth="1"/>
    <col min="9" max="9" width="20.5" bestFit="1" customWidth="1"/>
  </cols>
  <sheetData>
    <row r="1" spans="1:10" ht="18">
      <c r="A1" s="6" t="s">
        <v>0</v>
      </c>
      <c r="B1" s="6" t="s">
        <v>109</v>
      </c>
      <c r="C1" s="7" t="s">
        <v>124</v>
      </c>
      <c r="D1" s="7" t="s">
        <v>113</v>
      </c>
      <c r="E1" s="7" t="s">
        <v>125</v>
      </c>
      <c r="F1" s="7" t="s">
        <v>111</v>
      </c>
      <c r="G1" s="7" t="s">
        <v>8</v>
      </c>
      <c r="H1" s="7" t="s">
        <v>116</v>
      </c>
      <c r="I1" s="7" t="s">
        <v>117</v>
      </c>
      <c r="J1" s="7" t="s">
        <v>118</v>
      </c>
    </row>
    <row r="2" spans="1:10" ht="18">
      <c r="A2" s="7" t="s">
        <v>12</v>
      </c>
      <c r="B2" s="9">
        <v>151902</v>
      </c>
      <c r="C2" s="9">
        <v>91130</v>
      </c>
      <c r="D2" s="7">
        <v>60</v>
      </c>
      <c r="E2" s="9">
        <v>56350</v>
      </c>
      <c r="F2" s="7">
        <v>37.1</v>
      </c>
      <c r="G2" t="str">
        <f>IF(C2 &gt; E2, "Democratic", "Republican")</f>
        <v>Democratic</v>
      </c>
      <c r="H2" s="2">
        <f>ABS(C2 - E2)</f>
        <v>34780</v>
      </c>
      <c r="I2" t="str">
        <f>ROUND(H2/(B2*0.01), 2) &amp; "%"</f>
        <v>22.9%</v>
      </c>
      <c r="J2" t="str">
        <f>IF(VALUE(LEFT(I2, LEN(I2)-1)) &lt; 5, "Yes", "No")</f>
        <v>No</v>
      </c>
    </row>
    <row r="3" spans="1:10" ht="18">
      <c r="A3" s="7" t="s">
        <v>15</v>
      </c>
      <c r="B3" s="9">
        <v>108870</v>
      </c>
      <c r="C3" s="9">
        <v>60775</v>
      </c>
      <c r="D3" s="7">
        <v>55.9</v>
      </c>
      <c r="E3" s="9">
        <v>42436</v>
      </c>
      <c r="F3" s="7">
        <v>39</v>
      </c>
      <c r="G3" t="str">
        <f t="shared" ref="G3:G40" si="0">IF(C3 &gt; E3, "Democratic", "Republican")</f>
        <v>Democratic</v>
      </c>
      <c r="H3" s="2">
        <f t="shared" ref="H3:H47" si="1">ABS(C3 - E3)</f>
        <v>18339</v>
      </c>
      <c r="I3" t="str">
        <f t="shared" ref="I3:I47" si="2">ROUND(H3/(B3*0.01), 2) &amp; "%"</f>
        <v>16.84%</v>
      </c>
      <c r="J3" t="str">
        <f t="shared" ref="J3:J53" si="3">IF(VALUE(LEFT(I3, LEN(I3)-1)) &lt; 5, "Yes", "No")</f>
        <v>No</v>
      </c>
    </row>
    <row r="4" spans="1:10" ht="18">
      <c r="A4" s="7" t="s">
        <v>16</v>
      </c>
      <c r="B4" s="9">
        <v>164218</v>
      </c>
      <c r="C4" s="9">
        <v>80426</v>
      </c>
      <c r="D4" s="7">
        <v>49</v>
      </c>
      <c r="E4" s="9">
        <v>80282</v>
      </c>
      <c r="F4" s="7">
        <v>48.9</v>
      </c>
      <c r="G4" t="str">
        <f t="shared" si="0"/>
        <v>Democratic</v>
      </c>
      <c r="H4" s="2">
        <f t="shared" si="1"/>
        <v>144</v>
      </c>
      <c r="I4" t="str">
        <f t="shared" si="2"/>
        <v>0.09%</v>
      </c>
      <c r="J4" t="str">
        <f t="shared" si="3"/>
        <v>Yes</v>
      </c>
    </row>
    <row r="5" spans="1:10" ht="18">
      <c r="A5" s="7" t="s">
        <v>17</v>
      </c>
      <c r="B5" s="9">
        <v>53546</v>
      </c>
      <c r="C5" s="9">
        <v>24647</v>
      </c>
      <c r="D5" s="7">
        <v>46</v>
      </c>
      <c r="E5" s="9">
        <v>27450</v>
      </c>
      <c r="F5" s="7">
        <v>51.3</v>
      </c>
      <c r="G5" t="str">
        <f t="shared" si="0"/>
        <v>Republican</v>
      </c>
      <c r="H5" s="2">
        <f t="shared" si="1"/>
        <v>2803</v>
      </c>
      <c r="I5" t="str">
        <f t="shared" si="2"/>
        <v>5.23%</v>
      </c>
      <c r="J5" t="str">
        <f t="shared" si="3"/>
        <v>No</v>
      </c>
    </row>
    <row r="6" spans="1:10" ht="18">
      <c r="A6" s="7" t="s">
        <v>18</v>
      </c>
      <c r="B6" s="9">
        <v>132798</v>
      </c>
      <c r="C6" s="9">
        <v>64411</v>
      </c>
      <c r="D6" s="7">
        <v>48.5</v>
      </c>
      <c r="E6" s="9">
        <v>67071</v>
      </c>
      <c r="F6" s="7">
        <v>50.5</v>
      </c>
      <c r="G6" t="str">
        <f t="shared" si="0"/>
        <v>Republican</v>
      </c>
      <c r="H6" s="2">
        <f t="shared" si="1"/>
        <v>2660</v>
      </c>
      <c r="I6" t="str">
        <f t="shared" si="2"/>
        <v>2%</v>
      </c>
      <c r="J6" t="str">
        <f t="shared" si="3"/>
        <v>Yes</v>
      </c>
    </row>
    <row r="7" spans="1:10" ht="18">
      <c r="A7" s="7" t="s">
        <v>19</v>
      </c>
      <c r="B7" s="9">
        <v>29458</v>
      </c>
      <c r="C7" s="9">
        <v>15181</v>
      </c>
      <c r="D7" s="7">
        <v>51.5</v>
      </c>
      <c r="E7" s="9">
        <v>14148</v>
      </c>
      <c r="F7" s="7">
        <v>48</v>
      </c>
      <c r="G7" t="str">
        <f t="shared" si="0"/>
        <v>Democratic</v>
      </c>
      <c r="H7" s="2">
        <f t="shared" si="1"/>
        <v>1033</v>
      </c>
      <c r="I7" t="str">
        <f t="shared" si="2"/>
        <v>3.51%</v>
      </c>
      <c r="J7" t="str">
        <f t="shared" si="3"/>
        <v>Yes</v>
      </c>
    </row>
    <row r="8" spans="1:10" ht="18">
      <c r="A8" s="7" t="s">
        <v>21</v>
      </c>
      <c r="B8" s="9">
        <v>51618</v>
      </c>
      <c r="C8" s="9">
        <v>27964</v>
      </c>
      <c r="D8" s="7">
        <v>54.2</v>
      </c>
      <c r="E8" s="9">
        <v>23654</v>
      </c>
      <c r="F8" s="7">
        <v>45.8</v>
      </c>
      <c r="G8" t="str">
        <f t="shared" si="0"/>
        <v>Democratic</v>
      </c>
      <c r="H8" s="2">
        <f t="shared" si="1"/>
        <v>4310</v>
      </c>
      <c r="I8" t="str">
        <f t="shared" si="2"/>
        <v>8.35%</v>
      </c>
      <c r="J8" t="str">
        <f t="shared" si="3"/>
        <v>No</v>
      </c>
    </row>
    <row r="9" spans="1:10" ht="18">
      <c r="A9" s="7" t="s">
        <v>22</v>
      </c>
      <c r="B9" s="9">
        <v>157451</v>
      </c>
      <c r="C9" s="9">
        <v>102981</v>
      </c>
      <c r="D9" s="7">
        <v>65.400000000000006</v>
      </c>
      <c r="E9" s="9">
        <v>54470</v>
      </c>
      <c r="F9" s="7">
        <v>34.6</v>
      </c>
      <c r="G9" t="str">
        <f t="shared" si="0"/>
        <v>Democratic</v>
      </c>
      <c r="H9" s="2">
        <f t="shared" si="1"/>
        <v>48511</v>
      </c>
      <c r="I9" t="str">
        <f t="shared" si="2"/>
        <v>30.81%</v>
      </c>
      <c r="J9" t="str">
        <f t="shared" si="3"/>
        <v>No</v>
      </c>
    </row>
    <row r="10" spans="1:10" ht="18">
      <c r="A10" s="7" t="s">
        <v>25</v>
      </c>
      <c r="B10" s="9">
        <v>622305</v>
      </c>
      <c r="C10" s="9">
        <v>277321</v>
      </c>
      <c r="D10" s="7">
        <v>44.6</v>
      </c>
      <c r="E10" s="9">
        <v>318036</v>
      </c>
      <c r="F10" s="7">
        <v>51.1</v>
      </c>
      <c r="G10" t="str">
        <f t="shared" si="0"/>
        <v>Republican</v>
      </c>
      <c r="H10" s="2">
        <f t="shared" si="1"/>
        <v>40715</v>
      </c>
      <c r="I10" t="str">
        <f t="shared" si="2"/>
        <v>6.54%</v>
      </c>
      <c r="J10" t="str">
        <f t="shared" si="3"/>
        <v>No</v>
      </c>
    </row>
    <row r="11" spans="1:10" ht="18">
      <c r="A11" s="7" t="s">
        <v>26</v>
      </c>
      <c r="B11" s="9">
        <v>470758</v>
      </c>
      <c r="C11" s="9">
        <v>225523</v>
      </c>
      <c r="D11" s="7">
        <v>47.9</v>
      </c>
      <c r="E11" s="9">
        <v>232169</v>
      </c>
      <c r="F11" s="7">
        <v>49.3</v>
      </c>
      <c r="G11" t="str">
        <f t="shared" si="0"/>
        <v>Republican</v>
      </c>
      <c r="H11" s="2">
        <f t="shared" si="1"/>
        <v>6646</v>
      </c>
      <c r="I11" t="str">
        <f t="shared" si="2"/>
        <v>1.41%</v>
      </c>
      <c r="J11" t="str">
        <f t="shared" si="3"/>
        <v>Yes</v>
      </c>
    </row>
    <row r="12" spans="1:10" ht="18">
      <c r="A12" s="7" t="s">
        <v>27</v>
      </c>
      <c r="B12" s="9">
        <v>323140</v>
      </c>
      <c r="C12" s="9">
        <v>105845</v>
      </c>
      <c r="D12" s="7">
        <v>32.799999999999997</v>
      </c>
      <c r="E12" s="9">
        <v>183904</v>
      </c>
      <c r="F12" s="7">
        <v>56.9</v>
      </c>
      <c r="G12" t="str">
        <f t="shared" si="0"/>
        <v>Republican</v>
      </c>
      <c r="H12" s="2">
        <f t="shared" si="1"/>
        <v>78059</v>
      </c>
      <c r="I12" t="str">
        <f t="shared" si="2"/>
        <v>24.16%</v>
      </c>
      <c r="J12" t="str">
        <f t="shared" si="3"/>
        <v>No</v>
      </c>
    </row>
    <row r="13" spans="1:10" ht="18">
      <c r="A13" s="7" t="s">
        <v>28</v>
      </c>
      <c r="B13" s="9">
        <v>201054</v>
      </c>
      <c r="C13" s="9">
        <v>59789</v>
      </c>
      <c r="D13" s="7">
        <v>29.7</v>
      </c>
      <c r="E13" s="9">
        <v>121520</v>
      </c>
      <c r="F13" s="7">
        <v>60.4</v>
      </c>
      <c r="G13" t="str">
        <f t="shared" si="0"/>
        <v>Republican</v>
      </c>
      <c r="H13" s="2">
        <f t="shared" si="1"/>
        <v>61731</v>
      </c>
      <c r="I13" t="str">
        <f t="shared" si="2"/>
        <v>30.7%</v>
      </c>
      <c r="J13" t="str">
        <f t="shared" si="3"/>
        <v>No</v>
      </c>
    </row>
    <row r="14" spans="1:10" ht="18">
      <c r="A14" s="7" t="s">
        <v>29</v>
      </c>
      <c r="B14" s="9">
        <v>266884</v>
      </c>
      <c r="C14" s="9">
        <v>149068</v>
      </c>
      <c r="D14" s="7">
        <v>55.9</v>
      </c>
      <c r="E14" s="9">
        <v>106059</v>
      </c>
      <c r="F14" s="7">
        <v>39.700000000000003</v>
      </c>
      <c r="G14" t="str">
        <f t="shared" si="0"/>
        <v>Democratic</v>
      </c>
      <c r="H14" s="2">
        <f t="shared" si="1"/>
        <v>43009</v>
      </c>
      <c r="I14" t="str">
        <f t="shared" si="2"/>
        <v>16.12%</v>
      </c>
      <c r="J14" t="str">
        <f t="shared" si="3"/>
        <v>No</v>
      </c>
    </row>
    <row r="15" spans="1:10" ht="18">
      <c r="A15" s="7" t="s">
        <v>30</v>
      </c>
      <c r="B15" s="9">
        <v>104462</v>
      </c>
      <c r="C15" s="9">
        <v>65047</v>
      </c>
      <c r="D15" s="7">
        <v>62.3</v>
      </c>
      <c r="E15" s="9">
        <v>38978</v>
      </c>
      <c r="F15" s="7">
        <v>37.299999999999997</v>
      </c>
      <c r="G15" t="str">
        <f t="shared" si="0"/>
        <v>Democratic</v>
      </c>
      <c r="H15" s="2">
        <f t="shared" si="1"/>
        <v>26069</v>
      </c>
      <c r="I15" t="str">
        <f t="shared" si="2"/>
        <v>24.96%</v>
      </c>
      <c r="J15" t="str">
        <f t="shared" si="3"/>
        <v>No</v>
      </c>
    </row>
    <row r="16" spans="1:10" ht="18">
      <c r="A16" s="7" t="s">
        <v>31</v>
      </c>
      <c r="B16" s="9">
        <v>143903</v>
      </c>
      <c r="C16" s="9">
        <v>65211</v>
      </c>
      <c r="D16" s="7">
        <v>45.3</v>
      </c>
      <c r="E16" s="9">
        <v>74052</v>
      </c>
      <c r="F16" s="7">
        <v>51.5</v>
      </c>
      <c r="G16" t="str">
        <f t="shared" si="0"/>
        <v>Republican</v>
      </c>
      <c r="H16" s="2">
        <f t="shared" si="1"/>
        <v>8841</v>
      </c>
      <c r="I16" t="str">
        <f t="shared" si="2"/>
        <v>6.14%</v>
      </c>
      <c r="J16" t="str">
        <f t="shared" si="3"/>
        <v>No</v>
      </c>
    </row>
    <row r="17" spans="1:10" ht="18">
      <c r="A17" s="7" t="s">
        <v>32</v>
      </c>
      <c r="B17" s="9">
        <v>173049</v>
      </c>
      <c r="C17" s="9">
        <v>93706</v>
      </c>
      <c r="D17" s="7">
        <v>54.1</v>
      </c>
      <c r="E17" s="9">
        <v>78515</v>
      </c>
      <c r="F17" s="7">
        <v>45.4</v>
      </c>
      <c r="G17" t="str">
        <f t="shared" si="0"/>
        <v>Democratic</v>
      </c>
      <c r="H17" s="2">
        <f t="shared" si="1"/>
        <v>15191</v>
      </c>
      <c r="I17" t="str">
        <f t="shared" si="2"/>
        <v>8.78%</v>
      </c>
      <c r="J17" t="str">
        <f t="shared" si="3"/>
        <v>No</v>
      </c>
    </row>
    <row r="18" spans="1:10" ht="18">
      <c r="A18" s="7" t="s">
        <v>33</v>
      </c>
      <c r="B18" s="9">
        <v>282505</v>
      </c>
      <c r="C18" s="9">
        <v>111960</v>
      </c>
      <c r="D18" s="7">
        <v>39.6</v>
      </c>
      <c r="E18" s="9">
        <v>165198</v>
      </c>
      <c r="F18" s="7">
        <v>58.5</v>
      </c>
      <c r="G18" t="str">
        <f t="shared" si="0"/>
        <v>Republican</v>
      </c>
      <c r="H18" s="2">
        <f t="shared" si="1"/>
        <v>53238</v>
      </c>
      <c r="I18" t="str">
        <f t="shared" si="2"/>
        <v>18.84%</v>
      </c>
      <c r="J18" t="str">
        <f t="shared" si="3"/>
        <v>No</v>
      </c>
    </row>
    <row r="19" spans="1:10" ht="18">
      <c r="A19" s="7" t="s">
        <v>34</v>
      </c>
      <c r="B19" s="9">
        <v>353076</v>
      </c>
      <c r="C19" s="9">
        <v>131596</v>
      </c>
      <c r="D19" s="7">
        <v>37.299999999999997</v>
      </c>
      <c r="E19" s="9">
        <v>185335</v>
      </c>
      <c r="F19" s="7">
        <v>52.5</v>
      </c>
      <c r="G19" t="str">
        <f t="shared" si="0"/>
        <v>Republican</v>
      </c>
      <c r="H19" s="2">
        <f t="shared" si="1"/>
        <v>53739</v>
      </c>
      <c r="I19" t="str">
        <f t="shared" si="2"/>
        <v>15.22%</v>
      </c>
      <c r="J19" t="str">
        <f t="shared" si="3"/>
        <v>No</v>
      </c>
    </row>
    <row r="20" spans="1:10" ht="18">
      <c r="A20" s="7" t="s">
        <v>35</v>
      </c>
      <c r="B20" s="9">
        <v>150806</v>
      </c>
      <c r="C20" s="9">
        <v>53314</v>
      </c>
      <c r="D20" s="7">
        <v>35.4</v>
      </c>
      <c r="E20" s="9">
        <v>93939</v>
      </c>
      <c r="F20" s="7">
        <v>62.3</v>
      </c>
      <c r="G20" t="str">
        <f t="shared" si="0"/>
        <v>Republican</v>
      </c>
      <c r="H20" s="2">
        <f t="shared" si="1"/>
        <v>40625</v>
      </c>
      <c r="I20" t="str">
        <f t="shared" si="2"/>
        <v>26.94%</v>
      </c>
      <c r="J20" t="str">
        <f t="shared" si="3"/>
        <v>No</v>
      </c>
    </row>
    <row r="21" spans="1:10" ht="18">
      <c r="A21" s="7" t="s">
        <v>36</v>
      </c>
      <c r="B21" s="9">
        <v>117068</v>
      </c>
      <c r="C21" s="9">
        <v>75750</v>
      </c>
      <c r="D21" s="7">
        <v>64.7</v>
      </c>
      <c r="E21" s="9">
        <v>34844</v>
      </c>
      <c r="F21" s="7">
        <v>29.8</v>
      </c>
      <c r="G21" t="str">
        <f t="shared" si="0"/>
        <v>Democratic</v>
      </c>
      <c r="H21" s="2">
        <f t="shared" si="1"/>
        <v>40906</v>
      </c>
      <c r="I21" t="str">
        <f t="shared" si="2"/>
        <v>34.94%</v>
      </c>
      <c r="J21" t="str">
        <f t="shared" si="3"/>
        <v>No</v>
      </c>
    </row>
    <row r="22" spans="1:10" ht="18">
      <c r="A22" s="7" t="s">
        <v>37</v>
      </c>
      <c r="B22" s="9">
        <v>397289</v>
      </c>
      <c r="C22" s="9">
        <v>208600</v>
      </c>
      <c r="D22" s="7">
        <v>52.5</v>
      </c>
      <c r="E22" s="9">
        <v>153647</v>
      </c>
      <c r="F22" s="7">
        <v>38.700000000000003</v>
      </c>
      <c r="G22" t="str">
        <f t="shared" si="0"/>
        <v>Democratic</v>
      </c>
      <c r="H22" s="2">
        <f t="shared" si="1"/>
        <v>54953</v>
      </c>
      <c r="I22" t="str">
        <f t="shared" si="2"/>
        <v>13.83%</v>
      </c>
      <c r="J22" t="str">
        <f t="shared" si="3"/>
        <v>No</v>
      </c>
    </row>
    <row r="23" spans="1:10" ht="18">
      <c r="A23" s="7" t="s">
        <v>39</v>
      </c>
      <c r="B23" s="9">
        <v>87355</v>
      </c>
      <c r="C23" s="9">
        <v>28523</v>
      </c>
      <c r="D23" s="7">
        <v>32.700000000000003</v>
      </c>
      <c r="E23" s="9">
        <v>54979</v>
      </c>
      <c r="F23" s="7">
        <v>62.9</v>
      </c>
      <c r="G23" t="str">
        <f t="shared" si="0"/>
        <v>Republican</v>
      </c>
      <c r="H23" s="2">
        <f t="shared" si="1"/>
        <v>26456</v>
      </c>
      <c r="I23" t="str">
        <f t="shared" si="2"/>
        <v>30.29%</v>
      </c>
      <c r="J23" t="str">
        <f t="shared" si="3"/>
        <v>No</v>
      </c>
    </row>
    <row r="24" spans="1:10" ht="18">
      <c r="A24" s="7" t="s">
        <v>40</v>
      </c>
      <c r="B24" s="9">
        <v>18343</v>
      </c>
      <c r="C24" s="9">
        <v>9611</v>
      </c>
      <c r="D24" s="7">
        <v>52.4</v>
      </c>
      <c r="E24" s="9">
        <v>8732</v>
      </c>
      <c r="F24" s="7">
        <v>47.6</v>
      </c>
      <c r="G24" t="str">
        <f t="shared" si="0"/>
        <v>Democratic</v>
      </c>
      <c r="H24" s="2">
        <f t="shared" si="1"/>
        <v>879</v>
      </c>
      <c r="I24" t="str">
        <f t="shared" si="2"/>
        <v>4.79%</v>
      </c>
      <c r="J24" t="str">
        <f t="shared" si="3"/>
        <v>Yes</v>
      </c>
    </row>
    <row r="25" spans="1:10" ht="18">
      <c r="A25" s="7" t="s">
        <v>41</v>
      </c>
      <c r="B25" s="9">
        <v>86361</v>
      </c>
      <c r="C25" s="9">
        <v>40797</v>
      </c>
      <c r="D25" s="7">
        <v>47.2</v>
      </c>
      <c r="E25" s="9">
        <v>44856</v>
      </c>
      <c r="F25" s="7">
        <v>51.9</v>
      </c>
      <c r="G25" t="str">
        <f t="shared" si="0"/>
        <v>Republican</v>
      </c>
      <c r="H25" s="2">
        <f t="shared" si="1"/>
        <v>4059</v>
      </c>
      <c r="I25" t="str">
        <f t="shared" si="2"/>
        <v>4.7%</v>
      </c>
      <c r="J25" t="str">
        <f t="shared" si="3"/>
        <v>Yes</v>
      </c>
    </row>
    <row r="26" spans="1:10" ht="18">
      <c r="A26" s="7" t="s">
        <v>42</v>
      </c>
      <c r="B26" s="9">
        <v>245928</v>
      </c>
      <c r="C26" s="9">
        <v>122565</v>
      </c>
      <c r="D26" s="7">
        <v>49.8</v>
      </c>
      <c r="E26" s="9">
        <v>120555</v>
      </c>
      <c r="F26" s="7">
        <v>49</v>
      </c>
      <c r="G26" t="str">
        <f t="shared" si="0"/>
        <v>Democratic</v>
      </c>
      <c r="H26" s="2">
        <f t="shared" si="1"/>
        <v>2010</v>
      </c>
      <c r="I26" t="str">
        <f t="shared" si="2"/>
        <v>0.82%</v>
      </c>
      <c r="J26" t="str">
        <f t="shared" si="3"/>
        <v>Yes</v>
      </c>
    </row>
    <row r="27" spans="1:10" ht="18">
      <c r="A27" s="7" t="s">
        <v>44</v>
      </c>
      <c r="B27" s="9">
        <v>1103945</v>
      </c>
      <c r="C27" s="9">
        <v>534511</v>
      </c>
      <c r="D27" s="7">
        <v>48.4</v>
      </c>
      <c r="E27" s="9">
        <v>555544</v>
      </c>
      <c r="F27" s="7">
        <v>50.3</v>
      </c>
      <c r="G27" t="str">
        <f t="shared" si="0"/>
        <v>Republican</v>
      </c>
      <c r="H27" s="2">
        <f t="shared" si="1"/>
        <v>21033</v>
      </c>
      <c r="I27" t="str">
        <f t="shared" si="2"/>
        <v>1.91%</v>
      </c>
      <c r="J27" t="str">
        <f t="shared" si="3"/>
        <v>Yes</v>
      </c>
    </row>
    <row r="28" spans="1:10" ht="18">
      <c r="A28" s="7" t="s">
        <v>45</v>
      </c>
      <c r="B28" s="9">
        <v>240946</v>
      </c>
      <c r="C28" s="9">
        <v>124204</v>
      </c>
      <c r="D28" s="7">
        <v>51.5</v>
      </c>
      <c r="E28" s="9">
        <v>115616</v>
      </c>
      <c r="F28" s="7">
        <v>48</v>
      </c>
      <c r="G28" t="str">
        <f t="shared" si="0"/>
        <v>Democratic</v>
      </c>
      <c r="H28" s="2">
        <f t="shared" si="1"/>
        <v>8588</v>
      </c>
      <c r="I28" t="str">
        <f t="shared" si="2"/>
        <v>3.56%</v>
      </c>
      <c r="J28" t="str">
        <f t="shared" si="3"/>
        <v>Yes</v>
      </c>
    </row>
    <row r="29" spans="1:10" ht="18">
      <c r="A29" s="7" t="s">
        <v>47</v>
      </c>
      <c r="B29" s="9">
        <v>724984</v>
      </c>
      <c r="C29" s="9">
        <v>340867</v>
      </c>
      <c r="D29" s="7">
        <v>47</v>
      </c>
      <c r="E29" s="9">
        <v>375048</v>
      </c>
      <c r="F29" s="7">
        <v>51.7</v>
      </c>
      <c r="G29" t="str">
        <f t="shared" si="0"/>
        <v>Republican</v>
      </c>
      <c r="H29" s="2">
        <f t="shared" si="1"/>
        <v>34181</v>
      </c>
      <c r="I29" t="str">
        <f t="shared" si="2"/>
        <v>4.71%</v>
      </c>
      <c r="J29" t="str">
        <f t="shared" si="3"/>
        <v>Yes</v>
      </c>
    </row>
    <row r="30" spans="1:10" ht="18">
      <c r="A30" s="7" t="s">
        <v>49</v>
      </c>
      <c r="B30" s="9">
        <v>40841</v>
      </c>
      <c r="C30" s="9">
        <v>19955</v>
      </c>
      <c r="D30" s="7">
        <v>48.9</v>
      </c>
      <c r="E30" s="9">
        <v>20619</v>
      </c>
      <c r="F30" s="7">
        <v>50.5</v>
      </c>
      <c r="G30" t="str">
        <f t="shared" si="0"/>
        <v>Republican</v>
      </c>
      <c r="H30" s="2">
        <f t="shared" si="1"/>
        <v>664</v>
      </c>
      <c r="I30" t="str">
        <f t="shared" si="2"/>
        <v>1.63%</v>
      </c>
      <c r="J30" t="str">
        <f t="shared" si="3"/>
        <v>Yes</v>
      </c>
    </row>
    <row r="31" spans="1:10" ht="18">
      <c r="A31" s="7" t="s">
        <v>50</v>
      </c>
      <c r="B31" s="9">
        <v>874783</v>
      </c>
      <c r="C31" s="9">
        <v>407428</v>
      </c>
      <c r="D31" s="7">
        <v>46.6</v>
      </c>
      <c r="E31" s="9">
        <v>444704</v>
      </c>
      <c r="F31" s="7">
        <v>50.8</v>
      </c>
      <c r="G31" t="str">
        <f t="shared" si="0"/>
        <v>Republican</v>
      </c>
      <c r="H31" s="2">
        <f t="shared" si="1"/>
        <v>37276</v>
      </c>
      <c r="I31" t="str">
        <f t="shared" si="2"/>
        <v>4.26%</v>
      </c>
      <c r="J31" t="str">
        <f t="shared" si="3"/>
        <v>Yes</v>
      </c>
    </row>
    <row r="32" spans="1:10" ht="18">
      <c r="A32" s="7" t="s">
        <v>51</v>
      </c>
      <c r="B32" s="9">
        <v>29235</v>
      </c>
      <c r="C32" s="9">
        <v>10779</v>
      </c>
      <c r="D32" s="7">
        <v>36.9</v>
      </c>
      <c r="E32" s="9">
        <v>18195</v>
      </c>
      <c r="F32" s="7">
        <v>62.2</v>
      </c>
      <c r="G32" t="str">
        <f t="shared" si="0"/>
        <v>Republican</v>
      </c>
      <c r="H32" s="2">
        <f t="shared" si="1"/>
        <v>7416</v>
      </c>
      <c r="I32" t="str">
        <f t="shared" si="2"/>
        <v>25.37%</v>
      </c>
      <c r="J32" t="str">
        <f>IF(VALUE(LEFT(I32, LEN(I32)-1)) &lt; 5, "Yes", "No")</f>
        <v>No</v>
      </c>
    </row>
    <row r="33" spans="1:10" ht="18">
      <c r="A33" s="7" t="s">
        <v>52</v>
      </c>
      <c r="B33" s="9">
        <v>169793</v>
      </c>
      <c r="C33" s="9">
        <v>111236</v>
      </c>
      <c r="D33" s="7">
        <v>65.5</v>
      </c>
      <c r="E33" s="9">
        <v>57954</v>
      </c>
      <c r="F33" s="7">
        <v>34.1</v>
      </c>
      <c r="G33" t="str">
        <f t="shared" si="0"/>
        <v>Democratic</v>
      </c>
      <c r="H33" s="2">
        <f t="shared" si="1"/>
        <v>53282</v>
      </c>
      <c r="I33" t="str">
        <f t="shared" si="2"/>
        <v>31.38%</v>
      </c>
      <c r="J33" t="str">
        <f t="shared" si="3"/>
        <v>No</v>
      </c>
    </row>
    <row r="34" spans="1:10" ht="18">
      <c r="A34" s="7" t="s">
        <v>54</v>
      </c>
      <c r="B34" s="9">
        <v>243263</v>
      </c>
      <c r="C34" s="9">
        <v>129569</v>
      </c>
      <c r="D34" s="7">
        <v>53.3</v>
      </c>
      <c r="E34" s="9">
        <v>107677</v>
      </c>
      <c r="F34" s="7">
        <v>44.3</v>
      </c>
      <c r="G34" t="str">
        <f t="shared" si="0"/>
        <v>Democratic</v>
      </c>
      <c r="H34" s="2">
        <f t="shared" si="1"/>
        <v>21892</v>
      </c>
      <c r="I34" t="str">
        <f t="shared" si="2"/>
        <v>9%</v>
      </c>
      <c r="J34" t="str">
        <f t="shared" si="3"/>
        <v>No</v>
      </c>
    </row>
    <row r="35" spans="1:10" ht="18">
      <c r="A35" s="7" t="s">
        <v>55</v>
      </c>
      <c r="B35" s="9">
        <v>240659</v>
      </c>
      <c r="C35" s="9">
        <v>155963</v>
      </c>
      <c r="D35" s="7">
        <v>64.8</v>
      </c>
      <c r="E35" s="9">
        <v>57225</v>
      </c>
      <c r="F35" s="7">
        <v>23.8</v>
      </c>
      <c r="G35" t="str">
        <f t="shared" si="0"/>
        <v>Democratic</v>
      </c>
      <c r="H35" s="2">
        <f t="shared" si="1"/>
        <v>98738</v>
      </c>
      <c r="I35" t="str">
        <f t="shared" si="2"/>
        <v>41.03%</v>
      </c>
      <c r="J35" t="str">
        <f t="shared" si="3"/>
        <v>No</v>
      </c>
    </row>
    <row r="36" spans="1:10" ht="18">
      <c r="A36" s="7" t="s">
        <v>57</v>
      </c>
      <c r="B36" s="9">
        <v>65098</v>
      </c>
      <c r="C36" s="9">
        <v>18316</v>
      </c>
      <c r="D36" s="7">
        <v>28.1</v>
      </c>
      <c r="E36" s="9">
        <v>45567</v>
      </c>
      <c r="F36" s="7">
        <v>70</v>
      </c>
      <c r="G36" t="str">
        <f t="shared" si="0"/>
        <v>Republican</v>
      </c>
      <c r="H36" s="2">
        <f t="shared" si="1"/>
        <v>27251</v>
      </c>
      <c r="I36" t="str">
        <f t="shared" si="2"/>
        <v>41.86%</v>
      </c>
      <c r="J36" t="str">
        <f t="shared" si="3"/>
        <v>No</v>
      </c>
    </row>
    <row r="37" spans="1:10" ht="18">
      <c r="A37" s="7" t="s">
        <v>58</v>
      </c>
      <c r="B37" s="9">
        <v>212660</v>
      </c>
      <c r="C37" s="9">
        <v>128647</v>
      </c>
      <c r="D37" s="7">
        <v>60.5</v>
      </c>
      <c r="E37" s="9">
        <v>83634</v>
      </c>
      <c r="F37" s="7">
        <v>39.299999999999997</v>
      </c>
      <c r="G37" t="str">
        <f t="shared" si="0"/>
        <v>Democratic</v>
      </c>
      <c r="H37" s="2">
        <f t="shared" si="1"/>
        <v>45013</v>
      </c>
      <c r="I37" t="str">
        <f t="shared" si="2"/>
        <v>21.17%</v>
      </c>
      <c r="J37" t="str">
        <f t="shared" si="3"/>
        <v>No</v>
      </c>
    </row>
    <row r="38" spans="1:10" ht="18">
      <c r="A38" s="7" t="s">
        <v>60</v>
      </c>
      <c r="B38" s="9">
        <v>112641</v>
      </c>
      <c r="C38" s="9">
        <v>57390</v>
      </c>
      <c r="D38" s="7">
        <v>50.9</v>
      </c>
      <c r="E38" s="9">
        <v>46243</v>
      </c>
      <c r="F38" s="7">
        <v>41.1</v>
      </c>
      <c r="G38" t="str">
        <f t="shared" si="0"/>
        <v>Democratic</v>
      </c>
      <c r="H38" s="2">
        <f t="shared" si="1"/>
        <v>11147</v>
      </c>
      <c r="I38" t="str">
        <f t="shared" si="2"/>
        <v>9.9%</v>
      </c>
      <c r="J38" t="str">
        <f t="shared" si="3"/>
        <v>No</v>
      </c>
    </row>
    <row r="39" spans="1:10" ht="18">
      <c r="A39" s="7" t="s">
        <v>61</v>
      </c>
      <c r="B39" s="9">
        <v>267202</v>
      </c>
      <c r="C39" s="9">
        <v>114650</v>
      </c>
      <c r="D39" s="7">
        <v>42.9</v>
      </c>
      <c r="E39" s="9">
        <v>144406</v>
      </c>
      <c r="F39" s="7">
        <v>54</v>
      </c>
      <c r="G39" t="str">
        <f t="shared" si="0"/>
        <v>Republican</v>
      </c>
      <c r="H39" s="2">
        <f t="shared" si="1"/>
        <v>29756</v>
      </c>
      <c r="I39" t="str">
        <f t="shared" si="2"/>
        <v>11.14%</v>
      </c>
      <c r="J39" t="str">
        <f t="shared" si="3"/>
        <v>No</v>
      </c>
    </row>
    <row r="40" spans="1:10" ht="18">
      <c r="A40" s="7" t="s">
        <v>122</v>
      </c>
      <c r="B40" s="9">
        <v>9220197</v>
      </c>
      <c r="C40" s="9">
        <v>4445256</v>
      </c>
      <c r="D40" s="7">
        <v>48.2</v>
      </c>
      <c r="E40" s="9">
        <v>4453611</v>
      </c>
      <c r="F40" s="7">
        <v>48.3</v>
      </c>
      <c r="G40" t="str">
        <f t="shared" si="0"/>
        <v>Republican</v>
      </c>
      <c r="H40" s="2">
        <f t="shared" si="1"/>
        <v>8355</v>
      </c>
      <c r="I40" t="str">
        <f t="shared" si="2"/>
        <v>0.09%</v>
      </c>
      <c r="J40" t="str">
        <f t="shared" si="3"/>
        <v>Yes</v>
      </c>
    </row>
    <row r="41" spans="1:10">
      <c r="H41" s="2"/>
    </row>
    <row r="42" spans="1:10">
      <c r="H42" s="2"/>
    </row>
    <row r="43" spans="1:10">
      <c r="H43" s="2"/>
    </row>
    <row r="44" spans="1:10">
      <c r="H44" s="2"/>
    </row>
    <row r="45" spans="1:10">
      <c r="H45" s="2"/>
    </row>
    <row r="46" spans="1:10">
      <c r="H46" s="2"/>
    </row>
    <row r="47" spans="1:10">
      <c r="H47" s="2"/>
    </row>
    <row r="48" spans="1:10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  <row r="53" spans="8:8">
      <c r="H53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BD6B-A7D6-1A40-811E-0F4390C67DAF}">
  <dimension ref="A1:J53"/>
  <sheetViews>
    <sheetView topLeftCell="A35" workbookViewId="0">
      <selection activeCell="H40" sqref="H40:M61"/>
    </sheetView>
  </sheetViews>
  <sheetFormatPr defaultColWidth="11" defaultRowHeight="15.95"/>
  <cols>
    <col min="2" max="3" width="11.875" bestFit="1" customWidth="1"/>
    <col min="5" max="5" width="11.875" bestFit="1" customWidth="1"/>
    <col min="9" max="9" width="20.5" bestFit="1" customWidth="1"/>
  </cols>
  <sheetData>
    <row r="1" spans="1:10" ht="18">
      <c r="A1" s="6" t="s">
        <v>0</v>
      </c>
      <c r="B1" s="6" t="s">
        <v>109</v>
      </c>
      <c r="C1" s="7" t="s">
        <v>124</v>
      </c>
      <c r="D1" s="7" t="s">
        <v>113</v>
      </c>
      <c r="E1" s="7" t="s">
        <v>125</v>
      </c>
      <c r="F1" s="7" t="s">
        <v>111</v>
      </c>
      <c r="G1" s="7" t="s">
        <v>8</v>
      </c>
      <c r="H1" s="7" t="s">
        <v>116</v>
      </c>
      <c r="I1" s="7" t="s">
        <v>117</v>
      </c>
      <c r="J1" s="7" t="s">
        <v>118</v>
      </c>
    </row>
    <row r="2" spans="1:10" ht="18">
      <c r="A2" s="7" t="s">
        <v>12</v>
      </c>
      <c r="B2" s="9">
        <v>169716</v>
      </c>
      <c r="C2" s="9">
        <v>79444</v>
      </c>
      <c r="D2" s="7">
        <v>46.8</v>
      </c>
      <c r="E2" s="9">
        <v>90272</v>
      </c>
      <c r="F2" s="7">
        <v>53.2</v>
      </c>
      <c r="G2" t="str">
        <f>IF(C2 &gt; E2, "Democratic", "Republican")</f>
        <v>Republican</v>
      </c>
      <c r="H2" s="2">
        <f>ABS(C2 - E2)</f>
        <v>10828</v>
      </c>
      <c r="I2" t="str">
        <f>ROUND(H2/(B2*0.01), 2) &amp; "%"</f>
        <v>6.38%</v>
      </c>
      <c r="J2" t="str">
        <f>IF(VALUE(LEFT(I2, LEN(I2)-1)) &lt; 5, "Yes", "No")</f>
        <v>No</v>
      </c>
    </row>
    <row r="3" spans="1:10" ht="18">
      <c r="A3" s="7" t="s">
        <v>15</v>
      </c>
      <c r="B3" s="9">
        <v>79300</v>
      </c>
      <c r="C3" s="9">
        <v>37927</v>
      </c>
      <c r="D3" s="7">
        <v>47.8</v>
      </c>
      <c r="E3" s="9">
        <v>41373</v>
      </c>
      <c r="F3" s="7">
        <v>52.2</v>
      </c>
      <c r="G3" t="str">
        <f t="shared" ref="G3:G39" si="0">IF(C3 &gt; E3, "Democratic", "Republican")</f>
        <v>Republican</v>
      </c>
      <c r="H3" s="2">
        <f t="shared" ref="H3:H47" si="1">ABS(C3 - E3)</f>
        <v>3446</v>
      </c>
      <c r="I3" t="str">
        <f t="shared" ref="I3:I47" si="2">ROUND(H3/(B3*0.01), 2) &amp; "%"</f>
        <v>4.35%</v>
      </c>
      <c r="J3" t="str">
        <f t="shared" ref="J3:J53" si="3">IF(VALUE(LEFT(I3, LEN(I3)-1)) &lt; 5, "Yes", "No")</f>
        <v>Yes</v>
      </c>
    </row>
    <row r="4" spans="1:10" ht="18">
      <c r="A4" s="7" t="s">
        <v>16</v>
      </c>
      <c r="B4" s="9">
        <v>95785</v>
      </c>
      <c r="C4" s="9">
        <v>40717</v>
      </c>
      <c r="D4" s="7">
        <v>42.5</v>
      </c>
      <c r="E4" s="9">
        <v>54007</v>
      </c>
      <c r="F4" s="7">
        <v>56.4</v>
      </c>
      <c r="G4" t="str">
        <f t="shared" si="0"/>
        <v>Republican</v>
      </c>
      <c r="H4" s="2">
        <f t="shared" si="1"/>
        <v>13290</v>
      </c>
      <c r="I4" t="str">
        <f t="shared" si="2"/>
        <v>13.87%</v>
      </c>
      <c r="J4" t="str">
        <f t="shared" si="3"/>
        <v>No</v>
      </c>
    </row>
    <row r="5" spans="1:10" ht="18">
      <c r="A5" s="7" t="s">
        <v>18</v>
      </c>
      <c r="B5" s="9">
        <v>95992</v>
      </c>
      <c r="C5" s="9">
        <v>45685</v>
      </c>
      <c r="D5" s="7">
        <v>47.6</v>
      </c>
      <c r="E5" s="9">
        <v>50307</v>
      </c>
      <c r="F5" s="7">
        <v>52.4</v>
      </c>
      <c r="G5" t="str">
        <f t="shared" si="0"/>
        <v>Republican</v>
      </c>
      <c r="H5" s="2">
        <f t="shared" si="1"/>
        <v>4622</v>
      </c>
      <c r="I5" t="str">
        <f t="shared" si="2"/>
        <v>4.81%</v>
      </c>
      <c r="J5" t="str">
        <f t="shared" si="3"/>
        <v>Yes</v>
      </c>
    </row>
    <row r="6" spans="1:10" ht="18">
      <c r="A6" s="7" t="s">
        <v>19</v>
      </c>
      <c r="B6" s="9">
        <v>21822</v>
      </c>
      <c r="C6" s="9">
        <v>10205</v>
      </c>
      <c r="D6" s="7">
        <v>46.8</v>
      </c>
      <c r="E6" s="9">
        <v>11129</v>
      </c>
      <c r="F6" s="7">
        <v>51</v>
      </c>
      <c r="G6" t="str">
        <f t="shared" si="0"/>
        <v>Republican</v>
      </c>
      <c r="H6" s="2">
        <f t="shared" si="1"/>
        <v>924</v>
      </c>
      <c r="I6" t="str">
        <f t="shared" si="2"/>
        <v>4.23%</v>
      </c>
      <c r="J6" t="str">
        <f t="shared" si="3"/>
        <v>Yes</v>
      </c>
    </row>
    <row r="7" spans="1:10" ht="18">
      <c r="A7" s="7" t="s">
        <v>21</v>
      </c>
      <c r="B7" s="9">
        <v>33190</v>
      </c>
      <c r="C7" s="9">
        <v>15427</v>
      </c>
      <c r="D7" s="7">
        <v>46.5</v>
      </c>
      <c r="E7" s="9">
        <v>17763</v>
      </c>
      <c r="F7" s="7">
        <v>53.5</v>
      </c>
      <c r="G7" t="str">
        <f t="shared" si="0"/>
        <v>Republican</v>
      </c>
      <c r="H7" s="2">
        <f t="shared" si="1"/>
        <v>2336</v>
      </c>
      <c r="I7" t="str">
        <f t="shared" si="2"/>
        <v>7.04%</v>
      </c>
      <c r="J7" t="str">
        <f t="shared" si="3"/>
        <v>No</v>
      </c>
    </row>
    <row r="8" spans="1:10" ht="18">
      <c r="A8" s="7" t="s">
        <v>22</v>
      </c>
      <c r="B8" s="9">
        <v>138906</v>
      </c>
      <c r="C8" s="9">
        <v>76356</v>
      </c>
      <c r="D8" s="7">
        <v>55</v>
      </c>
      <c r="E8" s="9">
        <v>62550</v>
      </c>
      <c r="F8" s="7">
        <v>45</v>
      </c>
      <c r="G8" t="str">
        <f t="shared" si="0"/>
        <v>Democratic</v>
      </c>
      <c r="H8" s="2">
        <f t="shared" si="1"/>
        <v>13806</v>
      </c>
      <c r="I8" t="str">
        <f t="shared" si="2"/>
        <v>9.94%</v>
      </c>
      <c r="J8" t="str">
        <f t="shared" si="3"/>
        <v>No</v>
      </c>
    </row>
    <row r="9" spans="1:10" ht="18">
      <c r="A9" s="7" t="s">
        <v>25</v>
      </c>
      <c r="B9" s="9">
        <v>429971</v>
      </c>
      <c r="C9" s="9">
        <v>184884</v>
      </c>
      <c r="D9" s="7">
        <v>43</v>
      </c>
      <c r="E9" s="9">
        <v>241936</v>
      </c>
      <c r="F9" s="7">
        <v>56.3</v>
      </c>
      <c r="G9" t="str">
        <f t="shared" si="0"/>
        <v>Republican</v>
      </c>
      <c r="H9" s="2">
        <f t="shared" si="1"/>
        <v>57052</v>
      </c>
      <c r="I9" t="str">
        <f t="shared" si="2"/>
        <v>13.27%</v>
      </c>
      <c r="J9" t="str">
        <f t="shared" si="3"/>
        <v>No</v>
      </c>
    </row>
    <row r="10" spans="1:10" ht="18">
      <c r="A10" s="7" t="s">
        <v>26</v>
      </c>
      <c r="B10" s="9">
        <v>349779</v>
      </c>
      <c r="C10" s="9">
        <v>163632</v>
      </c>
      <c r="D10" s="7">
        <v>46.8</v>
      </c>
      <c r="E10" s="9">
        <v>186147</v>
      </c>
      <c r="F10" s="7">
        <v>53.2</v>
      </c>
      <c r="G10" t="str">
        <f t="shared" si="0"/>
        <v>Republican</v>
      </c>
      <c r="H10" s="2">
        <f t="shared" si="1"/>
        <v>22515</v>
      </c>
      <c r="I10" t="str">
        <f t="shared" si="2"/>
        <v>6.44%</v>
      </c>
      <c r="J10" t="str">
        <f t="shared" si="3"/>
        <v>No</v>
      </c>
    </row>
    <row r="11" spans="1:10" ht="18">
      <c r="A11" s="7" t="s">
        <v>27</v>
      </c>
      <c r="B11" s="9">
        <v>216365</v>
      </c>
      <c r="C11" s="9">
        <v>71189</v>
      </c>
      <c r="D11" s="7">
        <v>32.9</v>
      </c>
      <c r="E11" s="9">
        <v>131566</v>
      </c>
      <c r="F11" s="7">
        <v>60.8</v>
      </c>
      <c r="G11" t="str">
        <f t="shared" si="0"/>
        <v>Republican</v>
      </c>
      <c r="H11" s="2">
        <f t="shared" si="1"/>
        <v>60377</v>
      </c>
      <c r="I11" t="str">
        <f t="shared" si="2"/>
        <v>27.91%</v>
      </c>
      <c r="J11" t="str">
        <f t="shared" si="3"/>
        <v>No</v>
      </c>
    </row>
    <row r="12" spans="1:10" ht="18">
      <c r="A12" s="7" t="s">
        <v>28</v>
      </c>
      <c r="B12" s="9">
        <v>100512</v>
      </c>
      <c r="C12" s="9">
        <v>32970</v>
      </c>
      <c r="D12" s="7">
        <v>32.799999999999997</v>
      </c>
      <c r="E12" s="9">
        <v>66805</v>
      </c>
      <c r="F12" s="7">
        <v>66.5</v>
      </c>
      <c r="G12" t="str">
        <f t="shared" si="0"/>
        <v>Republican</v>
      </c>
      <c r="H12" s="2">
        <f t="shared" si="1"/>
        <v>33835</v>
      </c>
      <c r="I12" t="str">
        <f t="shared" si="2"/>
        <v>33.66%</v>
      </c>
      <c r="J12" t="str">
        <f t="shared" si="3"/>
        <v>No</v>
      </c>
    </row>
    <row r="13" spans="1:10" ht="18">
      <c r="A13" s="7" t="s">
        <v>29</v>
      </c>
      <c r="B13" s="9">
        <v>191552</v>
      </c>
      <c r="C13" s="9">
        <v>100208</v>
      </c>
      <c r="D13" s="7">
        <v>54.5</v>
      </c>
      <c r="E13" s="9">
        <v>88970</v>
      </c>
      <c r="F13" s="7">
        <v>45.5</v>
      </c>
      <c r="G13" t="str">
        <f t="shared" si="0"/>
        <v>Democratic</v>
      </c>
      <c r="H13" s="2">
        <f t="shared" si="1"/>
        <v>11238</v>
      </c>
      <c r="I13" t="str">
        <f t="shared" si="2"/>
        <v>5.87%</v>
      </c>
      <c r="J13" t="str">
        <f t="shared" si="3"/>
        <v>No</v>
      </c>
    </row>
    <row r="14" spans="1:10" ht="18">
      <c r="A14" s="7" t="s">
        <v>30</v>
      </c>
      <c r="B14" s="9">
        <v>128692</v>
      </c>
      <c r="C14" s="9">
        <v>57029</v>
      </c>
      <c r="D14" s="7">
        <v>44.3</v>
      </c>
      <c r="E14" s="9">
        <v>71663</v>
      </c>
      <c r="F14" s="7">
        <v>55.7</v>
      </c>
      <c r="G14" t="str">
        <f t="shared" si="0"/>
        <v>Republican</v>
      </c>
      <c r="H14" s="2">
        <f t="shared" si="1"/>
        <v>14634</v>
      </c>
      <c r="I14" t="str">
        <f t="shared" si="2"/>
        <v>11.37%</v>
      </c>
      <c r="J14" t="str">
        <f t="shared" si="3"/>
        <v>No</v>
      </c>
    </row>
    <row r="15" spans="1:10" ht="18">
      <c r="A15" s="7" t="s">
        <v>31</v>
      </c>
      <c r="B15" s="9">
        <v>90523</v>
      </c>
      <c r="C15" s="9">
        <v>29097</v>
      </c>
      <c r="D15" s="7">
        <v>32.1</v>
      </c>
      <c r="E15" s="9">
        <v>61426</v>
      </c>
      <c r="F15" s="7">
        <v>67.900000000000006</v>
      </c>
      <c r="G15" t="str">
        <f t="shared" si="0"/>
        <v>Republican</v>
      </c>
      <c r="H15" s="2">
        <f t="shared" si="1"/>
        <v>32329</v>
      </c>
      <c r="I15" t="str">
        <f t="shared" si="2"/>
        <v>35.71%</v>
      </c>
      <c r="J15" t="str">
        <f t="shared" si="3"/>
        <v>No</v>
      </c>
    </row>
    <row r="16" spans="1:10" ht="18">
      <c r="A16" s="7" t="s">
        <v>32</v>
      </c>
      <c r="B16" s="9">
        <v>134447</v>
      </c>
      <c r="C16" s="9">
        <v>67687</v>
      </c>
      <c r="D16" s="7">
        <v>50.3</v>
      </c>
      <c r="E16" s="9">
        <v>66760</v>
      </c>
      <c r="F16" s="7">
        <v>49.7</v>
      </c>
      <c r="G16" t="str">
        <f t="shared" si="0"/>
        <v>Democratic</v>
      </c>
      <c r="H16" s="2">
        <f t="shared" si="1"/>
        <v>927</v>
      </c>
      <c r="I16" t="str">
        <f t="shared" si="2"/>
        <v>0.69%</v>
      </c>
      <c r="J16" t="str">
        <f t="shared" si="3"/>
        <v>Yes</v>
      </c>
    </row>
    <row r="17" spans="1:10" ht="18">
      <c r="A17" s="7" t="s">
        <v>33</v>
      </c>
      <c r="B17" s="9">
        <v>192650</v>
      </c>
      <c r="C17" s="9">
        <v>59195</v>
      </c>
      <c r="D17" s="7">
        <v>30.7</v>
      </c>
      <c r="E17" s="9">
        <v>133455</v>
      </c>
      <c r="F17" s="7">
        <v>69.3</v>
      </c>
      <c r="G17" t="str">
        <f t="shared" si="0"/>
        <v>Republican</v>
      </c>
      <c r="H17" s="2">
        <f t="shared" si="1"/>
        <v>74260</v>
      </c>
      <c r="I17" t="str">
        <f t="shared" si="2"/>
        <v>38.55%</v>
      </c>
      <c r="J17" t="str">
        <f t="shared" si="3"/>
        <v>No</v>
      </c>
    </row>
    <row r="18" spans="1:10" ht="18">
      <c r="A18" s="7" t="s">
        <v>34</v>
      </c>
      <c r="B18" s="9">
        <v>221569</v>
      </c>
      <c r="C18" s="9">
        <v>78651</v>
      </c>
      <c r="D18" s="7">
        <v>35.5</v>
      </c>
      <c r="E18" s="9">
        <v>138768</v>
      </c>
      <c r="F18" s="7">
        <v>62.6</v>
      </c>
      <c r="G18" t="str">
        <f t="shared" si="0"/>
        <v>Republican</v>
      </c>
      <c r="H18" s="2">
        <f t="shared" si="1"/>
        <v>60117</v>
      </c>
      <c r="I18" t="str">
        <f t="shared" si="2"/>
        <v>27.13%</v>
      </c>
      <c r="J18" t="str">
        <f t="shared" si="3"/>
        <v>No</v>
      </c>
    </row>
    <row r="19" spans="1:10" ht="18">
      <c r="A19" s="7" t="s">
        <v>35</v>
      </c>
      <c r="B19" s="9">
        <v>91339</v>
      </c>
      <c r="C19" s="9">
        <v>35131</v>
      </c>
      <c r="D19" s="7">
        <v>38.5</v>
      </c>
      <c r="E19" s="9">
        <v>56040</v>
      </c>
      <c r="F19" s="7">
        <v>61.4</v>
      </c>
      <c r="G19" t="str">
        <f t="shared" si="0"/>
        <v>Republican</v>
      </c>
      <c r="H19" s="2">
        <f t="shared" si="1"/>
        <v>20909</v>
      </c>
      <c r="I19" t="str">
        <f t="shared" si="2"/>
        <v>22.89%</v>
      </c>
      <c r="J19" t="str">
        <f t="shared" si="3"/>
        <v>No</v>
      </c>
    </row>
    <row r="20" spans="1:10" ht="18">
      <c r="A20" s="7" t="s">
        <v>36</v>
      </c>
      <c r="B20" s="9">
        <v>129457</v>
      </c>
      <c r="C20" s="9">
        <v>47282</v>
      </c>
      <c r="D20" s="7">
        <v>36.5</v>
      </c>
      <c r="E20" s="9">
        <v>82175</v>
      </c>
      <c r="F20" s="7">
        <v>63.5</v>
      </c>
      <c r="G20" t="str">
        <f t="shared" si="0"/>
        <v>Republican</v>
      </c>
      <c r="H20" s="2">
        <f t="shared" si="1"/>
        <v>34893</v>
      </c>
      <c r="I20" t="str">
        <f t="shared" si="2"/>
        <v>26.95%</v>
      </c>
      <c r="J20" t="str">
        <f t="shared" si="3"/>
        <v>No</v>
      </c>
    </row>
    <row r="21" spans="1:10" ht="18">
      <c r="A21" s="7" t="s">
        <v>37</v>
      </c>
      <c r="B21" s="9">
        <v>273059</v>
      </c>
      <c r="C21" s="9">
        <v>151434</v>
      </c>
      <c r="D21" s="7">
        <v>55.5</v>
      </c>
      <c r="E21" s="9">
        <v>119196</v>
      </c>
      <c r="F21" s="7">
        <v>43.7</v>
      </c>
      <c r="G21" t="str">
        <f t="shared" si="0"/>
        <v>Democratic</v>
      </c>
      <c r="H21" s="2">
        <f t="shared" si="1"/>
        <v>32238</v>
      </c>
      <c r="I21" t="str">
        <f t="shared" si="2"/>
        <v>11.81%</v>
      </c>
      <c r="J21" t="str">
        <f t="shared" si="3"/>
        <v>No</v>
      </c>
    </row>
    <row r="22" spans="1:10" ht="18">
      <c r="A22" s="7" t="s">
        <v>39</v>
      </c>
      <c r="B22" s="9">
        <v>25932</v>
      </c>
      <c r="C22" s="9">
        <v>7603</v>
      </c>
      <c r="D22" s="7">
        <v>29.3</v>
      </c>
      <c r="E22" s="9">
        <v>18329</v>
      </c>
      <c r="F22" s="7">
        <v>70.7</v>
      </c>
      <c r="G22" t="str">
        <f t="shared" si="0"/>
        <v>Republican</v>
      </c>
      <c r="H22" s="2">
        <f t="shared" si="1"/>
        <v>10726</v>
      </c>
      <c r="I22" t="str">
        <f t="shared" si="2"/>
        <v>41.36%</v>
      </c>
      <c r="J22" t="str">
        <f t="shared" si="3"/>
        <v>No</v>
      </c>
    </row>
    <row r="23" spans="1:10" ht="18">
      <c r="A23" s="7" t="s">
        <v>40</v>
      </c>
      <c r="B23" s="9">
        <v>14649</v>
      </c>
      <c r="C23" s="9">
        <v>6236</v>
      </c>
      <c r="D23" s="7">
        <v>42.6</v>
      </c>
      <c r="E23" s="9">
        <v>8413</v>
      </c>
      <c r="F23" s="7">
        <v>57.4</v>
      </c>
      <c r="G23" t="str">
        <f t="shared" si="0"/>
        <v>Republican</v>
      </c>
      <c r="H23" s="2">
        <f t="shared" si="1"/>
        <v>2177</v>
      </c>
      <c r="I23" t="str">
        <f t="shared" si="2"/>
        <v>14.86%</v>
      </c>
      <c r="J23" t="str">
        <f t="shared" si="3"/>
        <v>No</v>
      </c>
    </row>
    <row r="24" spans="1:10" ht="18">
      <c r="A24" s="7" t="s">
        <v>41</v>
      </c>
      <c r="B24" s="9">
        <v>68906</v>
      </c>
      <c r="C24" s="9">
        <v>31425</v>
      </c>
      <c r="D24" s="7">
        <v>45.6</v>
      </c>
      <c r="E24" s="9">
        <v>37168</v>
      </c>
      <c r="F24" s="7">
        <v>53.9</v>
      </c>
      <c r="G24" t="str">
        <f t="shared" si="0"/>
        <v>Republican</v>
      </c>
      <c r="H24" s="2">
        <f t="shared" si="1"/>
        <v>5743</v>
      </c>
      <c r="I24" t="str">
        <f t="shared" si="2"/>
        <v>8.33%</v>
      </c>
      <c r="J24" t="str">
        <f t="shared" si="3"/>
        <v>No</v>
      </c>
    </row>
    <row r="25" spans="1:10" ht="18">
      <c r="A25" s="7" t="s">
        <v>42</v>
      </c>
      <c r="B25" s="9">
        <v>168467</v>
      </c>
      <c r="C25" s="9">
        <v>76801</v>
      </c>
      <c r="D25" s="7">
        <v>45.5</v>
      </c>
      <c r="E25" s="9">
        <v>91666</v>
      </c>
      <c r="F25" s="7">
        <v>54.5</v>
      </c>
      <c r="G25" t="str">
        <f t="shared" si="0"/>
        <v>Republican</v>
      </c>
      <c r="H25" s="2">
        <f t="shared" si="1"/>
        <v>14865</v>
      </c>
      <c r="I25" t="str">
        <f t="shared" si="2"/>
        <v>8.82%</v>
      </c>
      <c r="J25" t="str">
        <f t="shared" si="3"/>
        <v>No</v>
      </c>
    </row>
    <row r="26" spans="1:10" ht="18">
      <c r="A26" s="7" t="s">
        <v>44</v>
      </c>
      <c r="B26" s="9">
        <v>829692</v>
      </c>
      <c r="C26" s="9">
        <v>387279</v>
      </c>
      <c r="D26" s="7">
        <v>46.7</v>
      </c>
      <c r="E26" s="9">
        <v>440758</v>
      </c>
      <c r="F26" s="7">
        <v>53.1</v>
      </c>
      <c r="G26" t="str">
        <f t="shared" si="0"/>
        <v>Republican</v>
      </c>
      <c r="H26" s="2">
        <f t="shared" si="1"/>
        <v>53479</v>
      </c>
      <c r="I26" t="str">
        <f t="shared" si="2"/>
        <v>6.45%</v>
      </c>
      <c r="J26" t="str">
        <f t="shared" si="3"/>
        <v>No</v>
      </c>
    </row>
    <row r="27" spans="1:10" ht="18">
      <c r="A27" s="7" t="s">
        <v>45</v>
      </c>
      <c r="B27" s="9">
        <v>165163</v>
      </c>
      <c r="C27" s="9">
        <v>70130</v>
      </c>
      <c r="D27" s="7">
        <v>42.5</v>
      </c>
      <c r="E27" s="9">
        <v>94772</v>
      </c>
      <c r="F27" s="7">
        <v>57.4</v>
      </c>
      <c r="G27" t="str">
        <f t="shared" si="0"/>
        <v>Republican</v>
      </c>
      <c r="H27" s="2">
        <f t="shared" si="1"/>
        <v>24642</v>
      </c>
      <c r="I27" t="str">
        <f t="shared" si="2"/>
        <v>14.92%</v>
      </c>
      <c r="J27" t="str">
        <f t="shared" si="3"/>
        <v>No</v>
      </c>
    </row>
    <row r="28" spans="1:10" ht="18">
      <c r="A28" s="7" t="s">
        <v>47</v>
      </c>
      <c r="B28" s="9">
        <v>529435</v>
      </c>
      <c r="C28" s="9">
        <v>244320</v>
      </c>
      <c r="D28" s="7">
        <v>46.1</v>
      </c>
      <c r="E28" s="9">
        <v>281852</v>
      </c>
      <c r="F28" s="7">
        <v>53.2</v>
      </c>
      <c r="G28" t="str">
        <f t="shared" si="0"/>
        <v>Republican</v>
      </c>
      <c r="H28" s="2">
        <f t="shared" si="1"/>
        <v>37532</v>
      </c>
      <c r="I28" t="str">
        <f t="shared" si="2"/>
        <v>7.09%</v>
      </c>
      <c r="J28" t="str">
        <f t="shared" si="3"/>
        <v>No</v>
      </c>
    </row>
    <row r="29" spans="1:10" ht="18">
      <c r="A29" s="7" t="s">
        <v>49</v>
      </c>
      <c r="B29" s="9">
        <v>20107</v>
      </c>
      <c r="C29" s="9">
        <v>7742</v>
      </c>
      <c r="D29" s="7">
        <v>38.5</v>
      </c>
      <c r="E29" s="9">
        <v>11818</v>
      </c>
      <c r="F29" s="7">
        <v>58.8</v>
      </c>
      <c r="G29" t="str">
        <f t="shared" si="0"/>
        <v>Republican</v>
      </c>
      <c r="H29" s="2">
        <f t="shared" si="1"/>
        <v>4076</v>
      </c>
      <c r="I29" t="str">
        <f t="shared" si="2"/>
        <v>20.27%</v>
      </c>
      <c r="J29" t="str">
        <f t="shared" si="3"/>
        <v>No</v>
      </c>
    </row>
    <row r="30" spans="1:10" ht="18">
      <c r="A30" s="7" t="s">
        <v>50</v>
      </c>
      <c r="B30" s="9">
        <v>561629</v>
      </c>
      <c r="C30" s="9">
        <v>212040</v>
      </c>
      <c r="D30" s="7">
        <v>37.799999999999997</v>
      </c>
      <c r="E30" s="9">
        <v>349589</v>
      </c>
      <c r="F30" s="7">
        <v>62.2</v>
      </c>
      <c r="G30" t="str">
        <f t="shared" si="0"/>
        <v>Republican</v>
      </c>
      <c r="H30" s="2">
        <f t="shared" si="1"/>
        <v>137549</v>
      </c>
      <c r="I30" t="str">
        <f t="shared" si="2"/>
        <v>24.49%</v>
      </c>
      <c r="J30" t="str">
        <f t="shared" si="3"/>
        <v>No</v>
      </c>
    </row>
    <row r="31" spans="1:10" ht="18">
      <c r="A31" s="7" t="s">
        <v>51</v>
      </c>
      <c r="B31" s="9">
        <v>18994</v>
      </c>
      <c r="C31" s="9">
        <v>5329</v>
      </c>
      <c r="D31" s="7">
        <v>28.1</v>
      </c>
      <c r="E31" s="9">
        <v>13665</v>
      </c>
      <c r="F31" s="7">
        <v>71.900000000000006</v>
      </c>
      <c r="G31" t="str">
        <f t="shared" si="0"/>
        <v>Republican</v>
      </c>
      <c r="H31" s="2">
        <f t="shared" si="1"/>
        <v>8336</v>
      </c>
      <c r="I31" t="str">
        <f t="shared" si="2"/>
        <v>43.89%</v>
      </c>
      <c r="J31" t="str">
        <f t="shared" si="3"/>
        <v>No</v>
      </c>
    </row>
    <row r="32" spans="1:10" ht="18">
      <c r="A32" s="7" t="s">
        <v>52</v>
      </c>
      <c r="B32" s="9">
        <v>95452</v>
      </c>
      <c r="C32" s="9">
        <v>22699</v>
      </c>
      <c r="D32" s="7">
        <v>23.8</v>
      </c>
      <c r="E32" s="9">
        <v>72290</v>
      </c>
      <c r="F32" s="7">
        <v>75.7</v>
      </c>
      <c r="G32" t="str">
        <f t="shared" si="0"/>
        <v>Republican</v>
      </c>
      <c r="H32" s="2">
        <f t="shared" si="1"/>
        <v>49591</v>
      </c>
      <c r="I32" t="str">
        <f t="shared" si="2"/>
        <v>51.95%</v>
      </c>
      <c r="J32" t="str">
        <f>IF(VALUE(LEFT(I32, LEN(I32)-1)) &lt; 5, "Yes", "No")</f>
        <v>No</v>
      </c>
    </row>
    <row r="33" spans="1:10" ht="18">
      <c r="A33" s="7" t="s">
        <v>54</v>
      </c>
      <c r="B33" s="9">
        <v>179046</v>
      </c>
      <c r="C33" s="9">
        <v>93391</v>
      </c>
      <c r="D33" s="7">
        <v>52.2</v>
      </c>
      <c r="E33" s="9">
        <v>85655</v>
      </c>
      <c r="F33" s="7">
        <v>47.8</v>
      </c>
      <c r="G33" t="str">
        <f t="shared" si="0"/>
        <v>Democratic</v>
      </c>
      <c r="H33" s="2">
        <f t="shared" si="1"/>
        <v>7736</v>
      </c>
      <c r="I33" t="str">
        <f t="shared" si="2"/>
        <v>4.32%</v>
      </c>
      <c r="J33" t="str">
        <f t="shared" si="3"/>
        <v>Yes</v>
      </c>
    </row>
    <row r="34" spans="1:10" ht="18">
      <c r="A34" s="7" t="s">
        <v>55</v>
      </c>
      <c r="B34" s="9">
        <v>115700</v>
      </c>
      <c r="C34" s="9">
        <v>67675</v>
      </c>
      <c r="D34" s="7">
        <v>58.5</v>
      </c>
      <c r="E34" s="9">
        <v>47910</v>
      </c>
      <c r="F34" s="7">
        <v>41.4</v>
      </c>
      <c r="G34" t="str">
        <f t="shared" si="0"/>
        <v>Democratic</v>
      </c>
      <c r="H34" s="2">
        <f t="shared" si="1"/>
        <v>19765</v>
      </c>
      <c r="I34" t="str">
        <f t="shared" si="2"/>
        <v>17.08%</v>
      </c>
      <c r="J34" t="str">
        <f t="shared" si="3"/>
        <v>No</v>
      </c>
    </row>
    <row r="35" spans="1:10" ht="18">
      <c r="A35" s="7" t="s">
        <v>57</v>
      </c>
      <c r="B35" s="9">
        <v>52961</v>
      </c>
      <c r="C35" s="9">
        <v>10926</v>
      </c>
      <c r="D35" s="7">
        <v>20.6</v>
      </c>
      <c r="E35" s="9">
        <v>41480</v>
      </c>
      <c r="F35" s="7">
        <v>78.3</v>
      </c>
      <c r="G35" t="str">
        <f t="shared" si="0"/>
        <v>Republican</v>
      </c>
      <c r="H35" s="2">
        <f t="shared" si="1"/>
        <v>30554</v>
      </c>
      <c r="I35" t="str">
        <f t="shared" si="2"/>
        <v>57.69%</v>
      </c>
      <c r="J35" t="str">
        <f t="shared" si="3"/>
        <v>No</v>
      </c>
    </row>
    <row r="36" spans="1:10" ht="18">
      <c r="A36" s="7" t="s">
        <v>58</v>
      </c>
      <c r="B36" s="9">
        <v>185195</v>
      </c>
      <c r="C36" s="9">
        <v>91647</v>
      </c>
      <c r="D36" s="7">
        <v>49.5</v>
      </c>
      <c r="E36" s="9">
        <v>93463</v>
      </c>
      <c r="F36" s="7">
        <v>50.5</v>
      </c>
      <c r="G36" t="str">
        <f t="shared" si="0"/>
        <v>Republican</v>
      </c>
      <c r="H36" s="2">
        <f t="shared" si="1"/>
        <v>1816</v>
      </c>
      <c r="I36" t="str">
        <f t="shared" si="2"/>
        <v>0.98%</v>
      </c>
      <c r="J36" t="str">
        <f t="shared" si="3"/>
        <v>Yes</v>
      </c>
    </row>
    <row r="37" spans="1:10" ht="18">
      <c r="A37" s="7" t="s">
        <v>60</v>
      </c>
      <c r="B37" s="9">
        <v>62467</v>
      </c>
      <c r="C37" s="9">
        <v>29532</v>
      </c>
      <c r="D37" s="7">
        <v>47.3</v>
      </c>
      <c r="E37" s="9">
        <v>32320</v>
      </c>
      <c r="F37" s="7">
        <v>51.7</v>
      </c>
      <c r="G37" t="str">
        <f t="shared" si="0"/>
        <v>Republican</v>
      </c>
      <c r="H37" s="2">
        <f t="shared" si="1"/>
        <v>2788</v>
      </c>
      <c r="I37" t="str">
        <f t="shared" si="2"/>
        <v>4.46%</v>
      </c>
      <c r="J37" t="str">
        <f t="shared" si="3"/>
        <v>Yes</v>
      </c>
    </row>
    <row r="38" spans="1:10" ht="18">
      <c r="A38" s="7" t="s">
        <v>61</v>
      </c>
      <c r="B38" s="9">
        <v>192255</v>
      </c>
      <c r="C38" s="9">
        <v>86390</v>
      </c>
      <c r="D38" s="7">
        <v>44.9</v>
      </c>
      <c r="E38" s="9">
        <v>105012</v>
      </c>
      <c r="F38" s="7">
        <v>54.6</v>
      </c>
      <c r="G38" t="str">
        <f t="shared" si="0"/>
        <v>Republican</v>
      </c>
      <c r="H38" s="2">
        <f t="shared" si="1"/>
        <v>18622</v>
      </c>
      <c r="I38" t="str">
        <f t="shared" si="2"/>
        <v>9.69%</v>
      </c>
      <c r="J38" t="str">
        <f t="shared" si="3"/>
        <v>No</v>
      </c>
    </row>
    <row r="39" spans="1:10" ht="18">
      <c r="A39" s="7" t="s">
        <v>122</v>
      </c>
      <c r="B39" s="9">
        <v>6470676</v>
      </c>
      <c r="C39" s="9">
        <v>2835315</v>
      </c>
      <c r="D39" s="7">
        <v>43.8</v>
      </c>
      <c r="E39" s="9">
        <v>3598468</v>
      </c>
      <c r="F39" s="7">
        <v>55.6</v>
      </c>
      <c r="G39" t="str">
        <f t="shared" si="0"/>
        <v>Republican</v>
      </c>
      <c r="H39" s="2">
        <f t="shared" si="1"/>
        <v>763153</v>
      </c>
      <c r="I39" t="str">
        <f t="shared" si="2"/>
        <v>11.79%</v>
      </c>
      <c r="J39" t="str">
        <f t="shared" si="3"/>
        <v>No</v>
      </c>
    </row>
    <row r="40" spans="1:10">
      <c r="H40" s="2"/>
    </row>
    <row r="41" spans="1:10">
      <c r="H41" s="2"/>
    </row>
    <row r="42" spans="1:10">
      <c r="H42" s="2"/>
    </row>
    <row r="43" spans="1:10">
      <c r="H43" s="2"/>
    </row>
    <row r="44" spans="1:10">
      <c r="H44" s="2"/>
    </row>
    <row r="45" spans="1:10">
      <c r="H45" s="2"/>
    </row>
    <row r="46" spans="1:10">
      <c r="H46" s="2"/>
    </row>
    <row r="47" spans="1:10">
      <c r="H47" s="2"/>
    </row>
    <row r="48" spans="1:10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  <row r="53" spans="8:8">
      <c r="H53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75B3-034E-2744-929B-770F66E642CB}">
  <dimension ref="A1:J53"/>
  <sheetViews>
    <sheetView topLeftCell="A28" workbookViewId="0">
      <selection activeCell="L9" sqref="L9"/>
    </sheetView>
  </sheetViews>
  <sheetFormatPr defaultColWidth="11" defaultRowHeight="15.95"/>
  <cols>
    <col min="2" max="3" width="11.875" bestFit="1" customWidth="1"/>
    <col min="5" max="5" width="11.875" bestFit="1" customWidth="1"/>
    <col min="9" max="9" width="20.5" bestFit="1" customWidth="1"/>
  </cols>
  <sheetData>
    <row r="1" spans="1:10" ht="18">
      <c r="A1" s="6" t="s">
        <v>0</v>
      </c>
      <c r="B1" s="6" t="s">
        <v>109</v>
      </c>
      <c r="C1" s="7" t="s">
        <v>124</v>
      </c>
      <c r="D1" s="7" t="s">
        <v>113</v>
      </c>
      <c r="E1" s="7" t="s">
        <v>125</v>
      </c>
      <c r="F1" s="7" t="s">
        <v>111</v>
      </c>
      <c r="G1" s="7" t="s">
        <v>8</v>
      </c>
      <c r="H1" s="7" t="s">
        <v>116</v>
      </c>
      <c r="I1" s="7" t="s">
        <v>117</v>
      </c>
      <c r="J1" s="7" t="s">
        <v>118</v>
      </c>
    </row>
    <row r="2" spans="1:10" ht="18">
      <c r="A2" s="7" t="s">
        <v>12</v>
      </c>
      <c r="B2" s="9">
        <v>149594</v>
      </c>
      <c r="C2" s="9">
        <v>72921</v>
      </c>
      <c r="D2" s="7">
        <v>48.7</v>
      </c>
      <c r="E2" s="9">
        <v>76667</v>
      </c>
      <c r="F2" s="7">
        <v>51.3</v>
      </c>
      <c r="G2" t="str">
        <f>IF(C2 &gt; E2, "Democratic", "Republican")</f>
        <v>Republican</v>
      </c>
      <c r="H2" s="2">
        <f>ABS(C2 - E2)</f>
        <v>3746</v>
      </c>
      <c r="I2" t="str">
        <f>ROUND(H2/(B2*0.01), 2) &amp; "%"</f>
        <v>2.5%</v>
      </c>
      <c r="J2" t="str">
        <f>IF(VALUE(LEFT(I2, LEN(I2)-1)) &lt; 5, "Yes", "No")</f>
        <v>Yes</v>
      </c>
    </row>
    <row r="3" spans="1:10" ht="18">
      <c r="A3" s="7" t="s">
        <v>15</v>
      </c>
      <c r="B3" s="9">
        <v>41190</v>
      </c>
      <c r="C3" s="9">
        <v>19078</v>
      </c>
      <c r="D3" s="7">
        <v>46.3</v>
      </c>
      <c r="E3" s="9">
        <v>22112</v>
      </c>
      <c r="F3" s="7">
        <v>53.7</v>
      </c>
      <c r="G3" t="str">
        <f t="shared" ref="G3:G36" si="0">IF(C3 &gt; E3, "Democratic", "Republican")</f>
        <v>Republican</v>
      </c>
      <c r="H3" s="2">
        <f t="shared" ref="H3:H47" si="1">ABS(C3 - E3)</f>
        <v>3034</v>
      </c>
      <c r="I3" t="str">
        <f t="shared" ref="I3:I47" si="2">ROUND(H3/(B3*0.01), 2) &amp; "%"</f>
        <v>7.37%</v>
      </c>
      <c r="J3" t="str">
        <f t="shared" ref="J3:J53" si="3">IF(VALUE(LEFT(I3, LEN(I3)-1)) &lt; 5, "Yes", "No")</f>
        <v>No</v>
      </c>
    </row>
    <row r="4" spans="1:10" ht="18">
      <c r="A4" s="7" t="s">
        <v>16</v>
      </c>
      <c r="B4" s="9">
        <v>108656</v>
      </c>
      <c r="C4" s="9">
        <v>54068</v>
      </c>
      <c r="D4" s="7">
        <v>49.8</v>
      </c>
      <c r="E4" s="9">
        <v>54588</v>
      </c>
      <c r="F4" s="7">
        <v>50.2</v>
      </c>
      <c r="G4" t="str">
        <f t="shared" si="0"/>
        <v>Republican</v>
      </c>
      <c r="H4" s="2">
        <f t="shared" si="1"/>
        <v>520</v>
      </c>
      <c r="I4" t="str">
        <f t="shared" si="2"/>
        <v>0.48%</v>
      </c>
      <c r="J4" t="str">
        <f t="shared" si="3"/>
        <v>Yes</v>
      </c>
    </row>
    <row r="5" spans="1:10" ht="18">
      <c r="A5" s="7" t="s">
        <v>18</v>
      </c>
      <c r="B5" s="9">
        <v>98570</v>
      </c>
      <c r="C5" s="9">
        <v>47781</v>
      </c>
      <c r="D5" s="7">
        <v>48.5</v>
      </c>
      <c r="E5" s="9">
        <v>50789</v>
      </c>
      <c r="F5" s="7">
        <v>51.5</v>
      </c>
      <c r="G5" t="str">
        <f t="shared" si="0"/>
        <v>Republican</v>
      </c>
      <c r="H5" s="2">
        <f t="shared" si="1"/>
        <v>3008</v>
      </c>
      <c r="I5" t="str">
        <f t="shared" si="2"/>
        <v>3.05%</v>
      </c>
      <c r="J5" t="str">
        <f t="shared" si="3"/>
        <v>Yes</v>
      </c>
    </row>
    <row r="6" spans="1:10" ht="18">
      <c r="A6" s="7" t="s">
        <v>19</v>
      </c>
      <c r="B6" s="9">
        <v>18571</v>
      </c>
      <c r="C6" s="9">
        <v>10957</v>
      </c>
      <c r="D6" s="7">
        <v>59</v>
      </c>
      <c r="E6" s="9">
        <v>7614</v>
      </c>
      <c r="F6" s="7">
        <v>41</v>
      </c>
      <c r="G6" t="str">
        <f t="shared" si="0"/>
        <v>Democratic</v>
      </c>
      <c r="H6" s="2">
        <f t="shared" si="1"/>
        <v>3343</v>
      </c>
      <c r="I6" t="str">
        <f t="shared" si="2"/>
        <v>18%</v>
      </c>
      <c r="J6" t="str">
        <f t="shared" si="3"/>
        <v>No</v>
      </c>
    </row>
    <row r="7" spans="1:10" ht="18">
      <c r="A7" s="7" t="s">
        <v>21</v>
      </c>
      <c r="B7" s="7" t="s">
        <v>126</v>
      </c>
      <c r="G7" t="str">
        <f t="shared" si="0"/>
        <v>Republican</v>
      </c>
      <c r="H7" s="2">
        <f t="shared" si="1"/>
        <v>0</v>
      </c>
      <c r="I7" s="17">
        <v>1</v>
      </c>
      <c r="J7" t="s">
        <v>123</v>
      </c>
    </row>
    <row r="8" spans="1:10" ht="18">
      <c r="A8" s="7" t="s">
        <v>22</v>
      </c>
      <c r="B8" s="9">
        <v>159816</v>
      </c>
      <c r="C8" s="9">
        <v>102707</v>
      </c>
      <c r="D8" s="7">
        <v>64.3</v>
      </c>
      <c r="E8" s="9">
        <v>57109</v>
      </c>
      <c r="F8" s="7">
        <v>35.700000000000003</v>
      </c>
      <c r="G8" t="str">
        <f t="shared" si="0"/>
        <v>Democratic</v>
      </c>
      <c r="H8" s="2">
        <f t="shared" si="1"/>
        <v>45598</v>
      </c>
      <c r="I8" t="str">
        <f t="shared" si="2"/>
        <v>28.53%</v>
      </c>
      <c r="J8" t="str">
        <f t="shared" si="3"/>
        <v>No</v>
      </c>
    </row>
    <row r="9" spans="1:10" ht="18">
      <c r="A9" s="7" t="s">
        <v>25</v>
      </c>
      <c r="B9" s="9">
        <v>449420</v>
      </c>
      <c r="C9" s="9">
        <v>199116</v>
      </c>
      <c r="D9" s="7">
        <v>44.3</v>
      </c>
      <c r="E9" s="9">
        <v>250304</v>
      </c>
      <c r="F9" s="7">
        <v>55.7</v>
      </c>
      <c r="G9" t="str">
        <f t="shared" si="0"/>
        <v>Republican</v>
      </c>
      <c r="H9" s="2">
        <f t="shared" si="1"/>
        <v>51188</v>
      </c>
      <c r="I9" t="str">
        <f t="shared" si="2"/>
        <v>11.39%</v>
      </c>
      <c r="J9" t="str">
        <f t="shared" si="3"/>
        <v>No</v>
      </c>
    </row>
    <row r="10" spans="1:10" ht="18">
      <c r="A10" s="7" t="s">
        <v>26</v>
      </c>
      <c r="B10" s="9">
        <v>343528</v>
      </c>
      <c r="C10" s="9">
        <v>166980</v>
      </c>
      <c r="D10" s="7">
        <v>48.6</v>
      </c>
      <c r="E10" s="9">
        <v>176548</v>
      </c>
      <c r="F10" s="7">
        <v>51.4</v>
      </c>
      <c r="G10" t="str">
        <f t="shared" si="0"/>
        <v>Republican</v>
      </c>
      <c r="H10" s="2">
        <f t="shared" si="1"/>
        <v>9568</v>
      </c>
      <c r="I10" t="str">
        <f t="shared" si="2"/>
        <v>2.79%</v>
      </c>
      <c r="J10" t="str">
        <f t="shared" si="3"/>
        <v>Yes</v>
      </c>
    </row>
    <row r="11" spans="1:10" ht="18">
      <c r="A11" s="7" t="s">
        <v>27</v>
      </c>
      <c r="B11" s="9">
        <v>194439</v>
      </c>
      <c r="C11" s="9">
        <v>74040</v>
      </c>
      <c r="D11" s="7">
        <v>38.1</v>
      </c>
      <c r="E11" s="9">
        <v>120399</v>
      </c>
      <c r="F11" s="7">
        <v>61.9</v>
      </c>
      <c r="G11" t="str">
        <f t="shared" si="0"/>
        <v>Republican</v>
      </c>
      <c r="H11" s="2">
        <f t="shared" si="1"/>
        <v>46359</v>
      </c>
      <c r="I11" t="str">
        <f t="shared" si="2"/>
        <v>23.84%</v>
      </c>
      <c r="J11" t="str">
        <f t="shared" si="3"/>
        <v>No</v>
      </c>
    </row>
    <row r="12" spans="1:10" ht="18">
      <c r="A12" s="7" t="s">
        <v>28</v>
      </c>
      <c r="B12" s="9">
        <v>43630</v>
      </c>
      <c r="C12" s="9">
        <v>13600</v>
      </c>
      <c r="D12" s="7">
        <v>31.2</v>
      </c>
      <c r="E12" s="9">
        <v>30027</v>
      </c>
      <c r="F12" s="7">
        <v>68.8</v>
      </c>
      <c r="G12" t="str">
        <f t="shared" si="0"/>
        <v>Republican</v>
      </c>
      <c r="H12" s="2">
        <f t="shared" si="1"/>
        <v>16427</v>
      </c>
      <c r="I12" t="str">
        <f t="shared" si="2"/>
        <v>37.65%</v>
      </c>
      <c r="J12" t="str">
        <f t="shared" si="3"/>
        <v>No</v>
      </c>
    </row>
    <row r="13" spans="1:10" ht="18">
      <c r="A13" s="7" t="s">
        <v>29</v>
      </c>
      <c r="B13" s="9">
        <v>155455</v>
      </c>
      <c r="C13" s="9">
        <v>115889</v>
      </c>
      <c r="D13" s="7">
        <v>74.5</v>
      </c>
      <c r="E13" s="9">
        <v>39566</v>
      </c>
      <c r="F13" s="7">
        <v>25.5</v>
      </c>
      <c r="G13" t="str">
        <f t="shared" si="0"/>
        <v>Democratic</v>
      </c>
      <c r="H13" s="2">
        <f t="shared" si="1"/>
        <v>76323</v>
      </c>
      <c r="I13" t="str">
        <f t="shared" si="2"/>
        <v>49.1%</v>
      </c>
      <c r="J13" t="str">
        <f t="shared" si="3"/>
        <v>No</v>
      </c>
    </row>
    <row r="14" spans="1:10" ht="18">
      <c r="A14" s="7" t="s">
        <v>30</v>
      </c>
      <c r="B14" s="9">
        <v>113488</v>
      </c>
      <c r="C14" s="9">
        <v>80225</v>
      </c>
      <c r="D14" s="7">
        <v>70.7</v>
      </c>
      <c r="E14" s="9">
        <v>33263</v>
      </c>
      <c r="F14" s="7">
        <v>29.3</v>
      </c>
      <c r="G14" t="str">
        <f t="shared" si="0"/>
        <v>Democratic</v>
      </c>
      <c r="H14" s="2">
        <f t="shared" si="1"/>
        <v>46962</v>
      </c>
      <c r="I14" t="str">
        <f t="shared" si="2"/>
        <v>41.38%</v>
      </c>
      <c r="J14" t="str">
        <f t="shared" si="3"/>
        <v>No</v>
      </c>
    </row>
    <row r="15" spans="1:10" ht="18">
      <c r="A15" s="7" t="s">
        <v>31</v>
      </c>
      <c r="B15" s="9">
        <v>112962</v>
      </c>
      <c r="C15" s="9">
        <v>42460</v>
      </c>
      <c r="D15" s="7">
        <v>37.6</v>
      </c>
      <c r="E15" s="9">
        <v>70502</v>
      </c>
      <c r="F15" s="7">
        <v>62.4</v>
      </c>
      <c r="G15" t="str">
        <f t="shared" si="0"/>
        <v>Republican</v>
      </c>
      <c r="H15" s="2">
        <f t="shared" si="1"/>
        <v>28042</v>
      </c>
      <c r="I15" t="str">
        <f t="shared" si="2"/>
        <v>24.82%</v>
      </c>
      <c r="J15" t="str">
        <f t="shared" si="3"/>
        <v>No</v>
      </c>
    </row>
    <row r="16" spans="1:10" ht="18">
      <c r="A16" s="7" t="s">
        <v>32</v>
      </c>
      <c r="B16" s="9">
        <v>92795</v>
      </c>
      <c r="C16" s="9">
        <v>62357</v>
      </c>
      <c r="D16" s="7">
        <v>67.2</v>
      </c>
      <c r="E16" s="9">
        <v>30438</v>
      </c>
      <c r="F16" s="7">
        <v>32.799999999999997</v>
      </c>
      <c r="G16" t="str">
        <f t="shared" si="0"/>
        <v>Democratic</v>
      </c>
      <c r="H16" s="2">
        <f t="shared" si="1"/>
        <v>31919</v>
      </c>
      <c r="I16" t="str">
        <f t="shared" si="2"/>
        <v>34.4%</v>
      </c>
      <c r="J16" t="str">
        <f t="shared" si="3"/>
        <v>No</v>
      </c>
    </row>
    <row r="17" spans="1:10" ht="18">
      <c r="A17" s="7" t="s">
        <v>33</v>
      </c>
      <c r="B17" s="9">
        <v>195508</v>
      </c>
      <c r="C17" s="9">
        <v>59103</v>
      </c>
      <c r="D17" s="7">
        <v>30.2</v>
      </c>
      <c r="E17" s="9">
        <v>136379</v>
      </c>
      <c r="F17" s="7">
        <v>69.8</v>
      </c>
      <c r="G17" t="str">
        <f t="shared" si="0"/>
        <v>Republican</v>
      </c>
      <c r="H17" s="2">
        <f t="shared" si="1"/>
        <v>77276</v>
      </c>
      <c r="I17" t="str">
        <f t="shared" si="2"/>
        <v>39.53%</v>
      </c>
      <c r="J17" t="str">
        <f t="shared" si="3"/>
        <v>No</v>
      </c>
    </row>
    <row r="18" spans="1:10" ht="18">
      <c r="A18" s="7" t="s">
        <v>34</v>
      </c>
      <c r="B18" s="9">
        <v>225632</v>
      </c>
      <c r="C18" s="9">
        <v>97069</v>
      </c>
      <c r="D18" s="7">
        <v>43</v>
      </c>
      <c r="E18" s="9">
        <v>128563</v>
      </c>
      <c r="F18" s="7">
        <v>57</v>
      </c>
      <c r="G18" t="str">
        <f t="shared" si="0"/>
        <v>Republican</v>
      </c>
      <c r="H18" s="2">
        <f t="shared" si="1"/>
        <v>31494</v>
      </c>
      <c r="I18" t="str">
        <f t="shared" si="2"/>
        <v>13.96%</v>
      </c>
      <c r="J18" t="str">
        <f t="shared" si="3"/>
        <v>No</v>
      </c>
    </row>
    <row r="19" spans="1:10" ht="18">
      <c r="A19" s="7" t="s">
        <v>35</v>
      </c>
      <c r="B19" s="9">
        <v>71620</v>
      </c>
      <c r="C19" s="9">
        <v>28075</v>
      </c>
      <c r="D19" s="7">
        <v>39.200000000000003</v>
      </c>
      <c r="E19" s="9">
        <v>43545</v>
      </c>
      <c r="F19" s="7">
        <v>60.8</v>
      </c>
      <c r="G19" t="str">
        <f t="shared" si="0"/>
        <v>Republican</v>
      </c>
      <c r="H19" s="2">
        <f t="shared" si="1"/>
        <v>15470</v>
      </c>
      <c r="I19" t="str">
        <f t="shared" si="2"/>
        <v>21.6%</v>
      </c>
      <c r="J19" t="str">
        <f t="shared" si="3"/>
        <v>No</v>
      </c>
    </row>
    <row r="20" spans="1:10" ht="18">
      <c r="A20" s="7" t="s">
        <v>37</v>
      </c>
      <c r="B20" s="9">
        <v>152488</v>
      </c>
      <c r="C20" s="9">
        <v>65628</v>
      </c>
      <c r="D20" s="7">
        <v>43</v>
      </c>
      <c r="E20" s="9">
        <v>86860</v>
      </c>
      <c r="F20" s="7">
        <v>57</v>
      </c>
      <c r="G20" t="str">
        <f t="shared" si="0"/>
        <v>Republican</v>
      </c>
      <c r="H20" s="2">
        <f t="shared" si="1"/>
        <v>21232</v>
      </c>
      <c r="I20" t="str">
        <f t="shared" si="2"/>
        <v>13.92%</v>
      </c>
      <c r="J20" t="str">
        <f t="shared" si="3"/>
        <v>No</v>
      </c>
    </row>
    <row r="21" spans="1:10" ht="18">
      <c r="A21" s="7" t="s">
        <v>39</v>
      </c>
      <c r="B21" s="9">
        <v>15291</v>
      </c>
      <c r="C21" s="9">
        <v>5519</v>
      </c>
      <c r="D21" s="7">
        <v>36.1</v>
      </c>
      <c r="E21" s="9">
        <v>9772</v>
      </c>
      <c r="F21" s="7">
        <v>63.9</v>
      </c>
      <c r="G21" t="str">
        <f t="shared" si="0"/>
        <v>Republican</v>
      </c>
      <c r="H21" s="2">
        <f t="shared" si="1"/>
        <v>4253</v>
      </c>
      <c r="I21" t="str">
        <f t="shared" si="2"/>
        <v>27.81%</v>
      </c>
      <c r="J21" t="str">
        <f t="shared" si="3"/>
        <v>No</v>
      </c>
    </row>
    <row r="22" spans="1:10" ht="18">
      <c r="A22" s="7" t="s">
        <v>40</v>
      </c>
      <c r="B22" s="9">
        <v>11689</v>
      </c>
      <c r="C22" s="9">
        <v>5215</v>
      </c>
      <c r="D22" s="7">
        <v>44.6</v>
      </c>
      <c r="E22" s="9">
        <v>6474</v>
      </c>
      <c r="F22" s="7">
        <v>55.4</v>
      </c>
      <c r="G22" t="str">
        <f t="shared" si="0"/>
        <v>Republican</v>
      </c>
      <c r="H22" s="2">
        <f t="shared" si="1"/>
        <v>1259</v>
      </c>
      <c r="I22" t="str">
        <f t="shared" si="2"/>
        <v>10.77%</v>
      </c>
      <c r="J22" t="str">
        <f t="shared" si="3"/>
        <v>No</v>
      </c>
    </row>
    <row r="23" spans="1:10" ht="18">
      <c r="A23" s="7" t="s">
        <v>41</v>
      </c>
      <c r="B23" s="9">
        <v>68304</v>
      </c>
      <c r="C23" s="9">
        <v>30575</v>
      </c>
      <c r="D23" s="7">
        <v>44.8</v>
      </c>
      <c r="E23" s="9">
        <v>37718</v>
      </c>
      <c r="F23" s="7">
        <v>55.2</v>
      </c>
      <c r="G23" t="str">
        <f t="shared" si="0"/>
        <v>Republican</v>
      </c>
      <c r="H23" s="2">
        <f t="shared" si="1"/>
        <v>7143</v>
      </c>
      <c r="I23" t="str">
        <f t="shared" si="2"/>
        <v>10.46%</v>
      </c>
      <c r="J23" t="str">
        <f t="shared" si="3"/>
        <v>No</v>
      </c>
    </row>
    <row r="24" spans="1:10" ht="18">
      <c r="A24" s="7" t="s">
        <v>42</v>
      </c>
      <c r="B24" s="9">
        <v>163133</v>
      </c>
      <c r="C24" s="9">
        <v>83001</v>
      </c>
      <c r="D24" s="7">
        <v>50.9</v>
      </c>
      <c r="E24" s="9">
        <v>80132</v>
      </c>
      <c r="F24" s="7">
        <v>49.1</v>
      </c>
      <c r="G24" t="str">
        <f t="shared" si="0"/>
        <v>Democratic</v>
      </c>
      <c r="H24" s="2">
        <f t="shared" si="1"/>
        <v>2869</v>
      </c>
      <c r="I24" t="str">
        <f t="shared" si="2"/>
        <v>1.76%</v>
      </c>
      <c r="J24" t="str">
        <f t="shared" si="3"/>
        <v>Yes</v>
      </c>
    </row>
    <row r="25" spans="1:10" ht="18">
      <c r="A25" s="7" t="s">
        <v>44</v>
      </c>
      <c r="B25" s="9">
        <v>849771</v>
      </c>
      <c r="C25" s="9">
        <v>429883</v>
      </c>
      <c r="D25" s="7">
        <v>50.6</v>
      </c>
      <c r="E25" s="9">
        <v>419888</v>
      </c>
      <c r="F25" s="7">
        <v>49.4</v>
      </c>
      <c r="G25" t="str">
        <f t="shared" si="0"/>
        <v>Democratic</v>
      </c>
      <c r="H25" s="2">
        <f t="shared" si="1"/>
        <v>9995</v>
      </c>
      <c r="I25" t="str">
        <f t="shared" si="2"/>
        <v>1.18%</v>
      </c>
      <c r="J25" t="str">
        <f t="shared" si="3"/>
        <v>Yes</v>
      </c>
    </row>
    <row r="26" spans="1:10" ht="18">
      <c r="A26" s="7" t="s">
        <v>45</v>
      </c>
      <c r="B26" s="9">
        <v>181498</v>
      </c>
      <c r="C26" s="9">
        <v>84559</v>
      </c>
      <c r="D26" s="7">
        <v>46.6</v>
      </c>
      <c r="E26" s="9">
        <v>96939</v>
      </c>
      <c r="F26" s="7">
        <v>53.4</v>
      </c>
      <c r="G26" t="str">
        <f t="shared" si="0"/>
        <v>Republican</v>
      </c>
      <c r="H26" s="2">
        <f t="shared" si="1"/>
        <v>12380</v>
      </c>
      <c r="I26" t="str">
        <f t="shared" si="2"/>
        <v>6.82%</v>
      </c>
      <c r="J26" t="str">
        <f t="shared" si="3"/>
        <v>No</v>
      </c>
    </row>
    <row r="27" spans="1:10" ht="18">
      <c r="A27" s="7" t="s">
        <v>47</v>
      </c>
      <c r="B27" s="9">
        <v>518665</v>
      </c>
      <c r="C27" s="9">
        <v>238506</v>
      </c>
      <c r="D27" s="7">
        <v>46</v>
      </c>
      <c r="E27" s="9">
        <v>280159</v>
      </c>
      <c r="F27" s="7">
        <v>54</v>
      </c>
      <c r="G27" t="str">
        <f t="shared" si="0"/>
        <v>Republican</v>
      </c>
      <c r="H27" s="2">
        <f t="shared" si="1"/>
        <v>41653</v>
      </c>
      <c r="I27" t="str">
        <f t="shared" si="2"/>
        <v>8.03%</v>
      </c>
      <c r="J27" t="str">
        <f t="shared" si="3"/>
        <v>No</v>
      </c>
    </row>
    <row r="28" spans="1:10" ht="18">
      <c r="A28" s="7" t="s">
        <v>49</v>
      </c>
      <c r="B28" s="9">
        <v>22086</v>
      </c>
      <c r="C28" s="9">
        <v>11125</v>
      </c>
      <c r="D28" s="7">
        <v>50.4</v>
      </c>
      <c r="E28" s="9">
        <v>10961</v>
      </c>
      <c r="F28" s="7">
        <v>49.6</v>
      </c>
      <c r="G28" t="str">
        <f t="shared" si="0"/>
        <v>Democratic</v>
      </c>
      <c r="H28" s="2">
        <f t="shared" si="1"/>
        <v>164</v>
      </c>
      <c r="I28" t="str">
        <f t="shared" si="2"/>
        <v>0.74%</v>
      </c>
      <c r="J28" t="str">
        <f t="shared" si="3"/>
        <v>Yes</v>
      </c>
    </row>
    <row r="29" spans="1:10" ht="18">
      <c r="A29" s="7" t="s">
        <v>50</v>
      </c>
      <c r="B29" s="9">
        <v>655662</v>
      </c>
      <c r="C29" s="9">
        <v>313382</v>
      </c>
      <c r="D29" s="7">
        <v>47.8</v>
      </c>
      <c r="E29" s="9">
        <v>342280</v>
      </c>
      <c r="F29" s="7">
        <v>52.2</v>
      </c>
      <c r="G29" t="str">
        <f t="shared" si="0"/>
        <v>Republican</v>
      </c>
      <c r="H29" s="2">
        <f t="shared" si="1"/>
        <v>28898</v>
      </c>
      <c r="I29" t="str">
        <f t="shared" si="2"/>
        <v>4.41%</v>
      </c>
      <c r="J29" t="str">
        <f t="shared" si="3"/>
        <v>Yes</v>
      </c>
    </row>
    <row r="30" spans="1:10" ht="18">
      <c r="A30" s="7" t="s">
        <v>51</v>
      </c>
      <c r="B30" s="9">
        <v>19511</v>
      </c>
      <c r="C30" s="9">
        <v>6494</v>
      </c>
      <c r="D30" s="7">
        <v>33.299999999999997</v>
      </c>
      <c r="E30" s="9">
        <v>13017</v>
      </c>
      <c r="F30" s="7">
        <v>66.7</v>
      </c>
      <c r="G30" t="str">
        <f t="shared" si="0"/>
        <v>Republican</v>
      </c>
      <c r="H30" s="2">
        <f t="shared" si="1"/>
        <v>6523</v>
      </c>
      <c r="I30" t="str">
        <f t="shared" si="2"/>
        <v>33.43%</v>
      </c>
      <c r="J30" t="str">
        <f t="shared" si="3"/>
        <v>No</v>
      </c>
    </row>
    <row r="31" spans="1:10" ht="18">
      <c r="A31" s="7" t="s">
        <v>52</v>
      </c>
      <c r="B31" s="9">
        <v>107538</v>
      </c>
      <c r="C31" s="9">
        <v>45237</v>
      </c>
      <c r="D31" s="7">
        <v>42.1</v>
      </c>
      <c r="E31" s="9">
        <v>62301</v>
      </c>
      <c r="F31" s="7">
        <v>57.9</v>
      </c>
      <c r="G31" t="str">
        <f t="shared" si="0"/>
        <v>Republican</v>
      </c>
      <c r="H31" s="2">
        <f t="shared" si="1"/>
        <v>17064</v>
      </c>
      <c r="I31" t="str">
        <f t="shared" si="2"/>
        <v>15.87%</v>
      </c>
      <c r="J31" t="str">
        <f t="shared" si="3"/>
        <v>No</v>
      </c>
    </row>
    <row r="32" spans="1:10" ht="18">
      <c r="A32" s="7" t="s">
        <v>54</v>
      </c>
      <c r="B32" s="9">
        <v>82757</v>
      </c>
      <c r="C32" s="9">
        <v>26129</v>
      </c>
      <c r="D32" s="7">
        <v>31.6</v>
      </c>
      <c r="E32" s="9">
        <v>56628</v>
      </c>
      <c r="F32" s="7">
        <v>68.400000000000006</v>
      </c>
      <c r="G32" t="str">
        <f t="shared" si="0"/>
        <v>Republican</v>
      </c>
      <c r="H32" s="2">
        <f t="shared" si="1"/>
        <v>30499</v>
      </c>
      <c r="I32" t="str">
        <f t="shared" si="2"/>
        <v>36.85%</v>
      </c>
      <c r="J32" t="str">
        <f>IF(VALUE(LEFT(I32, LEN(I32)-1)) &lt; 5, "Yes", "No")</f>
        <v>No</v>
      </c>
    </row>
    <row r="33" spans="1:10" ht="18">
      <c r="A33" s="7" t="s">
        <v>57</v>
      </c>
      <c r="B33" s="9">
        <v>56224</v>
      </c>
      <c r="C33" s="9">
        <v>12051</v>
      </c>
      <c r="D33" s="7">
        <v>21.4</v>
      </c>
      <c r="E33" s="9">
        <v>44173</v>
      </c>
      <c r="F33" s="7">
        <v>78.599999999999994</v>
      </c>
      <c r="G33" t="str">
        <f t="shared" si="0"/>
        <v>Republican</v>
      </c>
      <c r="H33" s="2">
        <f t="shared" si="1"/>
        <v>32122</v>
      </c>
      <c r="I33" t="str">
        <f t="shared" si="2"/>
        <v>57.13%</v>
      </c>
      <c r="J33" t="str">
        <f t="shared" si="3"/>
        <v>No</v>
      </c>
    </row>
    <row r="34" spans="1:10" ht="18">
      <c r="A34" s="7" t="s">
        <v>60</v>
      </c>
      <c r="B34" s="9">
        <v>49321</v>
      </c>
      <c r="C34" s="9">
        <v>20306</v>
      </c>
      <c r="D34" s="7">
        <v>41.2</v>
      </c>
      <c r="E34" s="9">
        <v>29015</v>
      </c>
      <c r="F34" s="7">
        <v>58.8</v>
      </c>
      <c r="G34" t="str">
        <f t="shared" si="0"/>
        <v>Republican</v>
      </c>
      <c r="H34" s="2">
        <f t="shared" si="1"/>
        <v>8709</v>
      </c>
      <c r="I34" t="str">
        <f t="shared" si="2"/>
        <v>17.66%</v>
      </c>
      <c r="J34" t="str">
        <f t="shared" si="3"/>
        <v>No</v>
      </c>
    </row>
    <row r="35" spans="1:10" ht="18">
      <c r="A35" s="7" t="s">
        <v>61</v>
      </c>
      <c r="B35" s="9">
        <v>193628</v>
      </c>
      <c r="C35" s="9">
        <v>84708</v>
      </c>
      <c r="D35" s="7">
        <v>43.7</v>
      </c>
      <c r="E35" s="9">
        <v>108920</v>
      </c>
      <c r="F35" s="7">
        <v>56.3</v>
      </c>
      <c r="G35" t="str">
        <f t="shared" si="0"/>
        <v>Republican</v>
      </c>
      <c r="H35" s="2">
        <f t="shared" si="1"/>
        <v>24212</v>
      </c>
      <c r="I35" t="str">
        <f t="shared" si="2"/>
        <v>12.5%</v>
      </c>
      <c r="J35" t="str">
        <f t="shared" si="3"/>
        <v>No</v>
      </c>
    </row>
    <row r="36" spans="1:10" ht="18">
      <c r="A36" s="7" t="s">
        <v>122</v>
      </c>
      <c r="B36" s="9">
        <v>5722440</v>
      </c>
      <c r="C36" s="9">
        <v>2708744</v>
      </c>
      <c r="D36" s="7">
        <v>47.3</v>
      </c>
      <c r="E36" s="9">
        <v>3013650</v>
      </c>
      <c r="F36" s="7">
        <v>52.7</v>
      </c>
      <c r="G36" t="str">
        <f t="shared" si="0"/>
        <v>Republican</v>
      </c>
      <c r="H36" s="2">
        <f t="shared" si="1"/>
        <v>304906</v>
      </c>
      <c r="I36" t="str">
        <f t="shared" si="2"/>
        <v>5.33%</v>
      </c>
      <c r="J36" t="str">
        <f t="shared" si="3"/>
        <v>No</v>
      </c>
    </row>
    <row r="37" spans="1:10">
      <c r="H37" s="2"/>
    </row>
    <row r="38" spans="1:10">
      <c r="H38" s="2"/>
    </row>
    <row r="39" spans="1:10">
      <c r="H39" s="2"/>
    </row>
    <row r="40" spans="1:10">
      <c r="H40" s="2"/>
    </row>
    <row r="41" spans="1:10">
      <c r="H41" s="2"/>
    </row>
    <row r="42" spans="1:10">
      <c r="H42" s="2"/>
    </row>
    <row r="43" spans="1:10">
      <c r="H43" s="2"/>
    </row>
    <row r="44" spans="1:10">
      <c r="H44" s="2"/>
    </row>
    <row r="45" spans="1:10">
      <c r="H45" s="2"/>
    </row>
    <row r="46" spans="1:10">
      <c r="H46" s="2"/>
    </row>
    <row r="47" spans="1:10">
      <c r="H47" s="2"/>
    </row>
    <row r="48" spans="1:10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  <row r="53" spans="8:8">
      <c r="H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23D2-5A72-0A49-8196-E817D6CA8E76}">
  <dimension ref="A1:L53"/>
  <sheetViews>
    <sheetView topLeftCell="A34" zoomScale="50" workbookViewId="0">
      <selection activeCell="A53" sqref="A53"/>
    </sheetView>
  </sheetViews>
  <sheetFormatPr defaultColWidth="11" defaultRowHeight="15.95"/>
  <cols>
    <col min="1" max="1" width="18.25" bestFit="1" customWidth="1"/>
    <col min="2" max="2" width="14.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2099819</v>
      </c>
      <c r="C2" s="9">
        <v>813479</v>
      </c>
      <c r="D2" s="10">
        <v>0.38700000000000001</v>
      </c>
      <c r="E2" s="9">
        <v>1266546</v>
      </c>
      <c r="F2" s="10">
        <v>0.60299999999999998</v>
      </c>
      <c r="I2" t="str">
        <f>IF(C2 &gt; E2, "Democratic", "Republican")</f>
        <v>Republican</v>
      </c>
      <c r="J2" s="2">
        <f>ABS(C2 - E2)</f>
        <v>453067</v>
      </c>
      <c r="K2" t="str">
        <f>ROUND(J2/(B2*0.01), 2) &amp; "%"</f>
        <v>21.58%</v>
      </c>
      <c r="L2" t="str">
        <f>IF(VALUE(LEFT(K2, LEN(K2)-1)) &lt; 5, "Yes", "No")</f>
        <v>No</v>
      </c>
    </row>
    <row r="3" spans="1:12" ht="18">
      <c r="A3" s="7" t="s">
        <v>13</v>
      </c>
      <c r="B3" s="9">
        <v>326197</v>
      </c>
      <c r="C3" s="9">
        <v>123594</v>
      </c>
      <c r="D3" s="10">
        <v>0.379</v>
      </c>
      <c r="E3" s="9">
        <v>193841</v>
      </c>
      <c r="F3" s="10">
        <v>0.59399999999999997</v>
      </c>
      <c r="I3" t="str">
        <f t="shared" ref="I3:I52" si="0">IF(C3 &gt; E3, "Democratic", "Republican")</f>
        <v>Republican</v>
      </c>
      <c r="J3" s="2">
        <f t="shared" ref="J3:J52" si="1">ABS(C3 - E3)</f>
        <v>70247</v>
      </c>
      <c r="K3" t="str">
        <f t="shared" ref="K3:K52" si="2">ROUND(J3/(B3*0.01), 2) &amp; "%"</f>
        <v>21.54%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2293475</v>
      </c>
      <c r="C4" s="9">
        <v>1034707</v>
      </c>
      <c r="D4" s="10">
        <v>0.45100000000000001</v>
      </c>
      <c r="E4" s="9">
        <v>1230111</v>
      </c>
      <c r="F4" s="10">
        <v>0.53600000000000003</v>
      </c>
      <c r="I4" t="str">
        <f t="shared" si="0"/>
        <v>Republican</v>
      </c>
      <c r="J4" s="2">
        <f t="shared" si="1"/>
        <v>195404</v>
      </c>
      <c r="K4" t="str">
        <f t="shared" si="2"/>
        <v>8.52%</v>
      </c>
      <c r="L4" t="str">
        <f t="shared" si="3"/>
        <v>No</v>
      </c>
    </row>
    <row r="5" spans="1:12" ht="18">
      <c r="A5" s="7" t="s">
        <v>15</v>
      </c>
      <c r="B5" s="9">
        <v>1086617</v>
      </c>
      <c r="C5" s="9">
        <v>422310</v>
      </c>
      <c r="D5" s="10">
        <v>0.38900000000000001</v>
      </c>
      <c r="E5" s="9">
        <v>638017</v>
      </c>
      <c r="F5" s="10">
        <v>0.58699999999999997</v>
      </c>
      <c r="I5" t="str">
        <f t="shared" si="0"/>
        <v>Republican</v>
      </c>
      <c r="J5" s="2">
        <f t="shared" si="1"/>
        <v>215707</v>
      </c>
      <c r="K5" t="str">
        <f t="shared" si="2"/>
        <v>19.85%</v>
      </c>
      <c r="L5" t="str">
        <f t="shared" si="3"/>
        <v>No</v>
      </c>
    </row>
    <row r="6" spans="1:12" ht="18">
      <c r="A6" s="7" t="s">
        <v>16</v>
      </c>
      <c r="B6" s="9">
        <v>13561900</v>
      </c>
      <c r="C6" s="9">
        <v>8274473</v>
      </c>
      <c r="D6" s="10">
        <v>0.61</v>
      </c>
      <c r="E6" s="9">
        <v>5011781</v>
      </c>
      <c r="F6" s="10">
        <v>0.37</v>
      </c>
      <c r="I6" t="str">
        <f t="shared" si="0"/>
        <v>Democratic</v>
      </c>
      <c r="J6" s="2">
        <f t="shared" si="1"/>
        <v>3262692</v>
      </c>
      <c r="K6" t="str">
        <f t="shared" si="2"/>
        <v>24.06%</v>
      </c>
      <c r="L6" t="str">
        <f t="shared" si="3"/>
        <v>No</v>
      </c>
    </row>
    <row r="7" spans="1:12" ht="18">
      <c r="A7" s="7" t="s">
        <v>17</v>
      </c>
      <c r="B7" s="9">
        <v>2401361</v>
      </c>
      <c r="C7" s="9">
        <v>1288576</v>
      </c>
      <c r="D7" s="10">
        <v>0.53700000000000003</v>
      </c>
      <c r="E7" s="9">
        <v>1073589</v>
      </c>
      <c r="F7" s="10">
        <v>0.44700000000000001</v>
      </c>
      <c r="I7" t="str">
        <f t="shared" si="0"/>
        <v>Democratic</v>
      </c>
      <c r="J7" s="2">
        <f t="shared" si="1"/>
        <v>214987</v>
      </c>
      <c r="K7" t="str">
        <f t="shared" si="2"/>
        <v>8.95%</v>
      </c>
      <c r="L7" t="str">
        <f t="shared" si="3"/>
        <v>No</v>
      </c>
    </row>
    <row r="8" spans="1:12" ht="18">
      <c r="A8" s="7" t="s">
        <v>18</v>
      </c>
      <c r="B8" s="9">
        <v>1646792</v>
      </c>
      <c r="C8" s="9">
        <v>997772</v>
      </c>
      <c r="D8" s="10">
        <v>0.60599999999999998</v>
      </c>
      <c r="E8" s="9">
        <v>629428</v>
      </c>
      <c r="F8" s="10">
        <v>0.38200000000000001</v>
      </c>
      <c r="I8" t="str">
        <f t="shared" si="0"/>
        <v>Democratic</v>
      </c>
      <c r="J8" s="2">
        <f t="shared" si="1"/>
        <v>368344</v>
      </c>
      <c r="K8" t="str">
        <f t="shared" si="2"/>
        <v>22.37%</v>
      </c>
      <c r="L8" t="str">
        <f t="shared" si="3"/>
        <v>No</v>
      </c>
    </row>
    <row r="9" spans="1:12" ht="18">
      <c r="A9" s="7" t="s">
        <v>19</v>
      </c>
      <c r="B9" s="9">
        <v>412412</v>
      </c>
      <c r="C9" s="9">
        <v>255459</v>
      </c>
      <c r="D9" s="10">
        <v>0.61899999999999999</v>
      </c>
      <c r="E9" s="9">
        <v>152374</v>
      </c>
      <c r="F9" s="10">
        <v>0.36899999999999999</v>
      </c>
      <c r="I9" t="str">
        <f t="shared" si="0"/>
        <v>Democratic</v>
      </c>
      <c r="J9" s="2">
        <f t="shared" si="1"/>
        <v>103085</v>
      </c>
      <c r="K9" t="str">
        <f t="shared" si="2"/>
        <v>25%</v>
      </c>
      <c r="L9" t="str">
        <f t="shared" si="3"/>
        <v>No</v>
      </c>
    </row>
    <row r="10" spans="1:12" ht="18">
      <c r="A10" s="7" t="s">
        <v>71</v>
      </c>
      <c r="B10" s="9">
        <v>265853</v>
      </c>
      <c r="C10" s="9">
        <v>245800</v>
      </c>
      <c r="D10" s="10">
        <v>0.92500000000000004</v>
      </c>
      <c r="E10" s="9">
        <v>17367</v>
      </c>
      <c r="F10" s="10">
        <v>6.5000000000000002E-2</v>
      </c>
      <c r="I10" t="str">
        <f t="shared" si="0"/>
        <v>Democratic</v>
      </c>
      <c r="J10" s="2">
        <f t="shared" si="1"/>
        <v>228433</v>
      </c>
      <c r="K10" t="str">
        <f t="shared" si="2"/>
        <v>85.92%</v>
      </c>
      <c r="L10" t="str">
        <f t="shared" si="3"/>
        <v>No</v>
      </c>
    </row>
    <row r="11" spans="1:12" ht="18">
      <c r="A11" s="7" t="s">
        <v>21</v>
      </c>
      <c r="B11" s="9">
        <v>8390744</v>
      </c>
      <c r="C11" s="9">
        <v>4282074</v>
      </c>
      <c r="D11" s="10">
        <v>0.51</v>
      </c>
      <c r="E11" s="9">
        <v>4045624</v>
      </c>
      <c r="F11" s="10">
        <v>0.48199999999999998</v>
      </c>
      <c r="I11" t="str">
        <f t="shared" si="0"/>
        <v>Democratic</v>
      </c>
      <c r="J11" s="2">
        <f t="shared" si="1"/>
        <v>236450</v>
      </c>
      <c r="K11" t="str">
        <f t="shared" si="2"/>
        <v>2.82%</v>
      </c>
      <c r="L11" t="str">
        <f t="shared" si="3"/>
        <v>Yes</v>
      </c>
    </row>
    <row r="12" spans="1:12" ht="18">
      <c r="A12" s="7" t="s">
        <v>22</v>
      </c>
      <c r="B12" s="9">
        <v>3924440</v>
      </c>
      <c r="C12" s="9">
        <v>1844137</v>
      </c>
      <c r="D12" s="10">
        <v>0.47</v>
      </c>
      <c r="E12" s="9">
        <v>2048744</v>
      </c>
      <c r="F12" s="10">
        <v>0.52200000000000002</v>
      </c>
      <c r="I12" t="str">
        <f t="shared" si="0"/>
        <v>Republican</v>
      </c>
      <c r="J12" s="2">
        <f t="shared" si="1"/>
        <v>204607</v>
      </c>
      <c r="K12" t="str">
        <f t="shared" si="2"/>
        <v>5.21%</v>
      </c>
      <c r="L12" t="str">
        <f t="shared" si="3"/>
        <v>No</v>
      </c>
    </row>
    <row r="13" spans="1:12" ht="18">
      <c r="A13" s="7" t="s">
        <v>23</v>
      </c>
      <c r="B13" s="9">
        <v>453568</v>
      </c>
      <c r="C13" s="9">
        <v>325871</v>
      </c>
      <c r="D13" s="10">
        <v>0.71799999999999997</v>
      </c>
      <c r="E13" s="9">
        <v>120566</v>
      </c>
      <c r="F13" s="10">
        <v>0.26600000000000001</v>
      </c>
      <c r="I13" t="str">
        <f t="shared" si="0"/>
        <v>Democratic</v>
      </c>
      <c r="J13" s="2">
        <f t="shared" si="1"/>
        <v>205305</v>
      </c>
      <c r="K13" t="str">
        <f t="shared" si="2"/>
        <v>45.26%</v>
      </c>
      <c r="L13" t="str">
        <f t="shared" si="3"/>
        <v>No</v>
      </c>
    </row>
    <row r="14" spans="1:12" ht="18">
      <c r="A14" s="7" t="s">
        <v>24</v>
      </c>
      <c r="B14" s="9">
        <v>655032</v>
      </c>
      <c r="C14" s="9">
        <v>236440</v>
      </c>
      <c r="D14" s="10">
        <v>0.36099999999999999</v>
      </c>
      <c r="E14" s="9">
        <v>403012</v>
      </c>
      <c r="F14" s="10">
        <v>0.61499999999999999</v>
      </c>
      <c r="I14" t="str">
        <f t="shared" si="0"/>
        <v>Republican</v>
      </c>
      <c r="J14" s="2">
        <f t="shared" si="1"/>
        <v>166572</v>
      </c>
      <c r="K14" t="str">
        <f t="shared" si="2"/>
        <v>25.43%</v>
      </c>
      <c r="L14" t="str">
        <f t="shared" si="3"/>
        <v>No</v>
      </c>
    </row>
    <row r="15" spans="1:12" ht="18">
      <c r="A15" s="7" t="s">
        <v>25</v>
      </c>
      <c r="B15" s="9">
        <v>5523051</v>
      </c>
      <c r="C15" s="9">
        <v>3419673</v>
      </c>
      <c r="D15" s="10">
        <v>0.61899999999999999</v>
      </c>
      <c r="E15" s="9">
        <v>2031527</v>
      </c>
      <c r="F15" s="10">
        <v>0.36799999999999999</v>
      </c>
      <c r="I15" t="str">
        <f t="shared" si="0"/>
        <v>Democratic</v>
      </c>
      <c r="J15" s="2">
        <f t="shared" si="1"/>
        <v>1388146</v>
      </c>
      <c r="K15" t="str">
        <f t="shared" si="2"/>
        <v>25.13%</v>
      </c>
      <c r="L15" t="str">
        <f t="shared" si="3"/>
        <v>No</v>
      </c>
    </row>
    <row r="16" spans="1:12" ht="18">
      <c r="A16" s="7" t="s">
        <v>26</v>
      </c>
      <c r="B16" s="9">
        <v>2751054</v>
      </c>
      <c r="C16" s="9">
        <v>1374039</v>
      </c>
      <c r="D16" s="10">
        <v>0.499</v>
      </c>
      <c r="E16" s="9">
        <v>1345648</v>
      </c>
      <c r="F16" s="10">
        <v>0.48899999999999999</v>
      </c>
      <c r="I16" t="str">
        <f t="shared" si="0"/>
        <v>Democratic</v>
      </c>
      <c r="J16" s="2">
        <f t="shared" si="1"/>
        <v>28391</v>
      </c>
      <c r="K16" t="str">
        <f t="shared" si="2"/>
        <v>1.03%</v>
      </c>
      <c r="L16" t="str">
        <f t="shared" si="3"/>
        <v>Yes</v>
      </c>
    </row>
    <row r="17" spans="1:12" ht="18">
      <c r="A17" s="7" t="s">
        <v>27</v>
      </c>
      <c r="B17" s="9">
        <v>1543662</v>
      </c>
      <c r="C17" s="9">
        <v>828940</v>
      </c>
      <c r="D17" s="10">
        <v>0.53700000000000003</v>
      </c>
      <c r="E17" s="9">
        <v>682379</v>
      </c>
      <c r="F17" s="10">
        <v>0.442</v>
      </c>
      <c r="I17" t="str">
        <f t="shared" si="0"/>
        <v>Democratic</v>
      </c>
      <c r="J17" s="2">
        <f t="shared" si="1"/>
        <v>146561</v>
      </c>
      <c r="K17" t="str">
        <f t="shared" si="2"/>
        <v>9.49%</v>
      </c>
      <c r="L17" t="str">
        <f t="shared" si="3"/>
        <v>No</v>
      </c>
    </row>
    <row r="18" spans="1:12" ht="18">
      <c r="A18" s="7" t="s">
        <v>28</v>
      </c>
      <c r="B18" s="9">
        <v>1235872</v>
      </c>
      <c r="C18" s="9">
        <v>514765</v>
      </c>
      <c r="D18" s="10">
        <v>0.41699999999999998</v>
      </c>
      <c r="E18" s="9">
        <v>699655</v>
      </c>
      <c r="F18" s="10">
        <v>0.56599999999999995</v>
      </c>
      <c r="I18" t="str">
        <f t="shared" si="0"/>
        <v>Republican</v>
      </c>
      <c r="J18" s="2">
        <f t="shared" si="1"/>
        <v>184890</v>
      </c>
      <c r="K18" t="str">
        <f t="shared" si="2"/>
        <v>14.96%</v>
      </c>
      <c r="L18" t="str">
        <f t="shared" si="3"/>
        <v>No</v>
      </c>
    </row>
    <row r="19" spans="1:12" ht="18">
      <c r="A19" s="7" t="s">
        <v>29</v>
      </c>
      <c r="B19" s="9">
        <v>1826508</v>
      </c>
      <c r="C19" s="9">
        <v>751985</v>
      </c>
      <c r="D19" s="10">
        <v>0.41199999999999998</v>
      </c>
      <c r="E19" s="9">
        <v>1048462</v>
      </c>
      <c r="F19" s="10">
        <v>0.57399999999999995</v>
      </c>
      <c r="I19" t="str">
        <f t="shared" si="0"/>
        <v>Republican</v>
      </c>
      <c r="J19" s="2">
        <f t="shared" si="1"/>
        <v>296477</v>
      </c>
      <c r="K19" t="str">
        <f t="shared" si="2"/>
        <v>16.23%</v>
      </c>
      <c r="L19" t="str">
        <f t="shared" si="3"/>
        <v>No</v>
      </c>
    </row>
    <row r="20" spans="1:12" ht="18">
      <c r="A20" s="7" t="s">
        <v>30</v>
      </c>
      <c r="B20" s="9">
        <v>1960761</v>
      </c>
      <c r="C20" s="9">
        <v>782989</v>
      </c>
      <c r="D20" s="10">
        <v>0.39900000000000002</v>
      </c>
      <c r="E20" s="9">
        <v>1148275</v>
      </c>
      <c r="F20" s="10">
        <v>0.58599999999999997</v>
      </c>
      <c r="I20" t="str">
        <f t="shared" si="0"/>
        <v>Republican</v>
      </c>
      <c r="J20" s="2">
        <f t="shared" si="1"/>
        <v>365286</v>
      </c>
      <c r="K20" t="str">
        <f t="shared" si="2"/>
        <v>18.63%</v>
      </c>
      <c r="L20" t="str">
        <f t="shared" si="3"/>
        <v>No</v>
      </c>
    </row>
    <row r="21" spans="1:12" ht="18">
      <c r="A21" s="7" t="s">
        <v>31</v>
      </c>
      <c r="B21" s="9">
        <v>731163</v>
      </c>
      <c r="C21" s="9">
        <v>421923</v>
      </c>
      <c r="D21" s="10">
        <v>0.57699999999999996</v>
      </c>
      <c r="E21" s="9">
        <v>295273</v>
      </c>
      <c r="F21" s="10">
        <v>0.40400000000000003</v>
      </c>
      <c r="I21" t="str">
        <f t="shared" si="0"/>
        <v>Democratic</v>
      </c>
      <c r="J21" s="2">
        <f t="shared" si="1"/>
        <v>126650</v>
      </c>
      <c r="K21" t="str">
        <f t="shared" si="2"/>
        <v>17.32%</v>
      </c>
      <c r="L21" t="str">
        <f t="shared" si="3"/>
        <v>No</v>
      </c>
    </row>
    <row r="22" spans="1:12" ht="18">
      <c r="A22" s="7" t="s">
        <v>32</v>
      </c>
      <c r="B22" s="9">
        <v>2631596</v>
      </c>
      <c r="C22" s="9">
        <v>1629467</v>
      </c>
      <c r="D22" s="10">
        <v>0.61899999999999999</v>
      </c>
      <c r="E22" s="9">
        <v>959862</v>
      </c>
      <c r="F22" s="10">
        <v>0.36499999999999999</v>
      </c>
      <c r="I22" t="str">
        <f t="shared" si="0"/>
        <v>Democratic</v>
      </c>
      <c r="J22" s="2">
        <f t="shared" si="1"/>
        <v>669605</v>
      </c>
      <c r="K22" t="str">
        <f t="shared" si="2"/>
        <v>25.44%</v>
      </c>
      <c r="L22" t="str">
        <f t="shared" si="3"/>
        <v>No</v>
      </c>
    </row>
    <row r="23" spans="1:12" ht="18">
      <c r="A23" s="7" t="s">
        <v>33</v>
      </c>
      <c r="B23" s="9">
        <v>3080985</v>
      </c>
      <c r="C23" s="9">
        <v>1904097</v>
      </c>
      <c r="D23" s="10">
        <v>0.61799999999999999</v>
      </c>
      <c r="E23" s="9">
        <v>1108854</v>
      </c>
      <c r="F23" s="10">
        <v>0.36</v>
      </c>
      <c r="I23" t="str">
        <f t="shared" si="0"/>
        <v>Democratic</v>
      </c>
      <c r="J23" s="2">
        <f t="shared" si="1"/>
        <v>795243</v>
      </c>
      <c r="K23" t="str">
        <f t="shared" si="2"/>
        <v>25.81%</v>
      </c>
      <c r="L23" t="str">
        <f t="shared" si="3"/>
        <v>No</v>
      </c>
    </row>
    <row r="24" spans="1:12" ht="18">
      <c r="A24" s="7" t="s">
        <v>34</v>
      </c>
      <c r="B24" s="9">
        <v>5001766</v>
      </c>
      <c r="C24" s="9">
        <v>2872579</v>
      </c>
      <c r="D24" s="10">
        <v>0.57399999999999995</v>
      </c>
      <c r="E24" s="9">
        <v>2048639</v>
      </c>
      <c r="F24" s="10">
        <v>0.41</v>
      </c>
      <c r="I24" t="str">
        <f t="shared" si="0"/>
        <v>Democratic</v>
      </c>
      <c r="J24" s="2">
        <f t="shared" si="1"/>
        <v>823940</v>
      </c>
      <c r="K24" t="str">
        <f t="shared" si="2"/>
        <v>16.47%</v>
      </c>
      <c r="L24" t="str">
        <f t="shared" si="3"/>
        <v>No</v>
      </c>
    </row>
    <row r="25" spans="1:12" ht="18">
      <c r="A25" s="7" t="s">
        <v>35</v>
      </c>
      <c r="B25" s="9">
        <v>2910369</v>
      </c>
      <c r="C25" s="9">
        <v>1573354</v>
      </c>
      <c r="D25" s="10">
        <v>0.54100000000000004</v>
      </c>
      <c r="E25" s="9">
        <v>1275409</v>
      </c>
      <c r="F25" s="10">
        <v>0.438</v>
      </c>
      <c r="I25" t="str">
        <f t="shared" si="0"/>
        <v>Democratic</v>
      </c>
      <c r="J25" s="2">
        <f t="shared" si="1"/>
        <v>297945</v>
      </c>
      <c r="K25" t="str">
        <f t="shared" si="2"/>
        <v>10.24%</v>
      </c>
      <c r="L25" t="str">
        <f t="shared" si="3"/>
        <v>No</v>
      </c>
    </row>
    <row r="26" spans="1:12" ht="18">
      <c r="A26" s="7" t="s">
        <v>36</v>
      </c>
      <c r="B26" s="9">
        <v>1289865</v>
      </c>
      <c r="C26" s="9">
        <v>554662</v>
      </c>
      <c r="D26" s="10">
        <v>0.43</v>
      </c>
      <c r="E26" s="9">
        <v>724597</v>
      </c>
      <c r="F26" s="10">
        <v>0.56200000000000006</v>
      </c>
      <c r="I26" t="str">
        <f t="shared" si="0"/>
        <v>Republican</v>
      </c>
      <c r="J26" s="2">
        <f t="shared" si="1"/>
        <v>169935</v>
      </c>
      <c r="K26" t="str">
        <f t="shared" si="2"/>
        <v>13.17%</v>
      </c>
      <c r="L26" t="str">
        <f t="shared" si="3"/>
        <v>No</v>
      </c>
    </row>
    <row r="27" spans="1:12" ht="18">
      <c r="A27" s="7" t="s">
        <v>37</v>
      </c>
      <c r="B27" s="9">
        <v>2925205</v>
      </c>
      <c r="C27" s="9">
        <v>1441911</v>
      </c>
      <c r="D27" s="10">
        <v>0.49299999999999999</v>
      </c>
      <c r="E27" s="9">
        <v>1445814</v>
      </c>
      <c r="F27" s="10">
        <v>0.49399999999999999</v>
      </c>
      <c r="I27" t="str">
        <f t="shared" si="0"/>
        <v>Republican</v>
      </c>
      <c r="J27" s="2">
        <f t="shared" si="1"/>
        <v>3903</v>
      </c>
      <c r="K27" t="str">
        <f t="shared" si="2"/>
        <v>0.13%</v>
      </c>
      <c r="L27" t="str">
        <f t="shared" si="3"/>
        <v>Yes</v>
      </c>
    </row>
    <row r="28" spans="1:12" ht="18">
      <c r="A28" s="7" t="s">
        <v>38</v>
      </c>
      <c r="B28" s="9">
        <v>490109</v>
      </c>
      <c r="C28" s="9">
        <v>231667</v>
      </c>
      <c r="D28" s="10">
        <v>0.47299999999999998</v>
      </c>
      <c r="E28" s="9">
        <v>242763</v>
      </c>
      <c r="F28" s="10">
        <v>0.495</v>
      </c>
      <c r="I28" t="str">
        <f t="shared" si="0"/>
        <v>Republican</v>
      </c>
      <c r="J28" s="2">
        <f t="shared" si="1"/>
        <v>11096</v>
      </c>
      <c r="K28" t="str">
        <f t="shared" si="2"/>
        <v>2.26%</v>
      </c>
      <c r="L28" t="str">
        <f t="shared" si="3"/>
        <v>Yes</v>
      </c>
    </row>
    <row r="29" spans="1:12" ht="18">
      <c r="A29" s="7" t="s">
        <v>39</v>
      </c>
      <c r="B29" s="9">
        <v>801281</v>
      </c>
      <c r="C29" s="9">
        <v>333319</v>
      </c>
      <c r="D29" s="10">
        <v>0.41599999999999998</v>
      </c>
      <c r="E29" s="9">
        <v>452979</v>
      </c>
      <c r="F29" s="10">
        <v>0.56499999999999995</v>
      </c>
      <c r="I29" t="str">
        <f t="shared" si="0"/>
        <v>Republican</v>
      </c>
      <c r="J29" s="2">
        <f t="shared" si="1"/>
        <v>119660</v>
      </c>
      <c r="K29" t="str">
        <f t="shared" si="2"/>
        <v>14.93%</v>
      </c>
      <c r="L29" t="str">
        <f t="shared" si="3"/>
        <v>No</v>
      </c>
    </row>
    <row r="30" spans="1:12" ht="18">
      <c r="A30" s="7" t="s">
        <v>40</v>
      </c>
      <c r="B30" s="9">
        <v>967848</v>
      </c>
      <c r="C30" s="9">
        <v>533736</v>
      </c>
      <c r="D30" s="10">
        <v>0.55100000000000005</v>
      </c>
      <c r="E30" s="9">
        <v>412827</v>
      </c>
      <c r="F30" s="10">
        <v>0.42699999999999999</v>
      </c>
      <c r="I30" t="str">
        <f t="shared" si="0"/>
        <v>Democratic</v>
      </c>
      <c r="J30" s="2">
        <f t="shared" si="1"/>
        <v>120909</v>
      </c>
      <c r="K30" t="str">
        <f t="shared" si="2"/>
        <v>12.49%</v>
      </c>
      <c r="L30" t="str">
        <f t="shared" si="3"/>
        <v>No</v>
      </c>
    </row>
    <row r="31" spans="1:12" ht="18">
      <c r="A31" s="7" t="s">
        <v>41</v>
      </c>
      <c r="B31" s="9">
        <v>707611</v>
      </c>
      <c r="C31" s="9">
        <v>384826</v>
      </c>
      <c r="D31" s="10">
        <v>0.54400000000000004</v>
      </c>
      <c r="E31" s="9">
        <v>316534</v>
      </c>
      <c r="F31" s="10">
        <v>0.44700000000000001</v>
      </c>
      <c r="I31" t="str">
        <f t="shared" si="0"/>
        <v>Democratic</v>
      </c>
      <c r="J31" s="2">
        <f t="shared" si="1"/>
        <v>68292</v>
      </c>
      <c r="K31" t="str">
        <f t="shared" si="2"/>
        <v>9.65%</v>
      </c>
      <c r="L31" t="str">
        <f t="shared" si="3"/>
        <v>No</v>
      </c>
    </row>
    <row r="32" spans="1:12" ht="18">
      <c r="A32" s="7" t="s">
        <v>42</v>
      </c>
      <c r="B32" s="9">
        <v>3868237</v>
      </c>
      <c r="C32" s="9">
        <v>2215422</v>
      </c>
      <c r="D32" s="10">
        <v>0.57299999999999995</v>
      </c>
      <c r="E32" s="9">
        <v>1613207</v>
      </c>
      <c r="F32" s="10">
        <v>0.41699999999999998</v>
      </c>
      <c r="I32" t="str">
        <f t="shared" si="0"/>
        <v>Democratic</v>
      </c>
      <c r="J32" s="2">
        <f t="shared" si="1"/>
        <v>602215</v>
      </c>
      <c r="K32" t="str">
        <f t="shared" si="2"/>
        <v>15.57%</v>
      </c>
      <c r="L32" t="str">
        <f>IF(VALUE(LEFT(K32, LEN(K32)-1)) &lt; 5, "Yes", "No")</f>
        <v>No</v>
      </c>
    </row>
    <row r="33" spans="1:12" ht="18">
      <c r="A33" s="7" t="s">
        <v>43</v>
      </c>
      <c r="B33" s="9">
        <v>830158</v>
      </c>
      <c r="C33" s="9">
        <v>472422</v>
      </c>
      <c r="D33" s="10">
        <v>0.56899999999999995</v>
      </c>
      <c r="E33" s="9">
        <v>346832</v>
      </c>
      <c r="F33" s="10">
        <v>0.41799999999999998</v>
      </c>
      <c r="I33" t="str">
        <f t="shared" si="0"/>
        <v>Democratic</v>
      </c>
      <c r="J33" s="2">
        <f t="shared" si="1"/>
        <v>125590</v>
      </c>
      <c r="K33" t="str">
        <f t="shared" si="2"/>
        <v>15.13%</v>
      </c>
      <c r="L33" t="str">
        <f t="shared" si="3"/>
        <v>No</v>
      </c>
    </row>
    <row r="34" spans="1:12" ht="18">
      <c r="A34" s="7" t="s">
        <v>44</v>
      </c>
      <c r="B34" s="9">
        <v>7591233</v>
      </c>
      <c r="C34" s="9">
        <v>4769700</v>
      </c>
      <c r="D34" s="10">
        <v>0.628</v>
      </c>
      <c r="E34" s="9">
        <v>2742298</v>
      </c>
      <c r="F34" s="10">
        <v>0.36099999999999999</v>
      </c>
      <c r="I34" t="str">
        <f t="shared" si="0"/>
        <v>Democratic</v>
      </c>
      <c r="J34" s="2">
        <f t="shared" si="1"/>
        <v>2027402</v>
      </c>
      <c r="K34" t="str">
        <f t="shared" si="2"/>
        <v>26.71%</v>
      </c>
      <c r="L34" t="str">
        <f t="shared" si="3"/>
        <v>No</v>
      </c>
    </row>
    <row r="35" spans="1:12" ht="18">
      <c r="A35" s="7" t="s">
        <v>45</v>
      </c>
      <c r="B35" s="9">
        <v>4310789</v>
      </c>
      <c r="C35" s="9">
        <v>2142651</v>
      </c>
      <c r="D35" s="10">
        <v>0.497</v>
      </c>
      <c r="E35" s="9">
        <v>2128474</v>
      </c>
      <c r="F35" s="10">
        <v>0.49399999999999999</v>
      </c>
      <c r="I35" t="str">
        <f t="shared" si="0"/>
        <v>Democratic</v>
      </c>
      <c r="J35" s="2">
        <f t="shared" si="1"/>
        <v>14177</v>
      </c>
      <c r="K35" t="str">
        <f t="shared" si="2"/>
        <v>0.33%</v>
      </c>
      <c r="L35" t="str">
        <f t="shared" si="3"/>
        <v>Yes</v>
      </c>
    </row>
    <row r="36" spans="1:12" ht="18">
      <c r="A36" s="7" t="s">
        <v>46</v>
      </c>
      <c r="B36" s="9">
        <v>316621</v>
      </c>
      <c r="C36" s="9">
        <v>141278</v>
      </c>
      <c r="D36" s="10">
        <v>0.44600000000000001</v>
      </c>
      <c r="E36" s="9">
        <v>168601</v>
      </c>
      <c r="F36" s="10">
        <v>0.53300000000000003</v>
      </c>
      <c r="I36" t="str">
        <f t="shared" si="0"/>
        <v>Republican</v>
      </c>
      <c r="J36" s="2">
        <f t="shared" si="1"/>
        <v>27323</v>
      </c>
      <c r="K36" t="str">
        <f t="shared" si="2"/>
        <v>8.63%</v>
      </c>
      <c r="L36" t="str">
        <f t="shared" si="3"/>
        <v>No</v>
      </c>
    </row>
    <row r="37" spans="1:12" ht="18">
      <c r="A37" s="7" t="s">
        <v>47</v>
      </c>
      <c r="B37" s="9">
        <v>5698260</v>
      </c>
      <c r="C37" s="9">
        <v>2933388</v>
      </c>
      <c r="D37" s="10">
        <v>0.51500000000000001</v>
      </c>
      <c r="E37" s="9">
        <v>2674491</v>
      </c>
      <c r="F37" s="10">
        <v>0.46899999999999997</v>
      </c>
      <c r="I37" t="str">
        <f t="shared" si="0"/>
        <v>Democratic</v>
      </c>
      <c r="J37" s="2">
        <f t="shared" si="1"/>
        <v>258897</v>
      </c>
      <c r="K37" t="str">
        <f t="shared" si="2"/>
        <v>4.54%</v>
      </c>
      <c r="L37" t="str">
        <f t="shared" si="3"/>
        <v>Yes</v>
      </c>
    </row>
    <row r="38" spans="1:12" ht="18">
      <c r="A38" s="7" t="s">
        <v>48</v>
      </c>
      <c r="B38" s="9">
        <v>1462661</v>
      </c>
      <c r="C38" s="9">
        <v>502496</v>
      </c>
      <c r="D38" s="10">
        <v>0.34399999999999997</v>
      </c>
      <c r="E38" s="9">
        <v>960165</v>
      </c>
      <c r="F38" s="10">
        <v>0.65600000000000003</v>
      </c>
      <c r="I38" t="str">
        <f t="shared" si="0"/>
        <v>Republican</v>
      </c>
      <c r="J38" s="2">
        <f t="shared" si="1"/>
        <v>457669</v>
      </c>
      <c r="K38" t="str">
        <f t="shared" si="2"/>
        <v>31.29%</v>
      </c>
      <c r="L38" t="str">
        <f t="shared" si="3"/>
        <v>No</v>
      </c>
    </row>
    <row r="39" spans="1:12" ht="18">
      <c r="A39" s="7" t="s">
        <v>49</v>
      </c>
      <c r="B39" s="9">
        <v>1827864</v>
      </c>
      <c r="C39" s="9">
        <v>1037291</v>
      </c>
      <c r="D39" s="10">
        <v>0.56699999999999995</v>
      </c>
      <c r="E39" s="9">
        <v>738475</v>
      </c>
      <c r="F39" s="10">
        <v>0.40400000000000003</v>
      </c>
      <c r="I39" t="str">
        <f t="shared" si="0"/>
        <v>Democratic</v>
      </c>
      <c r="J39" s="2">
        <f t="shared" si="1"/>
        <v>298816</v>
      </c>
      <c r="K39" t="str">
        <f t="shared" si="2"/>
        <v>16.35%</v>
      </c>
      <c r="L39" t="str">
        <f t="shared" si="3"/>
        <v>No</v>
      </c>
    </row>
    <row r="40" spans="1:12" ht="18">
      <c r="A40" s="7" t="s">
        <v>50</v>
      </c>
      <c r="B40" s="9">
        <v>6034745</v>
      </c>
      <c r="C40" s="9">
        <v>3276363</v>
      </c>
      <c r="D40" s="10">
        <v>0.54300000000000004</v>
      </c>
      <c r="E40" s="9">
        <v>2655885</v>
      </c>
      <c r="F40" s="10">
        <v>0.44</v>
      </c>
      <c r="I40" t="str">
        <f t="shared" si="0"/>
        <v>Democratic</v>
      </c>
      <c r="J40" s="2">
        <f t="shared" si="1"/>
        <v>620478</v>
      </c>
      <c r="K40" t="str">
        <f t="shared" si="2"/>
        <v>10.28%</v>
      </c>
      <c r="L40" t="str">
        <f t="shared" si="3"/>
        <v>No</v>
      </c>
    </row>
    <row r="41" spans="1:12" ht="18">
      <c r="A41" s="7" t="s">
        <v>51</v>
      </c>
      <c r="B41" s="9">
        <v>469767</v>
      </c>
      <c r="C41" s="9">
        <v>296571</v>
      </c>
      <c r="D41" s="10">
        <v>0.63100000000000001</v>
      </c>
      <c r="E41" s="9">
        <v>165391</v>
      </c>
      <c r="F41" s="10">
        <v>0.35199999999999998</v>
      </c>
      <c r="I41" t="str">
        <f t="shared" si="0"/>
        <v>Democratic</v>
      </c>
      <c r="J41" s="2">
        <f t="shared" si="1"/>
        <v>131180</v>
      </c>
      <c r="K41" t="str">
        <f t="shared" si="2"/>
        <v>27.92%</v>
      </c>
      <c r="L41" t="str">
        <f t="shared" si="3"/>
        <v>No</v>
      </c>
    </row>
    <row r="42" spans="1:12" ht="18">
      <c r="A42" s="7" t="s">
        <v>52</v>
      </c>
      <c r="B42" s="9">
        <v>1920969</v>
      </c>
      <c r="C42" s="9">
        <v>862449</v>
      </c>
      <c r="D42" s="10">
        <v>0.44900000000000001</v>
      </c>
      <c r="E42" s="9">
        <v>1034896</v>
      </c>
      <c r="F42" s="10">
        <v>0.53900000000000003</v>
      </c>
      <c r="I42" t="str">
        <f t="shared" si="0"/>
        <v>Republican</v>
      </c>
      <c r="J42" s="2">
        <f t="shared" si="1"/>
        <v>172447</v>
      </c>
      <c r="K42" t="str">
        <f t="shared" si="2"/>
        <v>8.98%</v>
      </c>
      <c r="L42" t="str">
        <f t="shared" si="3"/>
        <v>No</v>
      </c>
    </row>
    <row r="43" spans="1:12" ht="18">
      <c r="A43" s="7" t="s">
        <v>53</v>
      </c>
      <c r="B43" s="9">
        <v>381975</v>
      </c>
      <c r="C43" s="9">
        <v>170924</v>
      </c>
      <c r="D43" s="10">
        <v>0.44700000000000001</v>
      </c>
      <c r="E43" s="9">
        <v>203054</v>
      </c>
      <c r="F43" s="10">
        <v>0.53200000000000003</v>
      </c>
      <c r="I43" t="str">
        <f t="shared" si="0"/>
        <v>Republican</v>
      </c>
      <c r="J43" s="2">
        <f t="shared" si="1"/>
        <v>32130</v>
      </c>
      <c r="K43" t="str">
        <f t="shared" si="2"/>
        <v>8.41%</v>
      </c>
      <c r="L43" t="str">
        <f t="shared" si="3"/>
        <v>No</v>
      </c>
    </row>
    <row r="44" spans="1:12" ht="18">
      <c r="A44" s="7" t="s">
        <v>54</v>
      </c>
      <c r="B44" s="9">
        <v>2599749</v>
      </c>
      <c r="C44" s="9">
        <v>1087437</v>
      </c>
      <c r="D44" s="10">
        <v>0.41799999999999998</v>
      </c>
      <c r="E44" s="9">
        <v>1479178</v>
      </c>
      <c r="F44" s="10">
        <v>0.56899999999999995</v>
      </c>
      <c r="I44" t="str">
        <f t="shared" si="0"/>
        <v>Republican</v>
      </c>
      <c r="J44" s="2">
        <f t="shared" si="1"/>
        <v>391741</v>
      </c>
      <c r="K44" t="str">
        <f t="shared" si="2"/>
        <v>15.07%</v>
      </c>
      <c r="L44" t="str">
        <f t="shared" si="3"/>
        <v>No</v>
      </c>
    </row>
    <row r="45" spans="1:12" ht="18">
      <c r="A45" s="7" t="s">
        <v>55</v>
      </c>
      <c r="B45" s="9">
        <v>8077795</v>
      </c>
      <c r="C45" s="9">
        <v>3528633</v>
      </c>
      <c r="D45" s="10">
        <v>0.437</v>
      </c>
      <c r="E45" s="9">
        <v>4479328</v>
      </c>
      <c r="F45" s="10">
        <v>0.55500000000000005</v>
      </c>
      <c r="I45" t="str">
        <f t="shared" si="0"/>
        <v>Republican</v>
      </c>
      <c r="J45" s="2">
        <f t="shared" si="1"/>
        <v>950695</v>
      </c>
      <c r="K45" t="str">
        <f t="shared" si="2"/>
        <v>11.77%</v>
      </c>
      <c r="L45" t="str">
        <f t="shared" si="3"/>
        <v>No</v>
      </c>
    </row>
    <row r="46" spans="1:12" ht="18">
      <c r="A46" s="7" t="s">
        <v>56</v>
      </c>
      <c r="B46" s="9">
        <v>952370</v>
      </c>
      <c r="C46" s="9">
        <v>327670</v>
      </c>
      <c r="D46" s="10">
        <v>0.34399999999999997</v>
      </c>
      <c r="E46" s="9">
        <v>596030</v>
      </c>
      <c r="F46" s="10">
        <v>0.626</v>
      </c>
      <c r="I46" t="str">
        <f t="shared" si="0"/>
        <v>Republican</v>
      </c>
      <c r="J46" s="2">
        <f t="shared" si="1"/>
        <v>268360</v>
      </c>
      <c r="K46" t="str">
        <f t="shared" si="2"/>
        <v>28.18%</v>
      </c>
      <c r="L46" t="str">
        <f t="shared" si="3"/>
        <v>No</v>
      </c>
    </row>
    <row r="47" spans="1:12" ht="18">
      <c r="A47" s="7" t="s">
        <v>57</v>
      </c>
      <c r="B47" s="9">
        <v>325046</v>
      </c>
      <c r="C47" s="9">
        <v>219262</v>
      </c>
      <c r="D47" s="10">
        <v>0.67500000000000004</v>
      </c>
      <c r="E47" s="9">
        <v>98974</v>
      </c>
      <c r="F47" s="10">
        <v>0.30399999999999999</v>
      </c>
      <c r="I47" t="str">
        <f t="shared" si="0"/>
        <v>Democratic</v>
      </c>
      <c r="J47" s="2">
        <f t="shared" si="1"/>
        <v>120288</v>
      </c>
      <c r="K47" t="str">
        <f t="shared" si="2"/>
        <v>37.01%</v>
      </c>
      <c r="L47" t="str">
        <f t="shared" si="3"/>
        <v>No</v>
      </c>
    </row>
    <row r="48" spans="1:12" ht="18">
      <c r="A48" s="7" t="s">
        <v>58</v>
      </c>
      <c r="B48" s="9">
        <v>3723260</v>
      </c>
      <c r="C48" s="9">
        <v>1959532</v>
      </c>
      <c r="D48" s="10">
        <v>0.52600000000000002</v>
      </c>
      <c r="E48" s="9">
        <v>1725005</v>
      </c>
      <c r="F48" s="10">
        <v>0.46300000000000002</v>
      </c>
      <c r="I48" t="str">
        <f t="shared" si="0"/>
        <v>Democratic</v>
      </c>
      <c r="J48" s="2">
        <f t="shared" si="1"/>
        <v>234527</v>
      </c>
      <c r="K48" t="str">
        <f t="shared" si="2"/>
        <v>6.3%</v>
      </c>
      <c r="L48" t="str">
        <f t="shared" si="3"/>
        <v>No</v>
      </c>
    </row>
    <row r="49" spans="1:12" ht="18">
      <c r="A49" s="7" t="s">
        <v>59</v>
      </c>
      <c r="B49" s="9">
        <v>3036878</v>
      </c>
      <c r="C49" s="9">
        <v>1750848</v>
      </c>
      <c r="D49" s="10">
        <v>0.57699999999999996</v>
      </c>
      <c r="E49" s="9">
        <v>1229216</v>
      </c>
      <c r="F49" s="10">
        <v>0.40500000000000003</v>
      </c>
      <c r="I49" t="str">
        <f t="shared" si="0"/>
        <v>Democratic</v>
      </c>
      <c r="J49" s="2">
        <f t="shared" si="1"/>
        <v>521632</v>
      </c>
      <c r="K49" t="str">
        <f t="shared" si="2"/>
        <v>17.18%</v>
      </c>
      <c r="L49" t="str">
        <f t="shared" si="3"/>
        <v>No</v>
      </c>
    </row>
    <row r="50" spans="1:12" ht="18">
      <c r="A50" s="7" t="s">
        <v>60</v>
      </c>
      <c r="B50" s="9">
        <v>713362</v>
      </c>
      <c r="C50" s="9">
        <v>303857</v>
      </c>
      <c r="D50" s="10">
        <v>0.42599999999999999</v>
      </c>
      <c r="E50" s="9">
        <v>397466</v>
      </c>
      <c r="F50" s="10">
        <v>0.55700000000000005</v>
      </c>
      <c r="I50" t="str">
        <f t="shared" si="0"/>
        <v>Republican</v>
      </c>
      <c r="J50" s="2">
        <f t="shared" si="1"/>
        <v>93609</v>
      </c>
      <c r="K50" t="str">
        <f t="shared" si="2"/>
        <v>13.12%</v>
      </c>
      <c r="L50" t="str">
        <f t="shared" si="3"/>
        <v>No</v>
      </c>
    </row>
    <row r="51" spans="1:12" ht="18">
      <c r="A51" s="7" t="s">
        <v>61</v>
      </c>
      <c r="B51" s="9">
        <v>2983417</v>
      </c>
      <c r="C51" s="9">
        <v>1677211</v>
      </c>
      <c r="D51" s="10">
        <v>0.56200000000000006</v>
      </c>
      <c r="E51" s="9">
        <v>1262393</v>
      </c>
      <c r="F51" s="10">
        <v>0.42299999999999999</v>
      </c>
      <c r="I51" t="str">
        <f t="shared" si="0"/>
        <v>Democratic</v>
      </c>
      <c r="J51" s="2">
        <f t="shared" si="1"/>
        <v>414818</v>
      </c>
      <c r="K51" t="str">
        <f t="shared" si="2"/>
        <v>13.9%</v>
      </c>
      <c r="L51" t="str">
        <f t="shared" si="3"/>
        <v>No</v>
      </c>
    </row>
    <row r="52" spans="1:12" ht="18">
      <c r="A52" s="7" t="s">
        <v>62</v>
      </c>
      <c r="B52" s="9">
        <v>256035</v>
      </c>
      <c r="C52" s="9">
        <v>82868</v>
      </c>
      <c r="D52" s="10">
        <v>0.32400000000000001</v>
      </c>
      <c r="E52" s="9">
        <v>164958</v>
      </c>
      <c r="F52" s="10">
        <v>0.64400000000000002</v>
      </c>
      <c r="I52" t="str">
        <f t="shared" si="0"/>
        <v>Republican</v>
      </c>
      <c r="J52" s="2">
        <f t="shared" si="1"/>
        <v>82090</v>
      </c>
      <c r="K52" t="str">
        <f t="shared" si="2"/>
        <v>32.06%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3CCD-ACAD-8145-8F0C-AB5888997C81}">
  <dimension ref="A1:J53"/>
  <sheetViews>
    <sheetView workbookViewId="0">
      <selection activeCell="M45" sqref="M45"/>
    </sheetView>
  </sheetViews>
  <sheetFormatPr defaultColWidth="11" defaultRowHeight="15.95"/>
  <cols>
    <col min="2" max="3" width="11.875" bestFit="1" customWidth="1"/>
    <col min="5" max="5" width="11.875" bestFit="1" customWidth="1"/>
  </cols>
  <sheetData>
    <row r="1" spans="1:10" ht="18">
      <c r="A1" s="6" t="s">
        <v>0</v>
      </c>
      <c r="B1" s="6" t="s">
        <v>109</v>
      </c>
      <c r="C1" s="7" t="s">
        <v>124</v>
      </c>
      <c r="D1" s="7" t="s">
        <v>113</v>
      </c>
      <c r="E1" s="7" t="s">
        <v>125</v>
      </c>
      <c r="F1" s="7" t="s">
        <v>111</v>
      </c>
      <c r="G1" s="7" t="s">
        <v>8</v>
      </c>
      <c r="H1" s="7" t="s">
        <v>116</v>
      </c>
      <c r="I1" s="7" t="s">
        <v>117</v>
      </c>
      <c r="J1" s="7" t="s">
        <v>118</v>
      </c>
    </row>
    <row r="2" spans="1:10" ht="18">
      <c r="A2" s="7" t="s">
        <v>16</v>
      </c>
      <c r="B2" s="9">
        <v>105890</v>
      </c>
      <c r="C2" s="9">
        <v>43837</v>
      </c>
      <c r="D2" s="7">
        <v>41.4</v>
      </c>
      <c r="E2" s="11">
        <v>62053</v>
      </c>
      <c r="F2" s="6">
        <v>58.6</v>
      </c>
      <c r="G2" t="str">
        <f>IF(C2 &gt; E2, "Democratic", "Republican")</f>
        <v>Republican</v>
      </c>
      <c r="H2" s="2">
        <f>ABS(C2 - E2)</f>
        <v>18216</v>
      </c>
      <c r="I2" t="str">
        <f>ROUND(H2/(B2*0.01), 2) &amp; "%"</f>
        <v>17.2%</v>
      </c>
      <c r="J2" t="str">
        <f>IF(VALUE(LEFT(I2, LEN(I2)-1)) &lt; 5, "Yes", "No")</f>
        <v>No</v>
      </c>
    </row>
    <row r="3" spans="1:10" ht="18">
      <c r="A3" s="7" t="s">
        <v>18</v>
      </c>
      <c r="B3" s="9">
        <v>86958</v>
      </c>
      <c r="C3" s="9">
        <v>42285</v>
      </c>
      <c r="D3" s="7">
        <v>48.6</v>
      </c>
      <c r="E3" s="11">
        <v>44673</v>
      </c>
      <c r="F3" s="6">
        <v>51.4</v>
      </c>
      <c r="G3" t="str">
        <f t="shared" ref="G3:G27" si="0">IF(C3 &gt; E3, "Democratic", "Republican")</f>
        <v>Republican</v>
      </c>
      <c r="H3" s="2">
        <f t="shared" ref="H3:H47" si="1">ABS(C3 - E3)</f>
        <v>2388</v>
      </c>
      <c r="I3" t="str">
        <f t="shared" ref="I3:I39" si="2">ROUND(H3/(B3*0.01), 2) &amp; "%"</f>
        <v>2.75%</v>
      </c>
      <c r="J3" t="str">
        <f t="shared" ref="J3:J53" si="3">IF(VALUE(LEFT(I3, LEN(I3)-1)) &lt; 5, "Yes", "No")</f>
        <v>Yes</v>
      </c>
    </row>
    <row r="4" spans="1:10" ht="18">
      <c r="A4" s="7" t="s">
        <v>19</v>
      </c>
      <c r="B4" s="9">
        <v>16922</v>
      </c>
      <c r="C4" s="11">
        <v>8767</v>
      </c>
      <c r="D4" s="6">
        <v>51.8</v>
      </c>
      <c r="E4" s="9">
        <v>8155</v>
      </c>
      <c r="F4" s="7">
        <v>48.2</v>
      </c>
      <c r="G4" t="str">
        <f t="shared" si="0"/>
        <v>Democratic</v>
      </c>
      <c r="H4" s="2">
        <f t="shared" si="1"/>
        <v>612</v>
      </c>
      <c r="I4" t="str">
        <f t="shared" si="2"/>
        <v>3.62%</v>
      </c>
      <c r="J4" t="str">
        <f t="shared" si="3"/>
        <v>Yes</v>
      </c>
    </row>
    <row r="5" spans="1:10" ht="18">
      <c r="A5" s="7" t="s">
        <v>25</v>
      </c>
      <c r="B5" s="9">
        <v>348236</v>
      </c>
      <c r="C5" s="9">
        <v>158724</v>
      </c>
      <c r="D5" s="7">
        <v>45.6</v>
      </c>
      <c r="E5" s="11">
        <v>189512</v>
      </c>
      <c r="F5" s="6">
        <v>54.4</v>
      </c>
      <c r="G5" t="str">
        <f t="shared" si="0"/>
        <v>Republican</v>
      </c>
      <c r="H5" s="2">
        <f t="shared" si="1"/>
        <v>30788</v>
      </c>
      <c r="I5" t="str">
        <f t="shared" si="2"/>
        <v>8.84%</v>
      </c>
      <c r="J5" t="str">
        <f t="shared" si="3"/>
        <v>No</v>
      </c>
    </row>
    <row r="6" spans="1:10" ht="18">
      <c r="A6" s="7" t="s">
        <v>26</v>
      </c>
      <c r="B6" s="9">
        <v>280117</v>
      </c>
      <c r="C6" s="9">
        <v>130230</v>
      </c>
      <c r="D6" s="7">
        <v>46.5</v>
      </c>
      <c r="E6" s="11">
        <v>149887</v>
      </c>
      <c r="F6" s="6">
        <v>53.5</v>
      </c>
      <c r="G6" t="str">
        <f t="shared" si="0"/>
        <v>Republican</v>
      </c>
      <c r="H6" s="2">
        <f t="shared" si="1"/>
        <v>19657</v>
      </c>
      <c r="I6" t="str">
        <f t="shared" si="2"/>
        <v>7.02%</v>
      </c>
      <c r="J6" t="str">
        <f t="shared" si="3"/>
        <v>No</v>
      </c>
    </row>
    <row r="7" spans="1:10" ht="18">
      <c r="A7" s="7" t="s">
        <v>27</v>
      </c>
      <c r="B7" s="9">
        <v>138025</v>
      </c>
      <c r="C7" s="9">
        <v>49525</v>
      </c>
      <c r="D7" s="7">
        <v>35.9</v>
      </c>
      <c r="E7" s="11">
        <v>88500</v>
      </c>
      <c r="F7" s="6">
        <v>64.099999999999994</v>
      </c>
      <c r="G7" t="str">
        <f t="shared" si="0"/>
        <v>Republican</v>
      </c>
      <c r="H7" s="2">
        <f t="shared" si="1"/>
        <v>38975</v>
      </c>
      <c r="I7" t="str">
        <f t="shared" si="2"/>
        <v>28.24%</v>
      </c>
      <c r="J7" t="str">
        <f t="shared" si="3"/>
        <v>No</v>
      </c>
    </row>
    <row r="8" spans="1:10" ht="18">
      <c r="A8" s="7" t="s">
        <v>28</v>
      </c>
      <c r="B8" s="9">
        <v>21580</v>
      </c>
      <c r="C8" s="9">
        <v>3836</v>
      </c>
      <c r="D8" s="7">
        <v>17.8</v>
      </c>
      <c r="E8" s="11">
        <v>17089</v>
      </c>
      <c r="F8" s="6">
        <v>79.2</v>
      </c>
      <c r="G8" t="str">
        <f t="shared" si="0"/>
        <v>Republican</v>
      </c>
      <c r="H8" s="2">
        <f t="shared" si="1"/>
        <v>13253</v>
      </c>
      <c r="I8" t="str">
        <f t="shared" si="2"/>
        <v>61.41%</v>
      </c>
      <c r="J8" t="str">
        <f t="shared" si="3"/>
        <v>No</v>
      </c>
    </row>
    <row r="9" spans="1:10" ht="18">
      <c r="A9" s="7" t="s">
        <v>29</v>
      </c>
      <c r="B9" s="9">
        <v>92088</v>
      </c>
      <c r="C9" s="11">
        <v>64301</v>
      </c>
      <c r="D9" s="6">
        <v>69.8</v>
      </c>
      <c r="E9" s="9">
        <v>27787</v>
      </c>
      <c r="F9" s="7">
        <v>30.2</v>
      </c>
      <c r="G9" t="str">
        <f t="shared" si="0"/>
        <v>Democratic</v>
      </c>
      <c r="H9" s="2">
        <f t="shared" si="1"/>
        <v>36514</v>
      </c>
      <c r="I9" t="str">
        <f t="shared" si="2"/>
        <v>39.65%</v>
      </c>
      <c r="J9" t="str">
        <f t="shared" si="3"/>
        <v>No</v>
      </c>
    </row>
    <row r="10" spans="1:10" ht="18">
      <c r="A10" s="7" t="s">
        <v>31</v>
      </c>
      <c r="B10" s="9">
        <v>115099</v>
      </c>
      <c r="C10" s="9">
        <v>46995</v>
      </c>
      <c r="D10" s="7">
        <v>40.799999999999997</v>
      </c>
      <c r="E10" s="11">
        <v>68104</v>
      </c>
      <c r="F10" s="6">
        <v>59.2</v>
      </c>
      <c r="G10" t="str">
        <f t="shared" si="0"/>
        <v>Republican</v>
      </c>
      <c r="H10" s="2">
        <f t="shared" si="1"/>
        <v>21109</v>
      </c>
      <c r="I10" t="str">
        <f t="shared" si="2"/>
        <v>18.34%</v>
      </c>
      <c r="J10" t="str">
        <f t="shared" si="3"/>
        <v>No</v>
      </c>
    </row>
    <row r="11" spans="1:10" ht="18">
      <c r="A11" s="7" t="s">
        <v>32</v>
      </c>
      <c r="B11" s="9">
        <v>72892</v>
      </c>
      <c r="C11" s="9">
        <v>32739</v>
      </c>
      <c r="D11" s="7">
        <v>44.9</v>
      </c>
      <c r="E11" s="11">
        <v>40153</v>
      </c>
      <c r="F11" s="6">
        <v>55.1</v>
      </c>
      <c r="G11" t="str">
        <f t="shared" si="0"/>
        <v>Republican</v>
      </c>
      <c r="H11" s="2">
        <f t="shared" si="1"/>
        <v>7414</v>
      </c>
      <c r="I11" t="str">
        <f t="shared" si="2"/>
        <v>10.17%</v>
      </c>
      <c r="J11" t="str">
        <f t="shared" si="3"/>
        <v>No</v>
      </c>
    </row>
    <row r="12" spans="1:10" ht="18">
      <c r="A12" s="7" t="s">
        <v>33</v>
      </c>
      <c r="B12" s="9">
        <v>175493</v>
      </c>
      <c r="C12" s="9">
        <v>48745</v>
      </c>
      <c r="D12" s="7">
        <v>27.8</v>
      </c>
      <c r="E12" s="11">
        <v>126742</v>
      </c>
      <c r="F12" s="6">
        <v>72.2</v>
      </c>
      <c r="G12" t="str">
        <f t="shared" si="0"/>
        <v>Republican</v>
      </c>
      <c r="H12" s="2">
        <f t="shared" si="1"/>
        <v>77997</v>
      </c>
      <c r="I12" t="str">
        <f t="shared" si="2"/>
        <v>44.44%</v>
      </c>
      <c r="J12" t="str">
        <f t="shared" si="3"/>
        <v>No</v>
      </c>
    </row>
    <row r="13" spans="1:10" ht="18">
      <c r="A13" s="7" t="s">
        <v>34</v>
      </c>
      <c r="B13" s="9">
        <v>160023</v>
      </c>
      <c r="C13" s="9">
        <v>71472</v>
      </c>
      <c r="D13" s="7">
        <v>44.7</v>
      </c>
      <c r="E13" s="11">
        <v>88551</v>
      </c>
      <c r="F13" s="6">
        <v>55.3</v>
      </c>
      <c r="G13" t="str">
        <f t="shared" si="0"/>
        <v>Republican</v>
      </c>
      <c r="H13" s="2">
        <f t="shared" si="1"/>
        <v>17079</v>
      </c>
      <c r="I13" t="str">
        <f t="shared" si="2"/>
        <v>10.67%</v>
      </c>
      <c r="J13" t="str">
        <f t="shared" si="3"/>
        <v>No</v>
      </c>
    </row>
    <row r="14" spans="1:10" ht="18">
      <c r="A14" s="7" t="s">
        <v>35</v>
      </c>
      <c r="B14" s="9">
        <v>42433</v>
      </c>
      <c r="C14" s="9">
        <v>17376</v>
      </c>
      <c r="D14" s="7">
        <v>40.9</v>
      </c>
      <c r="E14" s="11">
        <v>25031</v>
      </c>
      <c r="F14" s="6">
        <v>59</v>
      </c>
      <c r="G14" t="str">
        <f t="shared" si="0"/>
        <v>Republican</v>
      </c>
      <c r="H14" s="2">
        <f t="shared" si="1"/>
        <v>7655</v>
      </c>
      <c r="I14" t="str">
        <f t="shared" si="2"/>
        <v>18.04%</v>
      </c>
      <c r="J14" t="str">
        <f t="shared" si="3"/>
        <v>No</v>
      </c>
    </row>
    <row r="15" spans="1:10" ht="18">
      <c r="A15" s="7" t="s">
        <v>37</v>
      </c>
      <c r="B15" s="9">
        <v>104346</v>
      </c>
      <c r="C15" s="9">
        <v>31596</v>
      </c>
      <c r="D15" s="7">
        <v>30.3</v>
      </c>
      <c r="E15" s="11">
        <v>72750</v>
      </c>
      <c r="F15" s="6">
        <v>69.7</v>
      </c>
      <c r="G15" t="str">
        <f t="shared" si="0"/>
        <v>Republican</v>
      </c>
      <c r="H15" s="2">
        <f t="shared" si="1"/>
        <v>41154</v>
      </c>
      <c r="I15" t="str">
        <f t="shared" si="2"/>
        <v>39.44%</v>
      </c>
      <c r="J15" t="str">
        <f t="shared" si="3"/>
        <v>No</v>
      </c>
    </row>
    <row r="16" spans="1:10" ht="18">
      <c r="A16" s="7" t="s">
        <v>40</v>
      </c>
      <c r="B16" s="9">
        <v>16420</v>
      </c>
      <c r="C16" s="9">
        <v>6594</v>
      </c>
      <c r="D16" s="7">
        <v>40.200000000000003</v>
      </c>
      <c r="E16" s="11">
        <v>9826</v>
      </c>
      <c r="F16" s="6">
        <v>59.8</v>
      </c>
      <c r="G16" t="str">
        <f t="shared" si="0"/>
        <v>Republican</v>
      </c>
      <c r="H16" s="2">
        <f t="shared" si="1"/>
        <v>3232</v>
      </c>
      <c r="I16" t="str">
        <f t="shared" si="2"/>
        <v>19.68%</v>
      </c>
      <c r="J16" t="str">
        <f t="shared" si="3"/>
        <v>No</v>
      </c>
    </row>
    <row r="17" spans="1:10" ht="18">
      <c r="A17" s="7" t="s">
        <v>41</v>
      </c>
      <c r="B17" s="9">
        <v>69630</v>
      </c>
      <c r="C17" s="9">
        <v>33034</v>
      </c>
      <c r="D17" s="7">
        <v>47.4</v>
      </c>
      <c r="E17" s="11">
        <v>36596</v>
      </c>
      <c r="F17" s="6">
        <v>52.6</v>
      </c>
      <c r="G17" t="str">
        <f t="shared" si="0"/>
        <v>Republican</v>
      </c>
      <c r="H17" s="2">
        <f t="shared" si="1"/>
        <v>3562</v>
      </c>
      <c r="I17" t="str">
        <f t="shared" si="2"/>
        <v>5.12%</v>
      </c>
      <c r="J17" t="str">
        <f t="shared" si="3"/>
        <v>No</v>
      </c>
    </row>
    <row r="18" spans="1:10" ht="18">
      <c r="A18" s="7" t="s">
        <v>42</v>
      </c>
      <c r="B18" s="9">
        <v>128744</v>
      </c>
      <c r="C18" s="11">
        <v>68020</v>
      </c>
      <c r="D18" s="6">
        <v>52.8</v>
      </c>
      <c r="E18" s="9">
        <v>60724</v>
      </c>
      <c r="F18" s="7">
        <v>47.2</v>
      </c>
      <c r="G18" t="str">
        <f t="shared" si="0"/>
        <v>Democratic</v>
      </c>
      <c r="H18" s="2">
        <f t="shared" si="1"/>
        <v>7296</v>
      </c>
      <c r="I18" t="str">
        <f t="shared" si="2"/>
        <v>5.67%</v>
      </c>
      <c r="J18" t="str">
        <f t="shared" si="3"/>
        <v>No</v>
      </c>
    </row>
    <row r="19" spans="1:10" ht="18">
      <c r="A19" s="7" t="s">
        <v>44</v>
      </c>
      <c r="B19" s="9">
        <v>730721</v>
      </c>
      <c r="C19" s="9">
        <v>361986</v>
      </c>
      <c r="D19" s="7">
        <v>49.5</v>
      </c>
      <c r="E19" s="11">
        <v>368735</v>
      </c>
      <c r="F19" s="6">
        <v>50.5</v>
      </c>
      <c r="G19" t="str">
        <f t="shared" si="0"/>
        <v>Republican</v>
      </c>
      <c r="H19" s="2">
        <f t="shared" si="1"/>
        <v>6749</v>
      </c>
      <c r="I19" t="str">
        <f t="shared" si="2"/>
        <v>0.92%</v>
      </c>
      <c r="J19" t="str">
        <f t="shared" si="3"/>
        <v>Yes</v>
      </c>
    </row>
    <row r="20" spans="1:10" ht="18">
      <c r="A20" s="7" t="s">
        <v>47</v>
      </c>
      <c r="B20" s="9">
        <v>471283</v>
      </c>
      <c r="C20" s="9">
        <v>205609</v>
      </c>
      <c r="D20" s="7">
        <v>43.6</v>
      </c>
      <c r="E20" s="11">
        <v>265674</v>
      </c>
      <c r="F20" s="6">
        <v>56.4</v>
      </c>
      <c r="G20" t="str">
        <f t="shared" si="0"/>
        <v>Republican</v>
      </c>
      <c r="H20" s="2">
        <f t="shared" si="1"/>
        <v>60065</v>
      </c>
      <c r="I20" t="str">
        <f t="shared" si="2"/>
        <v>12.74%</v>
      </c>
      <c r="J20" t="str">
        <f t="shared" si="3"/>
        <v>No</v>
      </c>
    </row>
    <row r="21" spans="1:10" ht="18">
      <c r="A21" s="7" t="s">
        <v>49</v>
      </c>
      <c r="B21" s="9">
        <v>18350</v>
      </c>
      <c r="C21" s="9">
        <v>8457</v>
      </c>
      <c r="D21" s="7">
        <v>46.1</v>
      </c>
      <c r="E21" s="11">
        <v>9888</v>
      </c>
      <c r="F21" s="6">
        <v>53.9</v>
      </c>
      <c r="G21" t="str">
        <f t="shared" si="0"/>
        <v>Republican</v>
      </c>
      <c r="H21" s="2">
        <f t="shared" si="1"/>
        <v>1431</v>
      </c>
      <c r="I21" t="str">
        <f t="shared" si="2"/>
        <v>7.8%</v>
      </c>
      <c r="J21" t="str">
        <f t="shared" si="3"/>
        <v>No</v>
      </c>
    </row>
    <row r="22" spans="1:10" ht="18">
      <c r="A22" s="7" t="s">
        <v>50</v>
      </c>
      <c r="B22" s="9">
        <v>572707</v>
      </c>
      <c r="C22" s="9">
        <v>276316</v>
      </c>
      <c r="D22" s="7">
        <v>48.3</v>
      </c>
      <c r="E22" s="11">
        <v>296391</v>
      </c>
      <c r="F22" s="6">
        <v>51.7</v>
      </c>
      <c r="G22" t="str">
        <f t="shared" si="0"/>
        <v>Republican</v>
      </c>
      <c r="H22" s="2">
        <f t="shared" si="1"/>
        <v>20075</v>
      </c>
      <c r="I22" t="str">
        <f t="shared" si="2"/>
        <v>3.51%</v>
      </c>
      <c r="J22" t="str">
        <f t="shared" si="3"/>
        <v>Yes</v>
      </c>
    </row>
    <row r="23" spans="1:10" ht="18">
      <c r="A23" s="7" t="s">
        <v>51</v>
      </c>
      <c r="B23" s="9">
        <v>23067</v>
      </c>
      <c r="C23" s="9">
        <v>8718</v>
      </c>
      <c r="D23" s="7">
        <v>37.799999999999997</v>
      </c>
      <c r="E23" s="11">
        <v>14349</v>
      </c>
      <c r="F23" s="6">
        <v>62.2</v>
      </c>
      <c r="G23" t="str">
        <f t="shared" si="0"/>
        <v>Republican</v>
      </c>
      <c r="H23" s="2">
        <f t="shared" si="1"/>
        <v>5631</v>
      </c>
      <c r="I23" t="str">
        <f t="shared" si="2"/>
        <v>24.41%</v>
      </c>
      <c r="J23" t="str">
        <f t="shared" si="3"/>
        <v>No</v>
      </c>
    </row>
    <row r="24" spans="1:10" ht="18">
      <c r="A24" s="7" t="s">
        <v>57</v>
      </c>
      <c r="B24" s="9">
        <v>55740</v>
      </c>
      <c r="C24" s="9">
        <v>13321</v>
      </c>
      <c r="D24" s="7">
        <v>23.9</v>
      </c>
      <c r="E24" s="11">
        <v>42419</v>
      </c>
      <c r="F24" s="6">
        <v>76.099999999999994</v>
      </c>
      <c r="G24" t="str">
        <f t="shared" si="0"/>
        <v>Republican</v>
      </c>
      <c r="H24" s="2">
        <f t="shared" si="1"/>
        <v>29098</v>
      </c>
      <c r="I24" t="str">
        <f t="shared" si="2"/>
        <v>52.2%</v>
      </c>
      <c r="J24" t="str">
        <f t="shared" si="3"/>
        <v>No</v>
      </c>
    </row>
    <row r="25" spans="1:10" ht="18">
      <c r="A25" s="7" t="s">
        <v>60</v>
      </c>
      <c r="B25" s="9">
        <v>34877</v>
      </c>
      <c r="C25" s="9">
        <v>11078</v>
      </c>
      <c r="D25" s="7">
        <v>31.8</v>
      </c>
      <c r="E25" s="11">
        <v>23799</v>
      </c>
      <c r="F25" s="6">
        <v>68.2</v>
      </c>
      <c r="G25" t="str">
        <f t="shared" si="0"/>
        <v>Republican</v>
      </c>
      <c r="H25" s="2">
        <f t="shared" si="1"/>
        <v>12721</v>
      </c>
      <c r="I25" t="str">
        <f t="shared" si="2"/>
        <v>36.47%</v>
      </c>
      <c r="J25" t="str">
        <f t="shared" si="3"/>
        <v>No</v>
      </c>
    </row>
    <row r="26" spans="1:10" ht="18">
      <c r="A26" s="7" t="s">
        <v>61</v>
      </c>
      <c r="B26" s="9">
        <v>149342</v>
      </c>
      <c r="C26" s="9">
        <v>65884</v>
      </c>
      <c r="D26" s="7">
        <v>44.1</v>
      </c>
      <c r="E26" s="11">
        <v>83458</v>
      </c>
      <c r="F26" s="6">
        <v>55.9</v>
      </c>
      <c r="G26" t="str">
        <f t="shared" si="0"/>
        <v>Republican</v>
      </c>
      <c r="H26" s="2">
        <f t="shared" si="1"/>
        <v>17574</v>
      </c>
      <c r="I26" t="str">
        <f t="shared" si="2"/>
        <v>11.77%</v>
      </c>
      <c r="J26" t="str">
        <f t="shared" si="3"/>
        <v>No</v>
      </c>
    </row>
    <row r="27" spans="1:10" ht="18">
      <c r="A27" s="7" t="s">
        <v>127</v>
      </c>
      <c r="B27" s="9">
        <v>4030983</v>
      </c>
      <c r="C27" s="9">
        <v>1809445</v>
      </c>
      <c r="D27" s="7">
        <v>44.9</v>
      </c>
      <c r="E27" s="11">
        <v>2220846</v>
      </c>
      <c r="F27" s="6">
        <v>55.1</v>
      </c>
      <c r="G27" t="str">
        <f t="shared" si="0"/>
        <v>Republican</v>
      </c>
      <c r="H27" s="2">
        <f t="shared" si="1"/>
        <v>411401</v>
      </c>
      <c r="I27" t="str">
        <f t="shared" si="2"/>
        <v>10.21%</v>
      </c>
      <c r="J27" t="str">
        <f t="shared" si="3"/>
        <v>No</v>
      </c>
    </row>
    <row r="28" spans="1:10">
      <c r="H28" s="2"/>
    </row>
    <row r="29" spans="1:10">
      <c r="H29" s="2"/>
    </row>
    <row r="30" spans="1:10">
      <c r="H30" s="2"/>
    </row>
    <row r="31" spans="1:10">
      <c r="H31" s="2"/>
    </row>
    <row r="32" spans="1:10">
      <c r="H32" s="2"/>
    </row>
    <row r="33" spans="8:8">
      <c r="H33" s="2"/>
    </row>
    <row r="34" spans="8:8"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8:8">
      <c r="H43" s="2"/>
    </row>
    <row r="44" spans="8:8">
      <c r="H44" s="2"/>
    </row>
    <row r="45" spans="8:8">
      <c r="H45" s="2"/>
    </row>
    <row r="46" spans="8:8">
      <c r="H46" s="2"/>
    </row>
    <row r="47" spans="8:8">
      <c r="H47" s="2"/>
    </row>
    <row r="48" spans="8:8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  <row r="53" spans="8:8">
      <c r="H53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3BF1-A77B-924D-AE34-B8F9EE1DA002}">
  <dimension ref="A1:M53"/>
  <sheetViews>
    <sheetView workbookViewId="0">
      <selection activeCell="M22" sqref="M22"/>
    </sheetView>
  </sheetViews>
  <sheetFormatPr defaultColWidth="11" defaultRowHeight="15.95"/>
  <cols>
    <col min="2" max="3" width="11.875" bestFit="1" customWidth="1"/>
    <col min="5" max="5" width="11.875" bestFit="1" customWidth="1"/>
    <col min="11" max="11" width="20.625" customWidth="1"/>
  </cols>
  <sheetData>
    <row r="1" spans="1:13" ht="18">
      <c r="A1" s="6" t="s">
        <v>0</v>
      </c>
      <c r="B1" s="6" t="s">
        <v>109</v>
      </c>
      <c r="C1" s="7" t="s">
        <v>125</v>
      </c>
      <c r="D1" s="7" t="s">
        <v>111</v>
      </c>
      <c r="E1" s="7" t="s">
        <v>124</v>
      </c>
      <c r="F1" s="7" t="s">
        <v>113</v>
      </c>
      <c r="G1" s="7" t="s">
        <v>128</v>
      </c>
      <c r="H1" s="7" t="s">
        <v>113</v>
      </c>
      <c r="I1" s="7" t="s">
        <v>129</v>
      </c>
      <c r="J1" s="7" t="s">
        <v>113</v>
      </c>
      <c r="K1" s="7" t="s">
        <v>8</v>
      </c>
      <c r="L1" s="7" t="s">
        <v>116</v>
      </c>
      <c r="M1" s="7" t="s">
        <v>118</v>
      </c>
    </row>
    <row r="2" spans="1:13" ht="18">
      <c r="A2" s="7" t="s">
        <v>12</v>
      </c>
      <c r="B2" s="9">
        <v>90122</v>
      </c>
      <c r="C2" s="7">
        <v>0</v>
      </c>
      <c r="D2" s="7">
        <v>0</v>
      </c>
      <c r="E2" s="9">
        <v>13618</v>
      </c>
      <c r="F2" s="7">
        <v>15.1</v>
      </c>
      <c r="G2" s="11">
        <v>48669</v>
      </c>
      <c r="H2" s="6">
        <v>54</v>
      </c>
      <c r="I2" s="9">
        <v>27835</v>
      </c>
      <c r="J2" s="7">
        <v>30.9</v>
      </c>
      <c r="K2" t="str">
        <f>IF(MAX(C2:F2) = C2, "Republican", IF(MAX(C2:F2) = D2, "Democratic", IF(MAX(C2:F2) = E2, "Southern Democratic", "Constitutional Union")))</f>
        <v>Southern Democratic</v>
      </c>
      <c r="L2" s="2">
        <f>ABS(G2 - I2)</f>
        <v>20834</v>
      </c>
      <c r="M2" t="str">
        <f>IF(VALUE(LEFT(L2, LEN(L2)-1)) &lt; 5, "Yes", "No")</f>
        <v>No</v>
      </c>
    </row>
    <row r="3" spans="1:13" ht="18">
      <c r="A3" s="7" t="s">
        <v>15</v>
      </c>
      <c r="B3" s="9">
        <v>54152</v>
      </c>
      <c r="C3" s="7">
        <v>0</v>
      </c>
      <c r="D3" s="7">
        <v>0</v>
      </c>
      <c r="E3" s="9">
        <v>5357</v>
      </c>
      <c r="F3" s="7">
        <v>9.9</v>
      </c>
      <c r="G3" s="11">
        <v>28732</v>
      </c>
      <c r="H3" s="6">
        <v>53.1</v>
      </c>
      <c r="I3" s="9">
        <v>20063</v>
      </c>
      <c r="J3" s="7">
        <v>37</v>
      </c>
      <c r="K3" t="str">
        <f t="shared" ref="K3:K35" si="0">IF(MAX(C3:F3) = C3, "Republican", IF(MAX(C3:F3) = D3, "Democratic", IF(MAX(C3:F3) = E3, "Southern Democratic", "Constitutional Union")))</f>
        <v>Southern Democratic</v>
      </c>
      <c r="L3" s="2">
        <f t="shared" ref="L3:L47" si="1">ABS(G3 - I3)</f>
        <v>8669</v>
      </c>
      <c r="M3" t="str">
        <f t="shared" ref="M3:M53" si="2">IF(VALUE(LEFT(L3, LEN(L3)-1)) &lt; 5, "Yes", "No")</f>
        <v>No</v>
      </c>
    </row>
    <row r="4" spans="1:13" ht="18">
      <c r="A4" s="7" t="s">
        <v>16</v>
      </c>
      <c r="B4" s="9">
        <v>119827</v>
      </c>
      <c r="C4" s="11">
        <v>38733</v>
      </c>
      <c r="D4" s="6">
        <v>32.299999999999997</v>
      </c>
      <c r="E4" s="9">
        <v>37999</v>
      </c>
      <c r="F4" s="7">
        <v>31.7</v>
      </c>
      <c r="G4" s="9">
        <v>33969</v>
      </c>
      <c r="H4" s="7">
        <v>28.3</v>
      </c>
      <c r="I4" s="9">
        <v>9111</v>
      </c>
      <c r="J4" s="7">
        <v>7.6</v>
      </c>
      <c r="K4" t="str">
        <f t="shared" si="0"/>
        <v>Republican</v>
      </c>
      <c r="L4" s="2">
        <f t="shared" si="1"/>
        <v>24858</v>
      </c>
      <c r="M4" t="str">
        <f t="shared" si="2"/>
        <v>No</v>
      </c>
    </row>
    <row r="5" spans="1:13" ht="18">
      <c r="A5" s="7" t="s">
        <v>18</v>
      </c>
      <c r="B5" s="9">
        <v>74819</v>
      </c>
      <c r="C5" s="11">
        <v>43488</v>
      </c>
      <c r="D5" s="6">
        <v>58.1</v>
      </c>
      <c r="E5" s="9">
        <v>15431</v>
      </c>
      <c r="F5" s="7">
        <v>20.6</v>
      </c>
      <c r="G5" s="9">
        <v>14372</v>
      </c>
      <c r="H5" s="7">
        <v>19.2</v>
      </c>
      <c r="I5" s="9">
        <v>1528</v>
      </c>
      <c r="J5" s="7">
        <v>2</v>
      </c>
      <c r="K5" t="str">
        <f t="shared" si="0"/>
        <v>Republican</v>
      </c>
      <c r="L5" s="2">
        <f t="shared" si="1"/>
        <v>12844</v>
      </c>
      <c r="M5" t="str">
        <f t="shared" si="2"/>
        <v>No</v>
      </c>
    </row>
    <row r="6" spans="1:13" ht="18">
      <c r="A6" s="7" t="s">
        <v>19</v>
      </c>
      <c r="B6" s="9">
        <v>16115</v>
      </c>
      <c r="C6" s="9">
        <v>3822</v>
      </c>
      <c r="D6" s="7">
        <v>23.7</v>
      </c>
      <c r="E6" s="9">
        <v>1066</v>
      </c>
      <c r="F6" s="7">
        <v>6.6</v>
      </c>
      <c r="G6" s="11">
        <v>7339</v>
      </c>
      <c r="H6" s="6">
        <v>45.5</v>
      </c>
      <c r="I6" s="9">
        <v>3888</v>
      </c>
      <c r="J6" s="7">
        <v>24.1</v>
      </c>
      <c r="K6" t="str">
        <f t="shared" si="0"/>
        <v>Republican</v>
      </c>
      <c r="L6" s="2">
        <f t="shared" si="1"/>
        <v>3451</v>
      </c>
      <c r="M6" t="str">
        <f t="shared" si="2"/>
        <v>No</v>
      </c>
    </row>
    <row r="7" spans="1:13" ht="18">
      <c r="A7" s="7" t="s">
        <v>21</v>
      </c>
      <c r="B7" s="9">
        <v>13301</v>
      </c>
      <c r="C7" s="7">
        <v>0</v>
      </c>
      <c r="D7" s="7">
        <v>0</v>
      </c>
      <c r="E7" s="7">
        <v>223</v>
      </c>
      <c r="F7" s="7">
        <v>1.7</v>
      </c>
      <c r="G7" s="11">
        <v>8277</v>
      </c>
      <c r="H7" s="6">
        <v>62.2</v>
      </c>
      <c r="I7" s="9">
        <v>4801</v>
      </c>
      <c r="J7" s="7">
        <v>36.1</v>
      </c>
      <c r="K7" t="str">
        <f t="shared" si="0"/>
        <v>Southern Democratic</v>
      </c>
      <c r="L7" s="2">
        <f t="shared" si="1"/>
        <v>3476</v>
      </c>
      <c r="M7" t="str">
        <f t="shared" si="2"/>
        <v>No</v>
      </c>
    </row>
    <row r="8" spans="1:13" ht="18">
      <c r="A8" s="7" t="s">
        <v>22</v>
      </c>
      <c r="B8" s="9">
        <v>106717</v>
      </c>
      <c r="C8" s="7">
        <v>0</v>
      </c>
      <c r="D8" s="7">
        <v>0</v>
      </c>
      <c r="E8" s="9">
        <v>11581</v>
      </c>
      <c r="F8" s="7">
        <v>10.9</v>
      </c>
      <c r="G8" s="11">
        <v>52176</v>
      </c>
      <c r="H8" s="6">
        <v>48.9</v>
      </c>
      <c r="I8" s="9">
        <v>42960</v>
      </c>
      <c r="J8" s="7">
        <v>40.299999999999997</v>
      </c>
      <c r="K8" t="str">
        <f t="shared" si="0"/>
        <v>Southern Democratic</v>
      </c>
      <c r="L8" s="2">
        <f t="shared" si="1"/>
        <v>9216</v>
      </c>
      <c r="M8" t="str">
        <f t="shared" si="2"/>
        <v>No</v>
      </c>
    </row>
    <row r="9" spans="1:13" ht="18">
      <c r="A9" s="7" t="s">
        <v>25</v>
      </c>
      <c r="B9" s="9">
        <v>339666</v>
      </c>
      <c r="C9" s="11">
        <v>172171</v>
      </c>
      <c r="D9" s="6">
        <v>50.7</v>
      </c>
      <c r="E9" s="9">
        <v>160215</v>
      </c>
      <c r="F9" s="7">
        <v>47.2</v>
      </c>
      <c r="G9" s="9">
        <v>2331</v>
      </c>
      <c r="H9" s="7">
        <v>0.7</v>
      </c>
      <c r="I9" s="9">
        <v>4914</v>
      </c>
      <c r="J9" s="7">
        <v>1.4</v>
      </c>
      <c r="K9" t="str">
        <f t="shared" si="0"/>
        <v>Republican</v>
      </c>
      <c r="L9" s="2">
        <f t="shared" si="1"/>
        <v>2583</v>
      </c>
      <c r="M9" t="str">
        <f t="shared" si="2"/>
        <v>No</v>
      </c>
    </row>
    <row r="10" spans="1:13" ht="18">
      <c r="A10" s="7" t="s">
        <v>26</v>
      </c>
      <c r="B10" s="9">
        <v>272143</v>
      </c>
      <c r="C10" s="11">
        <v>139033</v>
      </c>
      <c r="D10" s="6">
        <v>51.1</v>
      </c>
      <c r="E10" s="9">
        <v>115509</v>
      </c>
      <c r="F10" s="7">
        <v>42.4</v>
      </c>
      <c r="G10" s="9">
        <v>12295</v>
      </c>
      <c r="H10" s="7">
        <v>4.5</v>
      </c>
      <c r="I10" s="9">
        <v>5306</v>
      </c>
      <c r="J10" s="7">
        <v>1.9</v>
      </c>
      <c r="K10" t="str">
        <f t="shared" si="0"/>
        <v>Republican</v>
      </c>
      <c r="L10" s="2">
        <f t="shared" si="1"/>
        <v>6989</v>
      </c>
      <c r="M10" t="str">
        <f t="shared" si="2"/>
        <v>No</v>
      </c>
    </row>
    <row r="11" spans="1:13" ht="18">
      <c r="A11" s="7" t="s">
        <v>27</v>
      </c>
      <c r="B11" s="9">
        <v>128739</v>
      </c>
      <c r="C11" s="11">
        <v>70302</v>
      </c>
      <c r="D11" s="6">
        <v>54.6</v>
      </c>
      <c r="E11" s="9">
        <v>55639</v>
      </c>
      <c r="F11" s="7">
        <v>43.2</v>
      </c>
      <c r="G11" s="9">
        <v>1035</v>
      </c>
      <c r="H11" s="7">
        <v>0.8</v>
      </c>
      <c r="I11" s="9">
        <v>1763</v>
      </c>
      <c r="J11" s="7">
        <v>1.4</v>
      </c>
      <c r="K11" t="str">
        <f t="shared" si="0"/>
        <v>Republican</v>
      </c>
      <c r="L11" s="2">
        <f t="shared" si="1"/>
        <v>728</v>
      </c>
      <c r="M11" t="str">
        <f t="shared" si="2"/>
        <v>No</v>
      </c>
    </row>
    <row r="12" spans="1:13" ht="18">
      <c r="A12" s="7" t="s">
        <v>29</v>
      </c>
      <c r="B12" s="9">
        <v>146216</v>
      </c>
      <c r="C12" s="9">
        <v>1364</v>
      </c>
      <c r="D12" s="7">
        <v>0.9</v>
      </c>
      <c r="E12" s="9">
        <v>25651</v>
      </c>
      <c r="F12" s="7">
        <v>17.5</v>
      </c>
      <c r="G12" s="9">
        <v>53143</v>
      </c>
      <c r="H12" s="7">
        <v>36.299999999999997</v>
      </c>
      <c r="I12" s="11">
        <v>66058</v>
      </c>
      <c r="J12" s="6">
        <v>45.2</v>
      </c>
      <c r="K12" t="s">
        <v>130</v>
      </c>
      <c r="L12" s="2">
        <f t="shared" si="1"/>
        <v>12915</v>
      </c>
      <c r="M12" t="str">
        <f t="shared" si="2"/>
        <v>No</v>
      </c>
    </row>
    <row r="13" spans="1:13" ht="18">
      <c r="A13" s="7" t="s">
        <v>30</v>
      </c>
      <c r="B13" s="9">
        <v>50510</v>
      </c>
      <c r="C13" s="7">
        <v>0</v>
      </c>
      <c r="D13" s="7">
        <v>0</v>
      </c>
      <c r="E13" s="9">
        <v>7625</v>
      </c>
      <c r="F13" s="7">
        <v>15.1</v>
      </c>
      <c r="G13" s="11">
        <v>22681</v>
      </c>
      <c r="H13" s="6">
        <v>44.9</v>
      </c>
      <c r="I13" s="9">
        <v>20204</v>
      </c>
      <c r="J13" s="7">
        <v>40</v>
      </c>
      <c r="K13" t="str">
        <f t="shared" si="0"/>
        <v>Southern Democratic</v>
      </c>
      <c r="L13" s="2">
        <f t="shared" si="1"/>
        <v>2477</v>
      </c>
      <c r="M13" t="str">
        <f t="shared" si="2"/>
        <v>No</v>
      </c>
    </row>
    <row r="14" spans="1:13" ht="18">
      <c r="A14" s="7" t="s">
        <v>31</v>
      </c>
      <c r="B14" s="9">
        <v>100918</v>
      </c>
      <c r="C14" s="11">
        <v>62811</v>
      </c>
      <c r="D14" s="6">
        <v>62.2</v>
      </c>
      <c r="E14" s="9">
        <v>29693</v>
      </c>
      <c r="F14" s="7">
        <v>29.4</v>
      </c>
      <c r="G14" s="9">
        <v>6368</v>
      </c>
      <c r="H14" s="7">
        <v>6.3</v>
      </c>
      <c r="I14" s="9">
        <v>2046</v>
      </c>
      <c r="J14" s="7">
        <v>2</v>
      </c>
      <c r="K14" t="str">
        <f t="shared" si="0"/>
        <v>Republican</v>
      </c>
      <c r="L14" s="2">
        <f t="shared" si="1"/>
        <v>4322</v>
      </c>
      <c r="M14" t="str">
        <f t="shared" si="2"/>
        <v>No</v>
      </c>
    </row>
    <row r="15" spans="1:13" ht="18">
      <c r="A15" s="7" t="s">
        <v>32</v>
      </c>
      <c r="B15" s="9">
        <v>92502</v>
      </c>
      <c r="C15" s="9">
        <v>2294</v>
      </c>
      <c r="D15" s="7">
        <v>2.5</v>
      </c>
      <c r="E15" s="9">
        <v>5966</v>
      </c>
      <c r="F15" s="7">
        <v>6.4</v>
      </c>
      <c r="G15" s="11">
        <v>42482</v>
      </c>
      <c r="H15" s="6">
        <v>45.9</v>
      </c>
      <c r="I15" s="9">
        <v>41760</v>
      </c>
      <c r="J15" s="7">
        <v>45.1</v>
      </c>
      <c r="K15" t="str">
        <f t="shared" si="0"/>
        <v>Southern Democratic</v>
      </c>
      <c r="L15" s="2">
        <f t="shared" si="1"/>
        <v>722</v>
      </c>
      <c r="M15" t="str">
        <f t="shared" si="2"/>
        <v>No</v>
      </c>
    </row>
    <row r="16" spans="1:13" ht="18">
      <c r="A16" s="7" t="s">
        <v>33</v>
      </c>
      <c r="B16" s="9">
        <v>169876</v>
      </c>
      <c r="C16" s="11">
        <v>106684</v>
      </c>
      <c r="D16" s="6">
        <v>62.8</v>
      </c>
      <c r="E16" s="9">
        <v>34370</v>
      </c>
      <c r="F16" s="7">
        <v>20.2</v>
      </c>
      <c r="G16" s="9">
        <v>6163</v>
      </c>
      <c r="H16" s="7">
        <v>3.6</v>
      </c>
      <c r="I16" s="9">
        <v>22331</v>
      </c>
      <c r="J16" s="7">
        <v>13.1</v>
      </c>
      <c r="K16" t="str">
        <f t="shared" si="0"/>
        <v>Republican</v>
      </c>
      <c r="L16" s="2">
        <f t="shared" si="1"/>
        <v>16168</v>
      </c>
      <c r="M16" t="str">
        <f t="shared" si="2"/>
        <v>No</v>
      </c>
    </row>
    <row r="17" spans="1:13" ht="18">
      <c r="A17" s="7" t="s">
        <v>34</v>
      </c>
      <c r="B17" s="9">
        <v>154758</v>
      </c>
      <c r="C17" s="11">
        <v>88481</v>
      </c>
      <c r="D17" s="6">
        <v>57.2</v>
      </c>
      <c r="E17" s="9">
        <v>65057</v>
      </c>
      <c r="F17" s="7">
        <v>42</v>
      </c>
      <c r="G17" s="7">
        <v>805</v>
      </c>
      <c r="H17" s="7">
        <v>0.5</v>
      </c>
      <c r="I17" s="7">
        <v>415</v>
      </c>
      <c r="J17" s="7">
        <v>0.3</v>
      </c>
      <c r="K17" t="str">
        <f t="shared" si="0"/>
        <v>Republican</v>
      </c>
      <c r="L17" s="2">
        <f t="shared" si="1"/>
        <v>390</v>
      </c>
      <c r="M17" t="str">
        <f t="shared" si="2"/>
        <v>No</v>
      </c>
    </row>
    <row r="18" spans="1:13" ht="18">
      <c r="A18" s="7" t="s">
        <v>35</v>
      </c>
      <c r="B18" s="9">
        <v>34804</v>
      </c>
      <c r="C18" s="11">
        <v>22069</v>
      </c>
      <c r="D18" s="6">
        <v>63.4</v>
      </c>
      <c r="E18" s="9">
        <v>11920</v>
      </c>
      <c r="F18" s="7">
        <v>34.200000000000003</v>
      </c>
      <c r="G18" s="7">
        <v>748</v>
      </c>
      <c r="H18" s="7">
        <v>2.1</v>
      </c>
      <c r="I18" s="7">
        <v>50</v>
      </c>
      <c r="J18" s="7">
        <v>0.1</v>
      </c>
      <c r="K18" t="str">
        <f t="shared" si="0"/>
        <v>Republican</v>
      </c>
      <c r="L18" s="2">
        <f t="shared" si="1"/>
        <v>698</v>
      </c>
      <c r="M18" t="str">
        <f t="shared" si="2"/>
        <v>No</v>
      </c>
    </row>
    <row r="19" spans="1:13" ht="18">
      <c r="A19" s="7" t="s">
        <v>36</v>
      </c>
      <c r="B19" s="9">
        <v>69095</v>
      </c>
      <c r="C19" s="7">
        <v>0</v>
      </c>
      <c r="D19" s="7">
        <v>0</v>
      </c>
      <c r="E19" s="9">
        <v>3282</v>
      </c>
      <c r="F19" s="7">
        <v>4.7</v>
      </c>
      <c r="G19" s="11">
        <v>40768</v>
      </c>
      <c r="H19" s="6">
        <v>59</v>
      </c>
      <c r="I19" s="9">
        <v>25045</v>
      </c>
      <c r="J19" s="7">
        <v>36.200000000000003</v>
      </c>
      <c r="K19" t="str">
        <f t="shared" si="0"/>
        <v>Southern Democratic</v>
      </c>
      <c r="L19" s="2">
        <f t="shared" si="1"/>
        <v>15723</v>
      </c>
      <c r="M19" t="str">
        <f t="shared" si="2"/>
        <v>No</v>
      </c>
    </row>
    <row r="20" spans="1:13" ht="18">
      <c r="A20" s="7" t="s">
        <v>37</v>
      </c>
      <c r="B20" s="9">
        <v>165563</v>
      </c>
      <c r="C20" s="9">
        <v>17028</v>
      </c>
      <c r="D20" s="7">
        <v>10.3</v>
      </c>
      <c r="E20" s="11">
        <v>58801</v>
      </c>
      <c r="F20" s="6">
        <v>35.5</v>
      </c>
      <c r="G20" s="9">
        <v>31362</v>
      </c>
      <c r="H20" s="7">
        <v>18.899999999999999</v>
      </c>
      <c r="I20" s="9">
        <v>58372</v>
      </c>
      <c r="J20" s="7">
        <v>35.299999999999997</v>
      </c>
      <c r="K20" t="s">
        <v>119</v>
      </c>
      <c r="L20" s="2">
        <f t="shared" si="1"/>
        <v>27010</v>
      </c>
      <c r="M20" t="str">
        <f t="shared" si="2"/>
        <v>No</v>
      </c>
    </row>
    <row r="21" spans="1:13" ht="18">
      <c r="A21" s="7" t="s">
        <v>41</v>
      </c>
      <c r="B21" s="9">
        <v>65943</v>
      </c>
      <c r="C21" s="11">
        <v>37519</v>
      </c>
      <c r="D21" s="6">
        <v>56.9</v>
      </c>
      <c r="E21" s="9">
        <v>25887</v>
      </c>
      <c r="F21" s="7">
        <v>39.299999999999997</v>
      </c>
      <c r="G21" s="9">
        <v>2125</v>
      </c>
      <c r="H21" s="7">
        <v>3.2</v>
      </c>
      <c r="I21" s="7">
        <v>412</v>
      </c>
      <c r="J21" s="7">
        <v>0.6</v>
      </c>
      <c r="K21" t="str">
        <f>IF(MAX(C21:F21) = C21, "Republican", IF(MAX(C21:F21) = D21, "Democratic", IF(MAX(C21:F21) = E21, "Southern Democratic", "Constitutional Union")))</f>
        <v>Republican</v>
      </c>
      <c r="L21" s="2">
        <f t="shared" si="1"/>
        <v>1713</v>
      </c>
      <c r="M21" t="str">
        <f t="shared" si="2"/>
        <v>No</v>
      </c>
    </row>
    <row r="22" spans="1:13" ht="18">
      <c r="A22" s="7" t="s">
        <v>42</v>
      </c>
      <c r="B22" s="9">
        <v>121215</v>
      </c>
      <c r="C22" s="11">
        <v>58346</v>
      </c>
      <c r="D22" s="6">
        <v>48.1</v>
      </c>
      <c r="E22" s="9">
        <v>62869</v>
      </c>
      <c r="F22" s="7">
        <v>51.9</v>
      </c>
      <c r="G22" s="7">
        <v>0</v>
      </c>
      <c r="H22" s="7">
        <v>0</v>
      </c>
      <c r="I22" s="7">
        <v>0</v>
      </c>
      <c r="J22" s="7">
        <v>0</v>
      </c>
      <c r="K22" t="str">
        <f t="shared" si="0"/>
        <v>Southern Democratic</v>
      </c>
      <c r="L22" s="2">
        <f t="shared" si="1"/>
        <v>0</v>
      </c>
      <c r="M22" t="e">
        <f t="shared" si="2"/>
        <v>#VALUE!</v>
      </c>
    </row>
    <row r="23" spans="1:13" ht="18">
      <c r="A23" s="7" t="s">
        <v>44</v>
      </c>
      <c r="B23" s="9">
        <v>675156</v>
      </c>
      <c r="C23" s="11">
        <v>362646</v>
      </c>
      <c r="D23" s="6">
        <v>53.7</v>
      </c>
      <c r="E23" s="9">
        <v>312510</v>
      </c>
      <c r="F23" s="7">
        <v>46.3</v>
      </c>
      <c r="G23" s="7">
        <v>0</v>
      </c>
      <c r="H23" s="7">
        <v>0</v>
      </c>
      <c r="I23" s="7">
        <v>0</v>
      </c>
      <c r="J23" s="7">
        <v>0</v>
      </c>
      <c r="K23" t="str">
        <f t="shared" si="0"/>
        <v>Republican</v>
      </c>
      <c r="L23" s="2">
        <f t="shared" si="1"/>
        <v>0</v>
      </c>
      <c r="M23" t="e">
        <f t="shared" si="2"/>
        <v>#VALUE!</v>
      </c>
    </row>
    <row r="24" spans="1:13" ht="18">
      <c r="A24" s="7" t="s">
        <v>45</v>
      </c>
      <c r="B24" s="9">
        <v>96712</v>
      </c>
      <c r="C24" s="7">
        <v>0</v>
      </c>
      <c r="D24" s="7">
        <v>0</v>
      </c>
      <c r="E24" s="9">
        <v>2737</v>
      </c>
      <c r="F24" s="7">
        <v>2.8</v>
      </c>
      <c r="G24" s="11">
        <v>48846</v>
      </c>
      <c r="H24" s="6">
        <v>50.5</v>
      </c>
      <c r="I24" s="9">
        <v>45129</v>
      </c>
      <c r="J24" s="7">
        <v>46.7</v>
      </c>
      <c r="K24" t="str">
        <f t="shared" si="0"/>
        <v>Southern Democratic</v>
      </c>
      <c r="L24" s="2">
        <f t="shared" si="1"/>
        <v>3717</v>
      </c>
      <c r="M24" t="str">
        <f t="shared" si="2"/>
        <v>No</v>
      </c>
    </row>
    <row r="25" spans="1:13" ht="18">
      <c r="A25" s="7" t="s">
        <v>47</v>
      </c>
      <c r="B25" s="9">
        <v>442866</v>
      </c>
      <c r="C25" s="11">
        <v>231709</v>
      </c>
      <c r="D25" s="6">
        <v>52.3</v>
      </c>
      <c r="E25" s="9">
        <v>187421</v>
      </c>
      <c r="F25" s="7">
        <v>42.3</v>
      </c>
      <c r="G25" s="9">
        <v>11406</v>
      </c>
      <c r="H25" s="7">
        <v>2.6</v>
      </c>
      <c r="I25" s="9">
        <v>12194</v>
      </c>
      <c r="J25" s="7">
        <v>2.8</v>
      </c>
      <c r="K25" t="str">
        <f t="shared" si="0"/>
        <v>Republican</v>
      </c>
      <c r="L25" s="2">
        <f t="shared" si="1"/>
        <v>788</v>
      </c>
      <c r="M25" t="str">
        <f t="shared" si="2"/>
        <v>No</v>
      </c>
    </row>
    <row r="26" spans="1:13" ht="18">
      <c r="A26" s="7" t="s">
        <v>49</v>
      </c>
      <c r="B26" s="9">
        <v>14758</v>
      </c>
      <c r="C26" s="11">
        <v>5329</v>
      </c>
      <c r="D26" s="6">
        <v>36.1</v>
      </c>
      <c r="E26" s="9">
        <v>4136</v>
      </c>
      <c r="F26" s="7">
        <v>28</v>
      </c>
      <c r="G26" s="9">
        <v>5075</v>
      </c>
      <c r="H26" s="7">
        <v>34.4</v>
      </c>
      <c r="I26" s="7">
        <v>218</v>
      </c>
      <c r="J26" s="7">
        <v>1.5</v>
      </c>
      <c r="K26" t="str">
        <f t="shared" si="0"/>
        <v>Republican</v>
      </c>
      <c r="L26" s="2">
        <f t="shared" si="1"/>
        <v>4857</v>
      </c>
      <c r="M26" t="str">
        <f t="shared" si="2"/>
        <v>No</v>
      </c>
    </row>
    <row r="27" spans="1:13" ht="18">
      <c r="A27" s="7" t="s">
        <v>50</v>
      </c>
      <c r="B27" s="9">
        <v>476442</v>
      </c>
      <c r="C27" s="11">
        <v>268030</v>
      </c>
      <c r="D27" s="6">
        <v>56.3</v>
      </c>
      <c r="E27" s="9">
        <v>16765</v>
      </c>
      <c r="F27" s="7">
        <v>3.5</v>
      </c>
      <c r="G27" s="9">
        <v>178871</v>
      </c>
      <c r="H27" s="7">
        <v>37.5</v>
      </c>
      <c r="I27" s="9">
        <v>12776</v>
      </c>
      <c r="J27" s="7">
        <v>2.7</v>
      </c>
      <c r="K27" t="str">
        <f t="shared" si="0"/>
        <v>Republican</v>
      </c>
      <c r="L27" s="2">
        <f t="shared" si="1"/>
        <v>166095</v>
      </c>
      <c r="M27" t="str">
        <f t="shared" si="2"/>
        <v>No</v>
      </c>
    </row>
    <row r="28" spans="1:13" ht="18">
      <c r="A28" s="7" t="s">
        <v>51</v>
      </c>
      <c r="B28" s="9">
        <v>19951</v>
      </c>
      <c r="C28" s="11">
        <v>12244</v>
      </c>
      <c r="D28" s="6">
        <v>61.4</v>
      </c>
      <c r="E28" s="9">
        <v>7707</v>
      </c>
      <c r="F28" s="7">
        <v>38.6</v>
      </c>
      <c r="G28" s="7">
        <v>0</v>
      </c>
      <c r="H28" s="7">
        <v>0</v>
      </c>
      <c r="I28" s="7">
        <v>0</v>
      </c>
      <c r="J28" s="7">
        <v>0</v>
      </c>
      <c r="K28" t="str">
        <f t="shared" si="0"/>
        <v>Republican</v>
      </c>
      <c r="L28" s="2">
        <f t="shared" si="1"/>
        <v>0</v>
      </c>
      <c r="M28" t="e">
        <f t="shared" si="2"/>
        <v>#VALUE!</v>
      </c>
    </row>
    <row r="29" spans="1:13" ht="18">
      <c r="A29" s="7" t="s">
        <v>52</v>
      </c>
      <c r="B29" s="7" t="s">
        <v>131</v>
      </c>
      <c r="K29" t="str">
        <f t="shared" si="0"/>
        <v>Republican</v>
      </c>
      <c r="L29" s="2">
        <f t="shared" si="1"/>
        <v>0</v>
      </c>
      <c r="M29" t="e">
        <f t="shared" si="2"/>
        <v>#VALUE!</v>
      </c>
    </row>
    <row r="30" spans="1:13" ht="18">
      <c r="A30" s="7" t="s">
        <v>54</v>
      </c>
      <c r="B30" s="9">
        <v>146106</v>
      </c>
      <c r="C30" s="7">
        <v>0</v>
      </c>
      <c r="D30" s="7">
        <v>0</v>
      </c>
      <c r="E30" s="9">
        <v>11281</v>
      </c>
      <c r="F30" s="7">
        <v>7.7</v>
      </c>
      <c r="G30" s="9">
        <v>65097</v>
      </c>
      <c r="H30" s="7">
        <v>44.6</v>
      </c>
      <c r="I30" s="11">
        <v>69728</v>
      </c>
      <c r="J30" s="6">
        <v>47.7</v>
      </c>
      <c r="K30" t="s">
        <v>130</v>
      </c>
      <c r="L30" s="2">
        <f t="shared" si="1"/>
        <v>4631</v>
      </c>
      <c r="M30" t="str">
        <f t="shared" si="2"/>
        <v>No</v>
      </c>
    </row>
    <row r="31" spans="1:13" ht="18">
      <c r="A31" s="7" t="s">
        <v>55</v>
      </c>
      <c r="B31" s="9">
        <v>62855</v>
      </c>
      <c r="C31" s="7">
        <v>0</v>
      </c>
      <c r="D31" s="7">
        <v>0</v>
      </c>
      <c r="E31" s="7">
        <v>18</v>
      </c>
      <c r="F31" s="7">
        <v>0</v>
      </c>
      <c r="G31" s="11">
        <v>47454</v>
      </c>
      <c r="H31" s="6">
        <v>75.5</v>
      </c>
      <c r="I31" s="9">
        <v>15383</v>
      </c>
      <c r="J31" s="7">
        <v>24.5</v>
      </c>
      <c r="K31" t="str">
        <f t="shared" si="0"/>
        <v>Southern Democratic</v>
      </c>
      <c r="L31" s="2">
        <f t="shared" si="1"/>
        <v>32071</v>
      </c>
      <c r="M31" t="str">
        <f t="shared" si="2"/>
        <v>No</v>
      </c>
    </row>
    <row r="32" spans="1:13" ht="18">
      <c r="A32" s="7" t="s">
        <v>57</v>
      </c>
      <c r="B32" s="9">
        <v>44644</v>
      </c>
      <c r="C32" s="11">
        <v>33808</v>
      </c>
      <c r="D32" s="6">
        <v>75.7</v>
      </c>
      <c r="E32" s="9">
        <v>8649</v>
      </c>
      <c r="F32" s="7">
        <v>19.399999999999999</v>
      </c>
      <c r="G32" s="7">
        <v>218</v>
      </c>
      <c r="H32" s="7">
        <v>0.5</v>
      </c>
      <c r="I32" s="9">
        <v>1969</v>
      </c>
      <c r="J32" s="7">
        <v>4.4000000000000004</v>
      </c>
      <c r="K32" t="str">
        <f t="shared" si="0"/>
        <v>Republican</v>
      </c>
      <c r="L32" s="2">
        <f t="shared" si="1"/>
        <v>1751</v>
      </c>
      <c r="M32" t="str">
        <f>IF(VALUE(LEFT(L32, LEN(L32)-1)) &lt; 5, "Yes", "No")</f>
        <v>No</v>
      </c>
    </row>
    <row r="33" spans="1:13" ht="18">
      <c r="A33" s="7" t="s">
        <v>58</v>
      </c>
      <c r="B33" s="9">
        <v>166891</v>
      </c>
      <c r="C33" s="9">
        <v>1887</v>
      </c>
      <c r="D33" s="7">
        <v>1.1000000000000001</v>
      </c>
      <c r="E33" s="9">
        <v>16198</v>
      </c>
      <c r="F33" s="7">
        <v>9.6999999999999993</v>
      </c>
      <c r="G33" s="9">
        <v>74325</v>
      </c>
      <c r="H33" s="7">
        <v>44.5</v>
      </c>
      <c r="I33" s="11">
        <v>74481</v>
      </c>
      <c r="J33" s="6">
        <v>44.6</v>
      </c>
      <c r="K33" t="s">
        <v>130</v>
      </c>
      <c r="L33" s="2">
        <f t="shared" si="1"/>
        <v>156</v>
      </c>
      <c r="M33" t="str">
        <f t="shared" si="2"/>
        <v>No</v>
      </c>
    </row>
    <row r="34" spans="1:13" ht="18">
      <c r="A34" s="7" t="s">
        <v>61</v>
      </c>
      <c r="B34" s="9">
        <v>152179</v>
      </c>
      <c r="C34" s="11">
        <v>86110</v>
      </c>
      <c r="D34" s="6">
        <v>56.6</v>
      </c>
      <c r="E34" s="9">
        <v>65021</v>
      </c>
      <c r="F34" s="7">
        <v>42.7</v>
      </c>
      <c r="G34" s="7">
        <v>887</v>
      </c>
      <c r="H34" s="7">
        <v>0.6</v>
      </c>
      <c r="I34" s="7">
        <v>161</v>
      </c>
      <c r="J34" s="7">
        <v>0.1</v>
      </c>
      <c r="K34" t="str">
        <f t="shared" si="0"/>
        <v>Republican</v>
      </c>
      <c r="L34" s="2">
        <f t="shared" si="1"/>
        <v>726</v>
      </c>
      <c r="M34" t="str">
        <f t="shared" si="2"/>
        <v>No</v>
      </c>
    </row>
    <row r="35" spans="1:13" ht="18">
      <c r="A35" s="7" t="s">
        <v>122</v>
      </c>
      <c r="B35" s="9">
        <v>4685561</v>
      </c>
      <c r="C35" s="11">
        <v>1865908</v>
      </c>
      <c r="D35" s="6">
        <v>39.9</v>
      </c>
      <c r="E35" s="9">
        <v>1380202</v>
      </c>
      <c r="F35" s="7">
        <v>29.5</v>
      </c>
      <c r="G35" s="9">
        <v>848019</v>
      </c>
      <c r="H35" s="7">
        <v>18.100000000000001</v>
      </c>
      <c r="I35" s="9">
        <v>590901</v>
      </c>
      <c r="J35" s="7">
        <v>12.6</v>
      </c>
      <c r="K35" t="str">
        <f t="shared" si="0"/>
        <v>Republican</v>
      </c>
      <c r="L35" s="2">
        <f t="shared" si="1"/>
        <v>257118</v>
      </c>
      <c r="M35" t="str">
        <f t="shared" si="2"/>
        <v>No</v>
      </c>
    </row>
    <row r="36" spans="1:13">
      <c r="L36" s="2"/>
    </row>
    <row r="37" spans="1:13">
      <c r="L37" s="2"/>
    </row>
    <row r="38" spans="1:13">
      <c r="L38" s="2"/>
    </row>
    <row r="39" spans="1:13">
      <c r="L39" s="2"/>
    </row>
    <row r="40" spans="1:13">
      <c r="L40" s="2"/>
    </row>
    <row r="41" spans="1:13">
      <c r="L41" s="2"/>
    </row>
    <row r="42" spans="1:13">
      <c r="L42" s="2"/>
    </row>
    <row r="43" spans="1:13">
      <c r="L43" s="2"/>
    </row>
    <row r="44" spans="1:13">
      <c r="L44" s="2"/>
    </row>
    <row r="45" spans="1:13">
      <c r="L45" s="2"/>
    </row>
    <row r="46" spans="1:13">
      <c r="L46" s="2"/>
    </row>
    <row r="47" spans="1:13">
      <c r="L47" s="2"/>
    </row>
    <row r="48" spans="1:13">
      <c r="L48" s="2"/>
    </row>
    <row r="49" spans="12:12">
      <c r="L49" s="2"/>
    </row>
    <row r="50" spans="12:12">
      <c r="L50" s="2"/>
    </row>
    <row r="51" spans="12:12">
      <c r="L51" s="2"/>
    </row>
    <row r="52" spans="12:12">
      <c r="L52" s="2"/>
    </row>
    <row r="53" spans="12:12">
      <c r="L53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F11D-6B95-5445-AB46-D5441C7FF7F1}">
  <dimension ref="A1:K53"/>
  <sheetViews>
    <sheetView workbookViewId="0">
      <selection activeCell="J1" sqref="J1"/>
    </sheetView>
  </sheetViews>
  <sheetFormatPr defaultColWidth="11" defaultRowHeight="15.95"/>
  <cols>
    <col min="2" max="3" width="11.875" bestFit="1" customWidth="1"/>
    <col min="5" max="5" width="11.875" bestFit="1" customWidth="1"/>
  </cols>
  <sheetData>
    <row r="1" spans="1:11" ht="18">
      <c r="A1" s="6" t="s">
        <v>0</v>
      </c>
      <c r="B1" s="6" t="s">
        <v>109</v>
      </c>
      <c r="C1" s="7" t="s">
        <v>110</v>
      </c>
      <c r="D1" s="7" t="s">
        <v>111</v>
      </c>
      <c r="E1" s="7" t="s">
        <v>114</v>
      </c>
      <c r="F1" s="7" t="s">
        <v>113</v>
      </c>
      <c r="G1" s="7" t="s">
        <v>132</v>
      </c>
      <c r="H1" s="7" t="s">
        <v>113</v>
      </c>
      <c r="I1" s="7" t="s">
        <v>8</v>
      </c>
      <c r="J1" s="7" t="s">
        <v>116</v>
      </c>
      <c r="K1" s="7" t="s">
        <v>118</v>
      </c>
    </row>
    <row r="2" spans="1:11" ht="18">
      <c r="A2" s="7" t="s">
        <v>12</v>
      </c>
      <c r="B2" s="9">
        <v>75291</v>
      </c>
      <c r="C2" s="11">
        <v>46739</v>
      </c>
      <c r="D2" s="6">
        <v>62.1</v>
      </c>
      <c r="E2" s="7">
        <v>0</v>
      </c>
      <c r="F2" s="7">
        <v>0</v>
      </c>
      <c r="G2" s="9">
        <v>28552</v>
      </c>
      <c r="H2" s="7">
        <v>37.9</v>
      </c>
      <c r="I2" t="str">
        <f>IF(C2 &gt; E2, "Democratic", "Republican")</f>
        <v>Democratic</v>
      </c>
      <c r="J2" s="2">
        <f>ABS(E2 - G2)</f>
        <v>28552</v>
      </c>
      <c r="K2" t="str">
        <f>IF(VALUE(LEFT(J2, LEN(J2)-1)) &lt; 5, "Yes", "No")</f>
        <v>No</v>
      </c>
    </row>
    <row r="3" spans="1:11" ht="18">
      <c r="A3" s="7" t="s">
        <v>15</v>
      </c>
      <c r="B3" s="9">
        <v>32642</v>
      </c>
      <c r="C3" s="11">
        <v>21910</v>
      </c>
      <c r="D3" s="6">
        <v>67.099999999999994</v>
      </c>
      <c r="E3" s="7">
        <v>0</v>
      </c>
      <c r="F3" s="7">
        <v>0</v>
      </c>
      <c r="G3" s="9">
        <v>10732</v>
      </c>
      <c r="H3" s="7">
        <v>32.9</v>
      </c>
      <c r="I3" t="str">
        <f t="shared" ref="I3:I33" si="0">IF(C3 &gt; E3, "Democratic", "Republican")</f>
        <v>Democratic</v>
      </c>
      <c r="J3" s="2">
        <f t="shared" ref="J3:J47" si="1">ABS(E3 - G3)</f>
        <v>10732</v>
      </c>
      <c r="K3" t="str">
        <f t="shared" ref="K3:K53" si="2">IF(VALUE(LEFT(J3, LEN(J3)-1)) &lt; 5, "Yes", "No")</f>
        <v>No</v>
      </c>
    </row>
    <row r="4" spans="1:11" ht="18">
      <c r="A4" s="7" t="s">
        <v>16</v>
      </c>
      <c r="B4" s="9">
        <v>110255</v>
      </c>
      <c r="C4" s="11">
        <v>53342</v>
      </c>
      <c r="D4" s="6">
        <v>48.4</v>
      </c>
      <c r="E4" s="9">
        <v>20704</v>
      </c>
      <c r="F4" s="7">
        <v>18.8</v>
      </c>
      <c r="G4" s="9">
        <v>36195</v>
      </c>
      <c r="H4" s="7">
        <v>32.799999999999997</v>
      </c>
      <c r="I4" t="str">
        <f t="shared" si="0"/>
        <v>Democratic</v>
      </c>
      <c r="J4" s="2">
        <f t="shared" si="1"/>
        <v>15491</v>
      </c>
      <c r="K4" t="str">
        <f t="shared" si="2"/>
        <v>No</v>
      </c>
    </row>
    <row r="5" spans="1:11" ht="18">
      <c r="A5" s="7" t="s">
        <v>18</v>
      </c>
      <c r="B5" s="9">
        <v>80360</v>
      </c>
      <c r="C5" s="9">
        <v>35028</v>
      </c>
      <c r="D5" s="7">
        <v>43.6</v>
      </c>
      <c r="E5" s="11">
        <v>42717</v>
      </c>
      <c r="F5" s="6">
        <v>53.2</v>
      </c>
      <c r="G5" s="9">
        <v>2615</v>
      </c>
      <c r="H5" s="7">
        <v>3.3</v>
      </c>
      <c r="I5" t="str">
        <f t="shared" si="0"/>
        <v>Republican</v>
      </c>
      <c r="J5" s="2">
        <f t="shared" si="1"/>
        <v>40102</v>
      </c>
      <c r="K5" t="str">
        <f t="shared" si="2"/>
        <v>No</v>
      </c>
    </row>
    <row r="6" spans="1:11" ht="18">
      <c r="A6" s="7" t="s">
        <v>19</v>
      </c>
      <c r="B6" s="9">
        <v>14598</v>
      </c>
      <c r="C6" s="11">
        <v>8004</v>
      </c>
      <c r="D6" s="6">
        <v>54.8</v>
      </c>
      <c r="E6" s="7">
        <v>310</v>
      </c>
      <c r="F6" s="7">
        <v>2.1</v>
      </c>
      <c r="G6" s="9">
        <v>6275</v>
      </c>
      <c r="H6" s="7">
        <v>43</v>
      </c>
      <c r="I6" t="str">
        <f t="shared" si="0"/>
        <v>Democratic</v>
      </c>
      <c r="J6" s="2">
        <f t="shared" si="1"/>
        <v>5965</v>
      </c>
      <c r="K6" t="str">
        <f t="shared" si="2"/>
        <v>No</v>
      </c>
    </row>
    <row r="7" spans="1:11" ht="18">
      <c r="A7" s="7" t="s">
        <v>21</v>
      </c>
      <c r="B7" s="9">
        <v>11191</v>
      </c>
      <c r="C7" s="11">
        <v>6358</v>
      </c>
      <c r="D7" s="6">
        <v>56.8</v>
      </c>
      <c r="E7" s="7">
        <v>0</v>
      </c>
      <c r="F7" s="7">
        <v>0</v>
      </c>
      <c r="G7" s="9">
        <v>4833</v>
      </c>
      <c r="H7" s="7">
        <v>43.2</v>
      </c>
      <c r="I7" t="str">
        <f t="shared" si="0"/>
        <v>Democratic</v>
      </c>
      <c r="J7" s="2">
        <f t="shared" si="1"/>
        <v>4833</v>
      </c>
      <c r="K7" t="str">
        <f t="shared" si="2"/>
        <v>No</v>
      </c>
    </row>
    <row r="8" spans="1:11" ht="18">
      <c r="A8" s="7" t="s">
        <v>22</v>
      </c>
      <c r="B8" s="9">
        <v>99020</v>
      </c>
      <c r="C8" s="11">
        <v>56581</v>
      </c>
      <c r="D8" s="6">
        <v>57.1</v>
      </c>
      <c r="E8" s="7">
        <v>0</v>
      </c>
      <c r="F8" s="7">
        <v>0</v>
      </c>
      <c r="G8" s="9">
        <v>42439</v>
      </c>
      <c r="H8" s="7">
        <v>42.9</v>
      </c>
      <c r="I8" t="str">
        <f t="shared" si="0"/>
        <v>Democratic</v>
      </c>
      <c r="J8" s="2">
        <f t="shared" si="1"/>
        <v>42439</v>
      </c>
      <c r="K8" t="str">
        <f t="shared" si="2"/>
        <v>No</v>
      </c>
    </row>
    <row r="9" spans="1:11" ht="18">
      <c r="A9" s="7" t="s">
        <v>25</v>
      </c>
      <c r="B9" s="9">
        <v>239334</v>
      </c>
      <c r="C9" s="11">
        <v>105528</v>
      </c>
      <c r="D9" s="6">
        <v>44.1</v>
      </c>
      <c r="E9" s="9">
        <v>96275</v>
      </c>
      <c r="F9" s="7">
        <v>40.200000000000003</v>
      </c>
      <c r="G9" s="9">
        <v>37531</v>
      </c>
      <c r="H9" s="7">
        <v>15.7</v>
      </c>
      <c r="I9" t="str">
        <f t="shared" si="0"/>
        <v>Democratic</v>
      </c>
      <c r="J9" s="2">
        <f t="shared" si="1"/>
        <v>58744</v>
      </c>
      <c r="K9" t="str">
        <f t="shared" si="2"/>
        <v>No</v>
      </c>
    </row>
    <row r="10" spans="1:11" ht="18">
      <c r="A10" s="7" t="s">
        <v>26</v>
      </c>
      <c r="B10" s="9">
        <v>235401</v>
      </c>
      <c r="C10" s="11">
        <v>118670</v>
      </c>
      <c r="D10" s="6">
        <v>50.4</v>
      </c>
      <c r="E10" s="9">
        <v>94375</v>
      </c>
      <c r="F10" s="7">
        <v>40.1</v>
      </c>
      <c r="G10" s="9">
        <v>22356</v>
      </c>
      <c r="H10" s="7">
        <v>9.5</v>
      </c>
      <c r="I10" t="str">
        <f t="shared" si="0"/>
        <v>Democratic</v>
      </c>
      <c r="J10" s="2">
        <f t="shared" si="1"/>
        <v>72019</v>
      </c>
      <c r="K10" t="str">
        <f t="shared" si="2"/>
        <v>No</v>
      </c>
    </row>
    <row r="11" spans="1:11" ht="18">
      <c r="A11" s="7" t="s">
        <v>27</v>
      </c>
      <c r="B11" s="9">
        <v>92310</v>
      </c>
      <c r="C11" s="9">
        <v>37568</v>
      </c>
      <c r="D11" s="7">
        <v>40.700000000000003</v>
      </c>
      <c r="E11" s="11">
        <v>45073</v>
      </c>
      <c r="F11" s="6">
        <v>48.8</v>
      </c>
      <c r="G11" s="9">
        <v>9669</v>
      </c>
      <c r="H11" s="7">
        <v>10.5</v>
      </c>
      <c r="I11" t="str">
        <f t="shared" si="0"/>
        <v>Republican</v>
      </c>
      <c r="J11" s="2">
        <f t="shared" si="1"/>
        <v>35404</v>
      </c>
      <c r="K11" t="str">
        <f t="shared" si="2"/>
        <v>No</v>
      </c>
    </row>
    <row r="12" spans="1:11" ht="18">
      <c r="A12" s="7" t="s">
        <v>29</v>
      </c>
      <c r="B12" s="9">
        <v>142058</v>
      </c>
      <c r="C12" s="11">
        <v>74642</v>
      </c>
      <c r="D12" s="6">
        <v>52.5</v>
      </c>
      <c r="E12" s="7">
        <v>0</v>
      </c>
      <c r="F12" s="7">
        <v>0</v>
      </c>
      <c r="G12" s="9">
        <v>67416</v>
      </c>
      <c r="H12" s="7">
        <v>47.5</v>
      </c>
      <c r="I12" t="str">
        <f t="shared" si="0"/>
        <v>Democratic</v>
      </c>
      <c r="J12" s="2">
        <f t="shared" si="1"/>
        <v>67416</v>
      </c>
      <c r="K12" t="str">
        <f t="shared" si="2"/>
        <v>No</v>
      </c>
    </row>
    <row r="13" spans="1:11" ht="18">
      <c r="A13" s="7" t="s">
        <v>30</v>
      </c>
      <c r="B13" s="9">
        <v>42873</v>
      </c>
      <c r="C13" s="11">
        <v>22164</v>
      </c>
      <c r="D13" s="6">
        <v>51.7</v>
      </c>
      <c r="E13" s="7">
        <v>0</v>
      </c>
      <c r="F13" s="7">
        <v>0</v>
      </c>
      <c r="G13" s="9">
        <v>20709</v>
      </c>
      <c r="H13" s="7">
        <v>48.3</v>
      </c>
      <c r="I13" t="str">
        <f t="shared" si="0"/>
        <v>Democratic</v>
      </c>
      <c r="J13" s="2">
        <f t="shared" si="1"/>
        <v>20709</v>
      </c>
      <c r="K13" t="str">
        <f t="shared" si="2"/>
        <v>No</v>
      </c>
    </row>
    <row r="14" spans="1:11" ht="18">
      <c r="A14" s="7" t="s">
        <v>31</v>
      </c>
      <c r="B14" s="9">
        <v>109689</v>
      </c>
      <c r="C14" s="9">
        <v>39140</v>
      </c>
      <c r="D14" s="7">
        <v>35.700000000000003</v>
      </c>
      <c r="E14" s="11">
        <v>67279</v>
      </c>
      <c r="F14" s="6">
        <v>61.3</v>
      </c>
      <c r="G14" s="9">
        <v>3270</v>
      </c>
      <c r="H14" s="7">
        <v>3</v>
      </c>
      <c r="I14" t="str">
        <f t="shared" si="0"/>
        <v>Republican</v>
      </c>
      <c r="J14" s="2">
        <f t="shared" si="1"/>
        <v>64009</v>
      </c>
      <c r="K14" t="str">
        <f t="shared" si="2"/>
        <v>No</v>
      </c>
    </row>
    <row r="15" spans="1:11" ht="18">
      <c r="A15" s="7" t="s">
        <v>32</v>
      </c>
      <c r="B15" s="9">
        <v>86860</v>
      </c>
      <c r="C15" s="9">
        <v>39123</v>
      </c>
      <c r="D15" s="7">
        <v>45</v>
      </c>
      <c r="E15" s="7">
        <v>285</v>
      </c>
      <c r="F15" s="7">
        <v>0.3</v>
      </c>
      <c r="G15" s="11">
        <v>47452</v>
      </c>
      <c r="H15" s="6">
        <v>54.6</v>
      </c>
      <c r="I15" t="s">
        <v>133</v>
      </c>
      <c r="J15" s="2">
        <f t="shared" si="1"/>
        <v>47167</v>
      </c>
      <c r="K15" t="str">
        <f t="shared" si="2"/>
        <v>No</v>
      </c>
    </row>
    <row r="16" spans="1:11" ht="18">
      <c r="A16" s="7" t="s">
        <v>33</v>
      </c>
      <c r="B16" s="9">
        <v>170048</v>
      </c>
      <c r="C16" s="9">
        <v>39244</v>
      </c>
      <c r="D16" s="7">
        <v>23.1</v>
      </c>
      <c r="E16" s="11">
        <v>108172</v>
      </c>
      <c r="F16" s="6">
        <v>63.6</v>
      </c>
      <c r="G16" s="9">
        <v>19626</v>
      </c>
      <c r="H16" s="7">
        <v>11.5</v>
      </c>
      <c r="I16" t="str">
        <f t="shared" si="0"/>
        <v>Republican</v>
      </c>
      <c r="J16" s="2">
        <f t="shared" si="1"/>
        <v>88546</v>
      </c>
      <c r="K16" t="str">
        <f t="shared" si="2"/>
        <v>No</v>
      </c>
    </row>
    <row r="17" spans="1:11" ht="18">
      <c r="A17" s="7" t="s">
        <v>34</v>
      </c>
      <c r="B17" s="9">
        <v>125558</v>
      </c>
      <c r="C17" s="9">
        <v>52136</v>
      </c>
      <c r="D17" s="7">
        <v>41.5</v>
      </c>
      <c r="E17" s="11">
        <v>71762</v>
      </c>
      <c r="F17" s="6">
        <v>57.2</v>
      </c>
      <c r="G17" s="9">
        <v>1660</v>
      </c>
      <c r="H17" s="7">
        <v>1.3</v>
      </c>
      <c r="I17" t="str">
        <f t="shared" si="0"/>
        <v>Republican</v>
      </c>
      <c r="J17" s="2">
        <f t="shared" si="1"/>
        <v>70102</v>
      </c>
      <c r="K17" t="str">
        <f t="shared" si="2"/>
        <v>No</v>
      </c>
    </row>
    <row r="18" spans="1:11" ht="18">
      <c r="A18" s="7" t="s">
        <v>36</v>
      </c>
      <c r="B18" s="9">
        <v>59647</v>
      </c>
      <c r="C18" s="11">
        <v>35456</v>
      </c>
      <c r="D18" s="6">
        <v>59.4</v>
      </c>
      <c r="E18" s="7">
        <v>0</v>
      </c>
      <c r="F18" s="7">
        <v>0</v>
      </c>
      <c r="G18" s="9">
        <v>24191</v>
      </c>
      <c r="H18" s="7">
        <v>40.6</v>
      </c>
      <c r="I18" t="str">
        <f t="shared" si="0"/>
        <v>Democratic</v>
      </c>
      <c r="J18" s="2">
        <f t="shared" si="1"/>
        <v>24191</v>
      </c>
      <c r="K18" t="str">
        <f t="shared" si="2"/>
        <v>No</v>
      </c>
    </row>
    <row r="19" spans="1:11" ht="18">
      <c r="A19" s="7" t="s">
        <v>37</v>
      </c>
      <c r="B19" s="9">
        <v>106486</v>
      </c>
      <c r="C19" s="11">
        <v>57964</v>
      </c>
      <c r="D19" s="6">
        <v>54.4</v>
      </c>
      <c r="E19" s="7">
        <v>0</v>
      </c>
      <c r="F19" s="7">
        <v>0</v>
      </c>
      <c r="G19" s="9">
        <v>48522</v>
      </c>
      <c r="H19" s="7">
        <v>45.6</v>
      </c>
      <c r="I19" t="str">
        <f t="shared" si="0"/>
        <v>Democratic</v>
      </c>
      <c r="J19" s="2">
        <f t="shared" si="1"/>
        <v>48522</v>
      </c>
      <c r="K19" t="str">
        <f t="shared" si="2"/>
        <v>No</v>
      </c>
    </row>
    <row r="20" spans="1:11" ht="18">
      <c r="A20" s="7" t="s">
        <v>41</v>
      </c>
      <c r="B20" s="9">
        <v>69774</v>
      </c>
      <c r="C20" s="9">
        <v>31891</v>
      </c>
      <c r="D20" s="7">
        <v>45.7</v>
      </c>
      <c r="E20" s="11">
        <v>37473</v>
      </c>
      <c r="F20" s="6">
        <v>53.7</v>
      </c>
      <c r="G20" s="7">
        <v>410</v>
      </c>
      <c r="H20" s="7">
        <v>0.6</v>
      </c>
      <c r="I20" t="str">
        <f t="shared" si="0"/>
        <v>Republican</v>
      </c>
      <c r="J20" s="2">
        <f t="shared" si="1"/>
        <v>37063</v>
      </c>
      <c r="K20" t="str">
        <f t="shared" si="2"/>
        <v>No</v>
      </c>
    </row>
    <row r="21" spans="1:11" ht="18">
      <c r="A21" s="7" t="s">
        <v>42</v>
      </c>
      <c r="B21" s="9">
        <v>99396</v>
      </c>
      <c r="C21" s="11">
        <v>46943</v>
      </c>
      <c r="D21" s="6">
        <v>47.2</v>
      </c>
      <c r="E21" s="9">
        <v>28338</v>
      </c>
      <c r="F21" s="7">
        <v>28.5</v>
      </c>
      <c r="G21" s="9">
        <v>24115</v>
      </c>
      <c r="H21" s="7">
        <v>24.3</v>
      </c>
      <c r="I21" t="str">
        <f t="shared" si="0"/>
        <v>Democratic</v>
      </c>
      <c r="J21" s="2">
        <f t="shared" si="1"/>
        <v>4223</v>
      </c>
      <c r="K21" t="str">
        <f t="shared" si="2"/>
        <v>No</v>
      </c>
    </row>
    <row r="22" spans="1:11" ht="18">
      <c r="A22" s="7" t="s">
        <v>44</v>
      </c>
      <c r="B22" s="9">
        <v>596486</v>
      </c>
      <c r="C22" s="9">
        <v>195878</v>
      </c>
      <c r="D22" s="7">
        <v>32.799999999999997</v>
      </c>
      <c r="E22" s="11">
        <v>276004</v>
      </c>
      <c r="F22" s="6">
        <v>46.3</v>
      </c>
      <c r="G22" s="9">
        <v>124604</v>
      </c>
      <c r="H22" s="7">
        <v>20.9</v>
      </c>
      <c r="I22" t="str">
        <f t="shared" si="0"/>
        <v>Republican</v>
      </c>
      <c r="J22" s="2">
        <f t="shared" si="1"/>
        <v>151400</v>
      </c>
      <c r="K22" t="str">
        <f t="shared" si="2"/>
        <v>No</v>
      </c>
    </row>
    <row r="23" spans="1:11" ht="18">
      <c r="A23" s="7" t="s">
        <v>45</v>
      </c>
      <c r="B23" s="9">
        <v>84963</v>
      </c>
      <c r="C23" s="11">
        <v>48243</v>
      </c>
      <c r="D23" s="6">
        <v>56.8</v>
      </c>
      <c r="E23" s="7">
        <v>0</v>
      </c>
      <c r="F23" s="7">
        <v>0</v>
      </c>
      <c r="G23" s="9">
        <v>36720</v>
      </c>
      <c r="H23" s="7">
        <v>43.2</v>
      </c>
      <c r="I23" t="str">
        <f t="shared" si="0"/>
        <v>Democratic</v>
      </c>
      <c r="J23" s="2">
        <f t="shared" si="1"/>
        <v>36720</v>
      </c>
      <c r="K23" t="str">
        <f t="shared" si="2"/>
        <v>No</v>
      </c>
    </row>
    <row r="24" spans="1:11" ht="18">
      <c r="A24" s="7" t="s">
        <v>47</v>
      </c>
      <c r="B24" s="9">
        <v>386640</v>
      </c>
      <c r="C24" s="9">
        <v>170874</v>
      </c>
      <c r="D24" s="7">
        <v>44.2</v>
      </c>
      <c r="E24" s="11">
        <v>187497</v>
      </c>
      <c r="F24" s="6">
        <v>48.5</v>
      </c>
      <c r="G24" s="9">
        <v>28121</v>
      </c>
      <c r="H24" s="7">
        <v>7.3</v>
      </c>
      <c r="I24" t="str">
        <f t="shared" si="0"/>
        <v>Republican</v>
      </c>
      <c r="J24" s="2">
        <f t="shared" si="1"/>
        <v>159376</v>
      </c>
      <c r="K24" t="str">
        <f t="shared" si="2"/>
        <v>No</v>
      </c>
    </row>
    <row r="25" spans="1:11" ht="18">
      <c r="A25" s="7" t="s">
        <v>50</v>
      </c>
      <c r="B25" s="9">
        <v>460937</v>
      </c>
      <c r="C25" s="11">
        <v>230772</v>
      </c>
      <c r="D25" s="6">
        <v>50.1</v>
      </c>
      <c r="E25" s="9">
        <v>147963</v>
      </c>
      <c r="F25" s="7">
        <v>32.1</v>
      </c>
      <c r="G25" s="9">
        <v>82202</v>
      </c>
      <c r="H25" s="7">
        <v>17.8</v>
      </c>
      <c r="I25" t="str">
        <f t="shared" si="0"/>
        <v>Democratic</v>
      </c>
      <c r="J25" s="2">
        <f t="shared" si="1"/>
        <v>65761</v>
      </c>
      <c r="K25" t="str">
        <f t="shared" si="2"/>
        <v>No</v>
      </c>
    </row>
    <row r="26" spans="1:11" ht="18">
      <c r="A26" s="7" t="s">
        <v>51</v>
      </c>
      <c r="B26" s="9">
        <v>19822</v>
      </c>
      <c r="C26" s="9">
        <v>6680</v>
      </c>
      <c r="D26" s="7">
        <v>33.700000000000003</v>
      </c>
      <c r="E26" s="11">
        <v>11467</v>
      </c>
      <c r="F26" s="6">
        <v>57.8</v>
      </c>
      <c r="G26" s="9">
        <v>1675</v>
      </c>
      <c r="H26" s="7">
        <v>8.5</v>
      </c>
      <c r="I26" t="str">
        <f t="shared" si="0"/>
        <v>Republican</v>
      </c>
      <c r="J26" s="2">
        <f t="shared" si="1"/>
        <v>9792</v>
      </c>
      <c r="K26" t="str">
        <f t="shared" si="2"/>
        <v>No</v>
      </c>
    </row>
    <row r="27" spans="1:11" ht="18">
      <c r="A27" s="7" t="s">
        <v>52</v>
      </c>
      <c r="B27" s="7" t="s">
        <v>134</v>
      </c>
      <c r="I27" t="str">
        <f t="shared" si="0"/>
        <v>Republican</v>
      </c>
      <c r="J27" s="2">
        <v>1</v>
      </c>
      <c r="K27" t="s">
        <v>123</v>
      </c>
    </row>
    <row r="28" spans="1:11" ht="18">
      <c r="A28" s="7" t="s">
        <v>54</v>
      </c>
      <c r="B28" s="9">
        <v>133582</v>
      </c>
      <c r="C28" s="11">
        <v>69704</v>
      </c>
      <c r="D28" s="6">
        <v>52.2</v>
      </c>
      <c r="E28" s="7">
        <v>0</v>
      </c>
      <c r="F28" s="7">
        <v>0</v>
      </c>
      <c r="G28" s="9">
        <v>63878</v>
      </c>
      <c r="H28" s="7">
        <v>47.8</v>
      </c>
      <c r="I28" t="str">
        <f t="shared" si="0"/>
        <v>Democratic</v>
      </c>
      <c r="J28" s="2">
        <f t="shared" si="1"/>
        <v>63878</v>
      </c>
      <c r="K28" t="str">
        <f t="shared" si="2"/>
        <v>No</v>
      </c>
    </row>
    <row r="29" spans="1:11" ht="18">
      <c r="A29" s="7" t="s">
        <v>55</v>
      </c>
      <c r="B29" s="9">
        <v>48005</v>
      </c>
      <c r="C29" s="11">
        <v>31995</v>
      </c>
      <c r="D29" s="6">
        <v>66.599999999999994</v>
      </c>
      <c r="E29" s="7">
        <v>0</v>
      </c>
      <c r="F29" s="7">
        <v>0</v>
      </c>
      <c r="G29" s="9">
        <v>16010</v>
      </c>
      <c r="H29" s="7">
        <v>33.4</v>
      </c>
      <c r="I29" t="str">
        <f t="shared" si="0"/>
        <v>Democratic</v>
      </c>
      <c r="J29" s="2">
        <f t="shared" si="1"/>
        <v>16010</v>
      </c>
      <c r="K29" t="str">
        <f t="shared" si="2"/>
        <v>No</v>
      </c>
    </row>
    <row r="30" spans="1:11" ht="18">
      <c r="A30" s="7" t="s">
        <v>57</v>
      </c>
      <c r="B30" s="9">
        <v>50675</v>
      </c>
      <c r="C30" s="9">
        <v>10569</v>
      </c>
      <c r="D30" s="7">
        <v>20.9</v>
      </c>
      <c r="E30" s="11">
        <v>39561</v>
      </c>
      <c r="F30" s="6">
        <v>78.099999999999994</v>
      </c>
      <c r="G30" s="7">
        <v>545</v>
      </c>
      <c r="H30" s="7">
        <v>1.1000000000000001</v>
      </c>
      <c r="I30" t="str">
        <f t="shared" si="0"/>
        <v>Republican</v>
      </c>
      <c r="J30" s="2">
        <f t="shared" si="1"/>
        <v>39016</v>
      </c>
      <c r="K30" t="str">
        <f t="shared" si="2"/>
        <v>No</v>
      </c>
    </row>
    <row r="31" spans="1:11" ht="18">
      <c r="A31" s="7" t="s">
        <v>58</v>
      </c>
      <c r="B31" s="9">
        <v>150233</v>
      </c>
      <c r="C31" s="11">
        <v>90083</v>
      </c>
      <c r="D31" s="6">
        <v>60</v>
      </c>
      <c r="E31" s="7" t="s">
        <v>102</v>
      </c>
      <c r="F31" s="7">
        <v>0</v>
      </c>
      <c r="G31" s="9">
        <v>60150</v>
      </c>
      <c r="H31" s="7">
        <v>40</v>
      </c>
      <c r="I31" t="str">
        <f t="shared" si="0"/>
        <v>Republican</v>
      </c>
      <c r="J31" s="2">
        <v>1</v>
      </c>
      <c r="K31" t="s">
        <v>123</v>
      </c>
    </row>
    <row r="32" spans="1:11" ht="18">
      <c r="A32" s="7" t="s">
        <v>61</v>
      </c>
      <c r="B32" s="9">
        <v>120513</v>
      </c>
      <c r="C32" s="9">
        <v>52843</v>
      </c>
      <c r="D32" s="7">
        <v>43.8</v>
      </c>
      <c r="E32" s="11">
        <v>67090</v>
      </c>
      <c r="F32" s="6">
        <v>55.7</v>
      </c>
      <c r="G32" s="7">
        <v>580</v>
      </c>
      <c r="H32" s="7">
        <v>0.5</v>
      </c>
      <c r="I32" t="str">
        <f t="shared" si="0"/>
        <v>Republican</v>
      </c>
      <c r="J32" s="2">
        <f t="shared" si="1"/>
        <v>66510</v>
      </c>
      <c r="K32" t="str">
        <f>IF(VALUE(LEFT(J32, LEN(J32)-1)) &lt; 5, "Yes", "No")</f>
        <v>No</v>
      </c>
    </row>
    <row r="33" spans="1:11" ht="18">
      <c r="A33" s="7" t="s">
        <v>122</v>
      </c>
      <c r="B33" s="9">
        <v>4054647</v>
      </c>
      <c r="C33" s="11">
        <v>1836072</v>
      </c>
      <c r="D33" s="6">
        <v>45.3</v>
      </c>
      <c r="E33" s="9">
        <v>1342345</v>
      </c>
      <c r="F33" s="7">
        <v>33.1</v>
      </c>
      <c r="G33" s="9">
        <v>873053</v>
      </c>
      <c r="H33" s="7">
        <v>21.5</v>
      </c>
      <c r="I33" t="str">
        <f t="shared" si="0"/>
        <v>Democratic</v>
      </c>
      <c r="J33" s="2">
        <f t="shared" si="1"/>
        <v>469292</v>
      </c>
      <c r="K33" t="str">
        <f t="shared" si="2"/>
        <v>No</v>
      </c>
    </row>
    <row r="34" spans="1:11">
      <c r="J34" s="2"/>
    </row>
    <row r="35" spans="1:11">
      <c r="J35" s="2"/>
    </row>
    <row r="36" spans="1:11">
      <c r="J36" s="2"/>
    </row>
    <row r="37" spans="1:11">
      <c r="J37" s="2"/>
    </row>
    <row r="38" spans="1:11">
      <c r="J38" s="2"/>
    </row>
    <row r="39" spans="1:11">
      <c r="J39" s="2"/>
    </row>
    <row r="40" spans="1:11">
      <c r="J40" s="2"/>
    </row>
    <row r="41" spans="1:11">
      <c r="J41" s="2"/>
    </row>
    <row r="42" spans="1:11">
      <c r="J42" s="2"/>
    </row>
    <row r="43" spans="1:11">
      <c r="J43" s="2"/>
    </row>
    <row r="44" spans="1:11">
      <c r="J44" s="2"/>
    </row>
    <row r="45" spans="1:11">
      <c r="J45" s="2"/>
    </row>
    <row r="46" spans="1:11">
      <c r="J46" s="2"/>
    </row>
    <row r="47" spans="1:11">
      <c r="J47" s="2"/>
    </row>
    <row r="48" spans="1:11">
      <c r="J48" s="2"/>
    </row>
    <row r="49" spans="10:10">
      <c r="J49" s="2"/>
    </row>
    <row r="50" spans="10:10">
      <c r="J50" s="2"/>
    </row>
    <row r="51" spans="10:10">
      <c r="J51" s="2"/>
    </row>
    <row r="52" spans="10:10">
      <c r="J52" s="2"/>
    </row>
    <row r="53" spans="10:10">
      <c r="J53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65D5-4BF6-6C41-8113-00E50296C42F}">
  <dimension ref="A1:K52"/>
  <sheetViews>
    <sheetView workbookViewId="0">
      <selection activeCell="A33" sqref="A33:XFD33"/>
    </sheetView>
  </sheetViews>
  <sheetFormatPr defaultColWidth="11" defaultRowHeight="15.95"/>
  <cols>
    <col min="2" max="3" width="11.875" bestFit="1" customWidth="1"/>
    <col min="5" max="5" width="11.875" bestFit="1" customWidth="1"/>
    <col min="10" max="10" width="18.5" bestFit="1" customWidth="1"/>
  </cols>
  <sheetData>
    <row r="1" spans="1:11" ht="18">
      <c r="A1" s="6" t="s">
        <v>0</v>
      </c>
      <c r="B1" s="6" t="s">
        <v>109</v>
      </c>
      <c r="C1" s="7" t="s">
        <v>110</v>
      </c>
      <c r="D1" s="7" t="s">
        <v>111</v>
      </c>
      <c r="E1" s="7" t="s">
        <v>132</v>
      </c>
      <c r="F1" s="7" t="s">
        <v>113</v>
      </c>
      <c r="G1" s="7" t="s">
        <v>135</v>
      </c>
      <c r="H1" s="7" t="s">
        <v>113</v>
      </c>
      <c r="I1" s="7" t="s">
        <v>8</v>
      </c>
      <c r="J1" s="7" t="s">
        <v>116</v>
      </c>
      <c r="K1" s="7" t="s">
        <v>118</v>
      </c>
    </row>
    <row r="2" spans="1:11" ht="18">
      <c r="A2" s="7" t="s">
        <v>12</v>
      </c>
      <c r="B2" s="9">
        <v>44147</v>
      </c>
      <c r="C2" s="11">
        <v>26881</v>
      </c>
      <c r="D2" s="6">
        <v>60.9</v>
      </c>
      <c r="E2" s="9">
        <v>15061</v>
      </c>
      <c r="F2" s="7">
        <v>34.1</v>
      </c>
      <c r="G2" s="7">
        <v>0</v>
      </c>
      <c r="H2" s="7">
        <v>0</v>
      </c>
      <c r="I2" t="str">
        <f>IF(C2 &gt; E2, "Democratic", "Whig-American")</f>
        <v>Democratic</v>
      </c>
      <c r="J2" s="2">
        <f>ABS(E2 - G2)</f>
        <v>15061</v>
      </c>
      <c r="K2" t="str">
        <f>IF(VALUE(LEFT(J2, LEN(J2)-1)) &lt; 5, "Yes", "No")</f>
        <v>No</v>
      </c>
    </row>
    <row r="3" spans="1:11" ht="18">
      <c r="A3" s="7" t="s">
        <v>15</v>
      </c>
      <c r="B3" s="9">
        <v>19577</v>
      </c>
      <c r="C3" s="11">
        <v>12173</v>
      </c>
      <c r="D3" s="6">
        <v>62.2</v>
      </c>
      <c r="E3" s="9">
        <v>7404</v>
      </c>
      <c r="F3" s="7">
        <v>37.799999999999997</v>
      </c>
      <c r="G3" s="7">
        <v>0</v>
      </c>
      <c r="H3" s="7">
        <v>0</v>
      </c>
      <c r="I3" t="str">
        <f t="shared" ref="I3:I33" si="0">IF(C3 &gt; E3, "Democratic", "Whig-American")</f>
        <v>Democratic</v>
      </c>
      <c r="J3" s="2">
        <f t="shared" ref="J3:J33" si="1">ABS(E3 - G3)</f>
        <v>7404</v>
      </c>
      <c r="K3" t="str">
        <f t="shared" ref="K3:K33" si="2">IF(VALUE(LEFT(J3, LEN(J3)-1)) &lt; 5, "Yes", "No")</f>
        <v>No</v>
      </c>
    </row>
    <row r="4" spans="1:11" ht="18">
      <c r="A4" s="7" t="s">
        <v>16</v>
      </c>
      <c r="B4" s="9">
        <v>76810</v>
      </c>
      <c r="C4" s="11">
        <v>40721</v>
      </c>
      <c r="D4" s="6">
        <v>53</v>
      </c>
      <c r="E4" s="9">
        <v>35972</v>
      </c>
      <c r="F4" s="7">
        <v>46.8</v>
      </c>
      <c r="G4" s="7">
        <v>61</v>
      </c>
      <c r="H4" s="7">
        <v>0.1</v>
      </c>
      <c r="I4" t="str">
        <f t="shared" si="0"/>
        <v>Democratic</v>
      </c>
      <c r="J4" s="2">
        <f t="shared" si="1"/>
        <v>35911</v>
      </c>
      <c r="K4" t="str">
        <f t="shared" si="2"/>
        <v>No</v>
      </c>
    </row>
    <row r="5" spans="1:11" ht="18">
      <c r="A5" s="7" t="s">
        <v>18</v>
      </c>
      <c r="B5" s="9">
        <v>66781</v>
      </c>
      <c r="C5" s="11">
        <v>33249</v>
      </c>
      <c r="D5" s="6">
        <v>49.8</v>
      </c>
      <c r="E5" s="9">
        <v>30359</v>
      </c>
      <c r="F5" s="7">
        <v>45.5</v>
      </c>
      <c r="G5" s="9">
        <v>3161</v>
      </c>
      <c r="H5" s="7">
        <v>4.7</v>
      </c>
      <c r="I5" t="str">
        <f t="shared" si="0"/>
        <v>Democratic</v>
      </c>
      <c r="J5" s="2">
        <f t="shared" si="1"/>
        <v>27198</v>
      </c>
      <c r="K5" t="str">
        <f t="shared" si="2"/>
        <v>No</v>
      </c>
    </row>
    <row r="6" spans="1:11" ht="18">
      <c r="A6" s="7" t="s">
        <v>19</v>
      </c>
      <c r="B6" s="9">
        <v>12673</v>
      </c>
      <c r="C6" s="11">
        <v>6318</v>
      </c>
      <c r="D6" s="6">
        <v>49.9</v>
      </c>
      <c r="E6" s="9">
        <v>6293</v>
      </c>
      <c r="F6" s="7">
        <v>49.7</v>
      </c>
      <c r="G6" s="7">
        <v>62</v>
      </c>
      <c r="H6" s="7">
        <v>0.5</v>
      </c>
      <c r="I6" t="str">
        <f t="shared" si="0"/>
        <v>Democratic</v>
      </c>
      <c r="J6" s="2">
        <f t="shared" si="1"/>
        <v>6231</v>
      </c>
      <c r="K6" t="str">
        <f t="shared" si="2"/>
        <v>No</v>
      </c>
    </row>
    <row r="7" spans="1:11" ht="18">
      <c r="A7" s="7" t="s">
        <v>21</v>
      </c>
      <c r="B7" s="9">
        <v>7193</v>
      </c>
      <c r="C7" s="11">
        <v>4318</v>
      </c>
      <c r="D7" s="6">
        <v>60</v>
      </c>
      <c r="E7" s="9">
        <v>2875</v>
      </c>
      <c r="F7" s="7">
        <v>40</v>
      </c>
      <c r="G7" s="7">
        <v>0</v>
      </c>
      <c r="H7" s="7">
        <v>0</v>
      </c>
      <c r="I7" t="str">
        <f t="shared" si="0"/>
        <v>Democratic</v>
      </c>
      <c r="J7" s="2">
        <f t="shared" si="1"/>
        <v>2875</v>
      </c>
      <c r="K7" t="str">
        <f t="shared" si="2"/>
        <v>No</v>
      </c>
    </row>
    <row r="8" spans="1:11" ht="18">
      <c r="A8" s="7" t="s">
        <v>22</v>
      </c>
      <c r="B8" s="9">
        <v>62626</v>
      </c>
      <c r="C8" s="11">
        <v>40516</v>
      </c>
      <c r="D8" s="6">
        <v>64.7</v>
      </c>
      <c r="E8" s="9">
        <v>16660</v>
      </c>
      <c r="F8" s="7">
        <v>26.6</v>
      </c>
      <c r="G8" s="7">
        <v>0</v>
      </c>
      <c r="H8" s="7">
        <v>0</v>
      </c>
      <c r="I8" t="str">
        <f t="shared" si="0"/>
        <v>Democratic</v>
      </c>
      <c r="J8" s="2">
        <f t="shared" si="1"/>
        <v>16660</v>
      </c>
      <c r="K8" t="str">
        <f t="shared" si="2"/>
        <v>No</v>
      </c>
    </row>
    <row r="9" spans="1:11" ht="18">
      <c r="A9" s="7" t="s">
        <v>25</v>
      </c>
      <c r="B9" s="9">
        <v>154974</v>
      </c>
      <c r="C9" s="11">
        <v>80378</v>
      </c>
      <c r="D9" s="6">
        <v>51.9</v>
      </c>
      <c r="E9" s="9">
        <v>64733</v>
      </c>
      <c r="F9" s="7">
        <v>41.8</v>
      </c>
      <c r="G9" s="9">
        <v>9863</v>
      </c>
      <c r="H9" s="7">
        <v>6.4</v>
      </c>
      <c r="I9" t="str">
        <f t="shared" si="0"/>
        <v>Democratic</v>
      </c>
      <c r="J9" s="2">
        <f t="shared" si="1"/>
        <v>54870</v>
      </c>
      <c r="K9" t="str">
        <f t="shared" si="2"/>
        <v>No</v>
      </c>
    </row>
    <row r="10" spans="1:11" ht="18">
      <c r="A10" s="7" t="s">
        <v>26</v>
      </c>
      <c r="B10" s="9">
        <v>183176</v>
      </c>
      <c r="C10" s="11">
        <v>95340</v>
      </c>
      <c r="D10" s="6">
        <v>52</v>
      </c>
      <c r="E10" s="9">
        <v>80907</v>
      </c>
      <c r="F10" s="7">
        <v>44.2</v>
      </c>
      <c r="G10" s="9">
        <v>6929</v>
      </c>
      <c r="H10" s="7">
        <v>3.8</v>
      </c>
      <c r="I10" t="str">
        <f t="shared" si="0"/>
        <v>Democratic</v>
      </c>
      <c r="J10" s="2">
        <f t="shared" si="1"/>
        <v>73978</v>
      </c>
      <c r="K10" t="str">
        <f t="shared" si="2"/>
        <v>No</v>
      </c>
    </row>
    <row r="11" spans="1:11" ht="18">
      <c r="A11" s="7" t="s">
        <v>27</v>
      </c>
      <c r="B11" s="9">
        <v>35364</v>
      </c>
      <c r="C11" s="11">
        <v>17763</v>
      </c>
      <c r="D11" s="6">
        <v>50.2</v>
      </c>
      <c r="E11" s="9">
        <v>15856</v>
      </c>
      <c r="F11" s="7">
        <v>44.8</v>
      </c>
      <c r="G11" s="9">
        <v>1606</v>
      </c>
      <c r="H11" s="7">
        <v>4.5</v>
      </c>
      <c r="I11" t="str">
        <f t="shared" si="0"/>
        <v>Democratic</v>
      </c>
      <c r="J11" s="2">
        <f t="shared" si="1"/>
        <v>14250</v>
      </c>
      <c r="K11" t="str">
        <f t="shared" si="2"/>
        <v>No</v>
      </c>
    </row>
    <row r="12" spans="1:11" ht="18">
      <c r="A12" s="7" t="s">
        <v>29</v>
      </c>
      <c r="B12" s="9">
        <v>111643</v>
      </c>
      <c r="C12" s="9">
        <v>53949</v>
      </c>
      <c r="D12" s="7">
        <v>48.3</v>
      </c>
      <c r="E12" s="11">
        <v>57428</v>
      </c>
      <c r="F12" s="6">
        <v>51.4</v>
      </c>
      <c r="G12" s="7">
        <v>266</v>
      </c>
      <c r="H12" s="7">
        <v>0.2</v>
      </c>
      <c r="I12" t="str">
        <f t="shared" si="0"/>
        <v>Whig-American</v>
      </c>
      <c r="J12" s="2">
        <f t="shared" si="1"/>
        <v>57162</v>
      </c>
      <c r="K12" t="str">
        <f t="shared" si="2"/>
        <v>No</v>
      </c>
    </row>
    <row r="13" spans="1:11" ht="18">
      <c r="A13" s="7" t="s">
        <v>30</v>
      </c>
      <c r="B13" s="9">
        <v>35902</v>
      </c>
      <c r="C13" s="11">
        <v>18647</v>
      </c>
      <c r="D13" s="6">
        <v>51.9</v>
      </c>
      <c r="E13" s="9">
        <v>17255</v>
      </c>
      <c r="F13" s="7">
        <v>48.1</v>
      </c>
      <c r="G13" s="7">
        <v>0</v>
      </c>
      <c r="H13" s="7">
        <v>0</v>
      </c>
      <c r="I13" t="str">
        <f t="shared" si="0"/>
        <v>Democratic</v>
      </c>
      <c r="J13" s="2">
        <f t="shared" si="1"/>
        <v>17255</v>
      </c>
      <c r="K13" t="str">
        <f t="shared" si="2"/>
        <v>No</v>
      </c>
    </row>
    <row r="14" spans="1:11" ht="18">
      <c r="A14" s="7" t="s">
        <v>31</v>
      </c>
      <c r="B14" s="9">
        <v>82182</v>
      </c>
      <c r="C14" s="11">
        <v>41609</v>
      </c>
      <c r="D14" s="6">
        <v>50.6</v>
      </c>
      <c r="E14" s="9">
        <v>32543</v>
      </c>
      <c r="F14" s="7">
        <v>39.6</v>
      </c>
      <c r="G14" s="9">
        <v>8030</v>
      </c>
      <c r="H14" s="7">
        <v>9.8000000000000007</v>
      </c>
      <c r="I14" t="str">
        <f t="shared" si="0"/>
        <v>Democratic</v>
      </c>
      <c r="J14" s="2">
        <f t="shared" si="1"/>
        <v>24513</v>
      </c>
      <c r="K14" t="str">
        <f t="shared" si="2"/>
        <v>No</v>
      </c>
    </row>
    <row r="15" spans="1:11" ht="18">
      <c r="A15" s="7" t="s">
        <v>32</v>
      </c>
      <c r="B15" s="9">
        <v>75120</v>
      </c>
      <c r="C15" s="11">
        <v>40022</v>
      </c>
      <c r="D15" s="6">
        <v>53.3</v>
      </c>
      <c r="E15" s="9">
        <v>35077</v>
      </c>
      <c r="F15" s="7">
        <v>46.7</v>
      </c>
      <c r="G15" s="7">
        <v>21</v>
      </c>
      <c r="H15" s="7">
        <v>0</v>
      </c>
      <c r="I15" t="str">
        <f t="shared" si="0"/>
        <v>Democratic</v>
      </c>
      <c r="J15" s="2">
        <f t="shared" si="1"/>
        <v>35056</v>
      </c>
      <c r="K15" t="str">
        <f t="shared" si="2"/>
        <v>No</v>
      </c>
    </row>
    <row r="16" spans="1:11" ht="18">
      <c r="A16" s="7" t="s">
        <v>33</v>
      </c>
      <c r="B16" s="9">
        <v>127103</v>
      </c>
      <c r="C16" s="9">
        <v>44569</v>
      </c>
      <c r="D16" s="7">
        <v>35.1</v>
      </c>
      <c r="E16" s="11">
        <v>52683</v>
      </c>
      <c r="F16" s="6">
        <v>41.4</v>
      </c>
      <c r="G16" s="9">
        <v>28023</v>
      </c>
      <c r="H16" s="7">
        <v>22</v>
      </c>
      <c r="I16" t="str">
        <f t="shared" si="0"/>
        <v>Whig-American</v>
      </c>
      <c r="J16" s="2">
        <f t="shared" si="1"/>
        <v>24660</v>
      </c>
      <c r="K16" t="str">
        <f t="shared" si="2"/>
        <v>No</v>
      </c>
    </row>
    <row r="17" spans="1:11" ht="18">
      <c r="A17" s="7" t="s">
        <v>34</v>
      </c>
      <c r="B17" s="9">
        <v>82939</v>
      </c>
      <c r="C17" s="11">
        <v>41842</v>
      </c>
      <c r="D17" s="6">
        <v>50.4</v>
      </c>
      <c r="E17" s="9">
        <v>33860</v>
      </c>
      <c r="F17" s="7">
        <v>40.799999999999997</v>
      </c>
      <c r="G17" s="9">
        <v>7237</v>
      </c>
      <c r="H17" s="7">
        <v>8.6999999999999993</v>
      </c>
      <c r="I17" t="str">
        <f t="shared" si="0"/>
        <v>Democratic</v>
      </c>
      <c r="J17" s="2">
        <f t="shared" si="1"/>
        <v>26623</v>
      </c>
      <c r="K17" t="str">
        <f t="shared" si="2"/>
        <v>No</v>
      </c>
    </row>
    <row r="18" spans="1:11" ht="18">
      <c r="A18" s="7" t="s">
        <v>36</v>
      </c>
      <c r="B18" s="9">
        <v>44454</v>
      </c>
      <c r="C18" s="11">
        <v>26896</v>
      </c>
      <c r="D18" s="6">
        <v>60.5</v>
      </c>
      <c r="E18" s="9">
        <v>17558</v>
      </c>
      <c r="F18" s="7">
        <v>39.5</v>
      </c>
      <c r="G18" s="7">
        <v>0</v>
      </c>
      <c r="H18" s="7">
        <v>0</v>
      </c>
      <c r="I18" t="str">
        <f t="shared" si="0"/>
        <v>Democratic</v>
      </c>
      <c r="J18" s="2">
        <f t="shared" si="1"/>
        <v>17558</v>
      </c>
      <c r="K18" t="str">
        <f t="shared" si="2"/>
        <v>No</v>
      </c>
    </row>
    <row r="19" spans="1:11" ht="18">
      <c r="A19" s="7" t="s">
        <v>37</v>
      </c>
      <c r="B19" s="9">
        <v>68801</v>
      </c>
      <c r="C19" s="11">
        <v>38817</v>
      </c>
      <c r="D19" s="6">
        <v>56.4</v>
      </c>
      <c r="E19" s="9">
        <v>29984</v>
      </c>
      <c r="F19" s="7">
        <v>43.6</v>
      </c>
      <c r="G19" s="7">
        <v>0</v>
      </c>
      <c r="H19" s="7">
        <v>0</v>
      </c>
      <c r="I19" t="str">
        <f t="shared" si="0"/>
        <v>Democratic</v>
      </c>
      <c r="J19" s="2">
        <f t="shared" si="1"/>
        <v>29984</v>
      </c>
      <c r="K19" t="str">
        <f t="shared" si="2"/>
        <v>No</v>
      </c>
    </row>
    <row r="20" spans="1:11" ht="18">
      <c r="A20" s="7" t="s">
        <v>41</v>
      </c>
      <c r="B20" s="9">
        <v>50535</v>
      </c>
      <c r="C20" s="11">
        <v>28503</v>
      </c>
      <c r="D20" s="6">
        <v>56.4</v>
      </c>
      <c r="E20" s="9">
        <v>15486</v>
      </c>
      <c r="F20" s="7">
        <v>30.6</v>
      </c>
      <c r="G20" s="9">
        <v>6546</v>
      </c>
      <c r="H20" s="7">
        <v>13</v>
      </c>
      <c r="I20" t="str">
        <f t="shared" si="0"/>
        <v>Democratic</v>
      </c>
      <c r="J20" s="2">
        <f t="shared" si="1"/>
        <v>8940</v>
      </c>
      <c r="K20" t="str">
        <f t="shared" si="2"/>
        <v>No</v>
      </c>
    </row>
    <row r="21" spans="1:11" ht="18">
      <c r="A21" s="7" t="s">
        <v>136</v>
      </c>
      <c r="B21" s="9">
        <v>83926</v>
      </c>
      <c r="C21" s="11">
        <v>44301</v>
      </c>
      <c r="D21" s="6">
        <v>52.8</v>
      </c>
      <c r="E21" s="9">
        <v>38551</v>
      </c>
      <c r="F21" s="7">
        <v>45.9</v>
      </c>
      <c r="G21" s="7">
        <v>336</v>
      </c>
      <c r="H21" s="7">
        <v>0.4</v>
      </c>
      <c r="I21" t="str">
        <f t="shared" si="0"/>
        <v>Democratic</v>
      </c>
      <c r="J21" s="2">
        <f t="shared" si="1"/>
        <v>38215</v>
      </c>
      <c r="K21" t="str">
        <f t="shared" si="2"/>
        <v>No</v>
      </c>
    </row>
    <row r="22" spans="1:11" ht="18">
      <c r="A22" s="7" t="s">
        <v>44</v>
      </c>
      <c r="B22" s="9">
        <v>522294</v>
      </c>
      <c r="C22" s="11">
        <v>262083</v>
      </c>
      <c r="D22" s="6">
        <v>50.2</v>
      </c>
      <c r="E22" s="9">
        <v>234882</v>
      </c>
      <c r="F22" s="7">
        <v>45</v>
      </c>
      <c r="G22" s="9">
        <v>25329</v>
      </c>
      <c r="H22" s="7">
        <v>4.8</v>
      </c>
      <c r="I22" t="str">
        <f t="shared" si="0"/>
        <v>Democratic</v>
      </c>
      <c r="J22" s="2">
        <f t="shared" si="1"/>
        <v>209553</v>
      </c>
      <c r="K22" t="str">
        <f t="shared" si="2"/>
        <v>No</v>
      </c>
    </row>
    <row r="23" spans="1:11" ht="18">
      <c r="A23" s="7" t="s">
        <v>45</v>
      </c>
      <c r="B23" s="9">
        <v>78891</v>
      </c>
      <c r="C23" s="11">
        <v>39788</v>
      </c>
      <c r="D23" s="6">
        <v>50.4</v>
      </c>
      <c r="E23" s="9">
        <v>39043</v>
      </c>
      <c r="F23" s="7">
        <v>49.5</v>
      </c>
      <c r="G23" s="7">
        <v>0</v>
      </c>
      <c r="H23" s="7">
        <v>0</v>
      </c>
      <c r="I23" t="str">
        <f t="shared" si="0"/>
        <v>Democratic</v>
      </c>
      <c r="J23" s="2">
        <f t="shared" si="1"/>
        <v>39043</v>
      </c>
      <c r="K23" t="str">
        <f t="shared" si="2"/>
        <v>No</v>
      </c>
    </row>
    <row r="24" spans="1:11" ht="18">
      <c r="A24" s="7" t="s">
        <v>47</v>
      </c>
      <c r="B24" s="9">
        <v>352903</v>
      </c>
      <c r="C24" s="11">
        <v>169193</v>
      </c>
      <c r="D24" s="6">
        <v>47.9</v>
      </c>
      <c r="E24" s="9">
        <v>152577</v>
      </c>
      <c r="F24" s="7">
        <v>43.2</v>
      </c>
      <c r="G24" s="9">
        <v>31133</v>
      </c>
      <c r="H24" s="7">
        <v>8.8000000000000007</v>
      </c>
      <c r="I24" t="str">
        <f t="shared" si="0"/>
        <v>Democratic</v>
      </c>
      <c r="J24" s="2">
        <f t="shared" si="1"/>
        <v>121444</v>
      </c>
      <c r="K24" t="str">
        <f t="shared" si="2"/>
        <v>No</v>
      </c>
    </row>
    <row r="25" spans="1:11" ht="18">
      <c r="A25" s="7" t="s">
        <v>50</v>
      </c>
      <c r="B25" s="9">
        <v>387920</v>
      </c>
      <c r="C25" s="11">
        <v>198568</v>
      </c>
      <c r="D25" s="6">
        <v>51.2</v>
      </c>
      <c r="E25" s="9">
        <v>179182</v>
      </c>
      <c r="F25" s="7">
        <v>46.2</v>
      </c>
      <c r="G25" s="9">
        <v>8500</v>
      </c>
      <c r="H25" s="7">
        <v>2.2000000000000002</v>
      </c>
      <c r="I25" t="str">
        <f t="shared" si="0"/>
        <v>Democratic</v>
      </c>
      <c r="J25" s="2">
        <f t="shared" si="1"/>
        <v>170682</v>
      </c>
      <c r="K25" t="str">
        <f t="shared" si="2"/>
        <v>No</v>
      </c>
    </row>
    <row r="26" spans="1:11" ht="18">
      <c r="A26" s="7" t="s">
        <v>51</v>
      </c>
      <c r="B26" s="9">
        <v>17005</v>
      </c>
      <c r="C26" s="11">
        <v>8735</v>
      </c>
      <c r="D26" s="6">
        <v>51.4</v>
      </c>
      <c r="E26" s="9">
        <v>7626</v>
      </c>
      <c r="F26" s="7">
        <v>44.8</v>
      </c>
      <c r="G26" s="7">
        <v>644</v>
      </c>
      <c r="H26" s="7">
        <v>3.8</v>
      </c>
      <c r="I26" t="str">
        <f t="shared" si="0"/>
        <v>Democratic</v>
      </c>
      <c r="J26" s="2">
        <f t="shared" si="1"/>
        <v>6982</v>
      </c>
      <c r="K26" t="str">
        <f t="shared" si="2"/>
        <v>No</v>
      </c>
    </row>
    <row r="27" spans="1:11" ht="18">
      <c r="A27" s="7" t="s">
        <v>52</v>
      </c>
      <c r="B27" s="7" t="s">
        <v>137</v>
      </c>
      <c r="I27" t="str">
        <f t="shared" si="0"/>
        <v>Whig-American</v>
      </c>
      <c r="J27" s="2">
        <f t="shared" si="1"/>
        <v>0</v>
      </c>
      <c r="K27" t="s">
        <v>123</v>
      </c>
    </row>
    <row r="28" spans="1:11" ht="18">
      <c r="A28" s="7" t="s">
        <v>54</v>
      </c>
      <c r="B28" s="9">
        <v>115486</v>
      </c>
      <c r="C28" s="9">
        <v>56900</v>
      </c>
      <c r="D28" s="7">
        <v>49.3</v>
      </c>
      <c r="E28" s="11">
        <v>58586</v>
      </c>
      <c r="F28" s="6">
        <v>50.7</v>
      </c>
      <c r="G28" s="7">
        <v>0</v>
      </c>
      <c r="H28" s="7">
        <v>0</v>
      </c>
      <c r="I28" t="str">
        <f t="shared" si="0"/>
        <v>Whig-American</v>
      </c>
      <c r="J28" s="2">
        <f t="shared" si="1"/>
        <v>58586</v>
      </c>
      <c r="K28" t="str">
        <f t="shared" si="2"/>
        <v>No</v>
      </c>
    </row>
    <row r="29" spans="1:11" ht="18">
      <c r="A29" s="7" t="s">
        <v>55</v>
      </c>
      <c r="B29" s="9">
        <v>20223</v>
      </c>
      <c r="C29" s="11">
        <v>14857</v>
      </c>
      <c r="D29" s="6">
        <v>73.5</v>
      </c>
      <c r="E29" s="9">
        <v>5356</v>
      </c>
      <c r="F29" s="7">
        <v>26.5</v>
      </c>
      <c r="G29" s="7">
        <v>0</v>
      </c>
      <c r="H29" s="7">
        <v>0</v>
      </c>
      <c r="I29" t="str">
        <f t="shared" si="0"/>
        <v>Democratic</v>
      </c>
      <c r="J29" s="2">
        <f t="shared" si="1"/>
        <v>5356</v>
      </c>
      <c r="K29" t="str">
        <f t="shared" si="2"/>
        <v>No</v>
      </c>
    </row>
    <row r="30" spans="1:11" ht="18">
      <c r="A30" s="7" t="s">
        <v>57</v>
      </c>
      <c r="B30" s="9">
        <v>43838</v>
      </c>
      <c r="C30" s="9">
        <v>13044</v>
      </c>
      <c r="D30" s="7">
        <v>29.8</v>
      </c>
      <c r="E30" s="11">
        <v>22173</v>
      </c>
      <c r="F30" s="6">
        <v>50.6</v>
      </c>
      <c r="G30" s="9">
        <v>8621</v>
      </c>
      <c r="H30" s="7">
        <v>19.7</v>
      </c>
      <c r="I30" t="str">
        <f t="shared" si="0"/>
        <v>Whig-American</v>
      </c>
      <c r="J30" s="2">
        <f t="shared" si="1"/>
        <v>13552</v>
      </c>
      <c r="K30" t="str">
        <f t="shared" si="2"/>
        <v>No</v>
      </c>
    </row>
    <row r="31" spans="1:11" ht="18">
      <c r="A31" s="7" t="s">
        <v>58</v>
      </c>
      <c r="B31" s="9">
        <v>132604</v>
      </c>
      <c r="C31" s="11">
        <v>73872</v>
      </c>
      <c r="D31" s="6">
        <v>55.7</v>
      </c>
      <c r="E31" s="9">
        <v>58732</v>
      </c>
      <c r="F31" s="7">
        <v>44.3</v>
      </c>
      <c r="G31" s="7">
        <v>0</v>
      </c>
      <c r="H31" s="7">
        <v>0</v>
      </c>
      <c r="I31" t="str">
        <f t="shared" si="0"/>
        <v>Democratic</v>
      </c>
      <c r="J31" s="2">
        <f t="shared" si="1"/>
        <v>58732</v>
      </c>
      <c r="K31" t="str">
        <f t="shared" si="2"/>
        <v>No</v>
      </c>
    </row>
    <row r="32" spans="1:11" ht="18">
      <c r="A32" s="7" t="s">
        <v>61</v>
      </c>
      <c r="B32" s="9">
        <v>64740</v>
      </c>
      <c r="C32" s="11">
        <v>33658</v>
      </c>
      <c r="D32" s="6">
        <v>52</v>
      </c>
      <c r="E32" s="9">
        <v>22240</v>
      </c>
      <c r="F32" s="7">
        <v>34.4</v>
      </c>
      <c r="G32" s="9">
        <v>8842</v>
      </c>
      <c r="H32" s="7">
        <v>13.7</v>
      </c>
      <c r="I32" t="str">
        <f t="shared" si="0"/>
        <v>Democratic</v>
      </c>
      <c r="J32" s="2">
        <f t="shared" si="1"/>
        <v>13398</v>
      </c>
      <c r="K32" t="str">
        <f>IF(VALUE(LEFT(J32, LEN(J32)-1)) &lt; 5, "Yes", "No")</f>
        <v>No</v>
      </c>
    </row>
    <row r="33" spans="1:11" ht="18">
      <c r="A33" s="7" t="s">
        <v>122</v>
      </c>
      <c r="B33" s="9">
        <v>3161830</v>
      </c>
      <c r="C33" s="11">
        <v>1607510</v>
      </c>
      <c r="D33" s="6">
        <v>50.8</v>
      </c>
      <c r="E33" s="9">
        <v>1386942</v>
      </c>
      <c r="F33" s="7">
        <v>43.9</v>
      </c>
      <c r="G33" s="9">
        <v>155210</v>
      </c>
      <c r="H33" s="7">
        <v>4.9000000000000004</v>
      </c>
      <c r="I33" t="str">
        <f t="shared" si="0"/>
        <v>Democratic</v>
      </c>
      <c r="J33" s="2">
        <f t="shared" si="1"/>
        <v>1231732</v>
      </c>
      <c r="K33" t="str">
        <f t="shared" si="2"/>
        <v>No</v>
      </c>
    </row>
    <row r="34" spans="1:11">
      <c r="J34" s="2"/>
    </row>
    <row r="35" spans="1:11">
      <c r="J35" s="2"/>
    </row>
    <row r="36" spans="1:11">
      <c r="J36" s="2"/>
    </row>
    <row r="37" spans="1:11">
      <c r="J37" s="2"/>
    </row>
    <row r="38" spans="1:11">
      <c r="J38" s="2"/>
    </row>
    <row r="39" spans="1:11">
      <c r="J39" s="2"/>
    </row>
    <row r="40" spans="1:11">
      <c r="J40" s="2"/>
    </row>
    <row r="41" spans="1:11">
      <c r="J41" s="2"/>
    </row>
    <row r="42" spans="1:11">
      <c r="J42" s="2"/>
    </row>
    <row r="43" spans="1:11">
      <c r="J43" s="2"/>
    </row>
    <row r="44" spans="1:11">
      <c r="J44" s="2"/>
    </row>
    <row r="45" spans="1:11">
      <c r="J45" s="2"/>
    </row>
    <row r="46" spans="1:11">
      <c r="J46" s="2"/>
    </row>
    <row r="47" spans="1:11">
      <c r="J47" s="2"/>
    </row>
    <row r="48" spans="1:11">
      <c r="J48" s="2"/>
    </row>
    <row r="49" spans="10:10">
      <c r="J49" s="2"/>
    </row>
    <row r="50" spans="10:10">
      <c r="J50" s="2"/>
    </row>
    <row r="51" spans="10:10">
      <c r="J51" s="2"/>
    </row>
    <row r="52" spans="10:10">
      <c r="J52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BBF2-245B-274D-8165-528F940680C1}">
  <dimension ref="A1:J52"/>
  <sheetViews>
    <sheetView workbookViewId="0">
      <selection activeCell="J27" sqref="J27"/>
    </sheetView>
  </sheetViews>
  <sheetFormatPr defaultColWidth="11" defaultRowHeight="15.95"/>
  <cols>
    <col min="2" max="3" width="11.875" bestFit="1" customWidth="1"/>
    <col min="5" max="5" width="11.875" bestFit="1" customWidth="1"/>
  </cols>
  <sheetData>
    <row r="1" spans="1:10" ht="18">
      <c r="A1" s="6" t="s">
        <v>0</v>
      </c>
      <c r="B1" s="6" t="s">
        <v>109</v>
      </c>
      <c r="C1" s="7" t="s">
        <v>110</v>
      </c>
      <c r="D1" s="7" t="s">
        <v>113</v>
      </c>
      <c r="E1" s="7" t="s">
        <v>138</v>
      </c>
      <c r="F1" s="7" t="s">
        <v>111</v>
      </c>
      <c r="G1" s="7" t="s">
        <v>139</v>
      </c>
      <c r="H1" s="7" t="s">
        <v>116</v>
      </c>
      <c r="I1" s="7" t="s">
        <v>117</v>
      </c>
      <c r="J1" s="7" t="s">
        <v>118</v>
      </c>
    </row>
    <row r="2" spans="1:10" ht="18">
      <c r="A2" s="7" t="s">
        <v>12</v>
      </c>
      <c r="B2" s="9">
        <v>61659</v>
      </c>
      <c r="C2" s="11">
        <v>31173</v>
      </c>
      <c r="D2" s="6">
        <v>50.6</v>
      </c>
      <c r="E2" s="9">
        <v>30482</v>
      </c>
      <c r="F2" s="7">
        <v>49.4</v>
      </c>
      <c r="G2" t="str">
        <f>IF(C2 &gt; E2, "Democratic", "Whig")</f>
        <v>Democratic</v>
      </c>
      <c r="H2" s="2">
        <f>ABS(C2 - E2)</f>
        <v>691</v>
      </c>
      <c r="I2" t="str">
        <f>ROUND(H2/(B2*0.01), 2) &amp; "%"</f>
        <v>1.12%</v>
      </c>
      <c r="J2" t="str">
        <f>IF(VALUE(LEFT(I2, LEN(I2)-1)) &lt; 5, "Yes", "No")</f>
        <v>Yes</v>
      </c>
    </row>
    <row r="3" spans="1:10" ht="18">
      <c r="A3" s="7" t="s">
        <v>15</v>
      </c>
      <c r="B3" s="9">
        <v>16888</v>
      </c>
      <c r="C3" s="11">
        <v>9301</v>
      </c>
      <c r="D3" s="6">
        <v>55.1</v>
      </c>
      <c r="E3" s="9">
        <v>7587</v>
      </c>
      <c r="F3" s="7">
        <v>44.9</v>
      </c>
      <c r="G3" t="str">
        <f t="shared" ref="G3:G32" si="0">IF(C3 &gt; E3, "Democratic", "Whig")</f>
        <v>Democratic</v>
      </c>
      <c r="H3" s="2">
        <f t="shared" ref="H3:H46" si="1">ABS(C3 - E3)</f>
        <v>1714</v>
      </c>
      <c r="I3" t="str">
        <f t="shared" ref="I3:I39" si="2">ROUND(H3/(B3*0.01), 2) &amp; "%"</f>
        <v>10.15%</v>
      </c>
      <c r="J3" t="str">
        <f t="shared" ref="J3:J53" si="3">IF(VALUE(LEFT(I3, LEN(I3)-1)) &lt; 5, "Yes", "No")</f>
        <v>No</v>
      </c>
    </row>
    <row r="4" spans="1:10" ht="18">
      <c r="A4" s="7" t="s">
        <v>18</v>
      </c>
      <c r="B4" s="9">
        <v>62398</v>
      </c>
      <c r="C4" s="9">
        <v>27051</v>
      </c>
      <c r="D4" s="7">
        <v>43.4</v>
      </c>
      <c r="E4" s="11">
        <v>30318</v>
      </c>
      <c r="F4" s="6">
        <v>48.6</v>
      </c>
      <c r="G4" t="str">
        <f t="shared" si="0"/>
        <v>Whig</v>
      </c>
      <c r="H4" s="2">
        <f t="shared" si="1"/>
        <v>3267</v>
      </c>
      <c r="I4" t="str">
        <f t="shared" si="2"/>
        <v>5.24%</v>
      </c>
      <c r="J4" t="str">
        <f t="shared" si="3"/>
        <v>No</v>
      </c>
    </row>
    <row r="5" spans="1:10" ht="18">
      <c r="A5" s="7" t="s">
        <v>19</v>
      </c>
      <c r="B5" s="9">
        <v>12432</v>
      </c>
      <c r="C5" s="9">
        <v>5910</v>
      </c>
      <c r="D5" s="7">
        <v>47.5</v>
      </c>
      <c r="E5" s="11">
        <v>6440</v>
      </c>
      <c r="F5" s="6">
        <v>51.8</v>
      </c>
      <c r="G5" t="str">
        <f t="shared" si="0"/>
        <v>Whig</v>
      </c>
      <c r="H5" s="2">
        <f t="shared" si="1"/>
        <v>530</v>
      </c>
      <c r="I5" t="str">
        <f t="shared" si="2"/>
        <v>4.26%</v>
      </c>
      <c r="J5" t="str">
        <f t="shared" si="3"/>
        <v>Yes</v>
      </c>
    </row>
    <row r="6" spans="1:10" ht="18">
      <c r="A6" s="7" t="s">
        <v>21</v>
      </c>
      <c r="B6" s="9">
        <v>7203</v>
      </c>
      <c r="C6" s="9">
        <v>3083</v>
      </c>
      <c r="D6" s="7">
        <v>42.8</v>
      </c>
      <c r="E6" s="11">
        <v>4120</v>
      </c>
      <c r="F6" s="6">
        <v>57.2</v>
      </c>
      <c r="G6" t="str">
        <f t="shared" si="0"/>
        <v>Whig</v>
      </c>
      <c r="H6" s="2">
        <f t="shared" si="1"/>
        <v>1037</v>
      </c>
      <c r="I6" t="str">
        <f t="shared" si="2"/>
        <v>14.4%</v>
      </c>
      <c r="J6" t="str">
        <f t="shared" si="3"/>
        <v>No</v>
      </c>
    </row>
    <row r="7" spans="1:10" ht="18">
      <c r="A7" s="7" t="s">
        <v>22</v>
      </c>
      <c r="B7" s="9">
        <v>92317</v>
      </c>
      <c r="C7" s="9">
        <v>44785</v>
      </c>
      <c r="D7" s="7">
        <v>48.5</v>
      </c>
      <c r="E7" s="11">
        <v>47532</v>
      </c>
      <c r="F7" s="6">
        <v>51.5</v>
      </c>
      <c r="G7" t="str">
        <f t="shared" si="0"/>
        <v>Whig</v>
      </c>
      <c r="H7" s="2">
        <f t="shared" si="1"/>
        <v>2747</v>
      </c>
      <c r="I7" t="str">
        <f t="shared" si="2"/>
        <v>2.98%</v>
      </c>
      <c r="J7" t="str">
        <f t="shared" si="3"/>
        <v>Yes</v>
      </c>
    </row>
    <row r="8" spans="1:10" ht="18">
      <c r="A8" s="7" t="s">
        <v>25</v>
      </c>
      <c r="B8" s="9">
        <v>124596</v>
      </c>
      <c r="C8" s="11">
        <v>55952</v>
      </c>
      <c r="D8" s="6">
        <v>44.9</v>
      </c>
      <c r="E8" s="9">
        <v>52853</v>
      </c>
      <c r="F8" s="7">
        <v>42.4</v>
      </c>
      <c r="G8" t="str">
        <f t="shared" si="0"/>
        <v>Democratic</v>
      </c>
      <c r="H8" s="2">
        <f t="shared" si="1"/>
        <v>3099</v>
      </c>
      <c r="I8" t="str">
        <f t="shared" si="2"/>
        <v>2.49%</v>
      </c>
      <c r="J8" t="str">
        <f t="shared" si="3"/>
        <v>Yes</v>
      </c>
    </row>
    <row r="9" spans="1:10" ht="18">
      <c r="A9" s="7" t="s">
        <v>26</v>
      </c>
      <c r="B9" s="9">
        <v>152394</v>
      </c>
      <c r="C9" s="11">
        <v>74695</v>
      </c>
      <c r="D9" s="6">
        <v>49</v>
      </c>
      <c r="E9" s="9">
        <v>69668</v>
      </c>
      <c r="F9" s="7">
        <v>45.7</v>
      </c>
      <c r="G9" t="str">
        <f t="shared" si="0"/>
        <v>Democratic</v>
      </c>
      <c r="H9" s="2">
        <f t="shared" si="1"/>
        <v>5027</v>
      </c>
      <c r="I9" t="str">
        <f t="shared" si="2"/>
        <v>3.3%</v>
      </c>
      <c r="J9" t="str">
        <f t="shared" si="3"/>
        <v>Yes</v>
      </c>
    </row>
    <row r="10" spans="1:10" ht="18">
      <c r="A10" s="7" t="s">
        <v>27</v>
      </c>
      <c r="B10" s="9">
        <v>22271</v>
      </c>
      <c r="C10" s="11">
        <v>11238</v>
      </c>
      <c r="D10" s="6">
        <v>50.5</v>
      </c>
      <c r="E10" s="9">
        <v>9930</v>
      </c>
      <c r="F10" s="7">
        <v>44.6</v>
      </c>
      <c r="G10" t="str">
        <f t="shared" si="0"/>
        <v>Democratic</v>
      </c>
      <c r="H10" s="2">
        <f t="shared" si="1"/>
        <v>1308</v>
      </c>
      <c r="I10" t="str">
        <f t="shared" si="2"/>
        <v>5.87%</v>
      </c>
      <c r="J10" t="str">
        <f t="shared" si="3"/>
        <v>No</v>
      </c>
    </row>
    <row r="11" spans="1:10" ht="18">
      <c r="A11" s="7" t="s">
        <v>29</v>
      </c>
      <c r="B11" s="9">
        <v>116865</v>
      </c>
      <c r="C11" s="9">
        <v>49720</v>
      </c>
      <c r="D11" s="7">
        <v>42.5</v>
      </c>
      <c r="E11" s="11">
        <v>67145</v>
      </c>
      <c r="F11" s="6">
        <v>57.5</v>
      </c>
      <c r="G11" t="str">
        <f t="shared" si="0"/>
        <v>Whig</v>
      </c>
      <c r="H11" s="2">
        <f t="shared" si="1"/>
        <v>17425</v>
      </c>
      <c r="I11" t="str">
        <f t="shared" si="2"/>
        <v>14.91%</v>
      </c>
      <c r="J11" t="str">
        <f t="shared" si="3"/>
        <v>No</v>
      </c>
    </row>
    <row r="12" spans="1:10" ht="18">
      <c r="A12" s="7" t="s">
        <v>30</v>
      </c>
      <c r="B12" s="9">
        <v>33866</v>
      </c>
      <c r="C12" s="9">
        <v>15379</v>
      </c>
      <c r="D12" s="7">
        <v>45.4</v>
      </c>
      <c r="E12" s="11">
        <v>18487</v>
      </c>
      <c r="F12" s="6">
        <v>54.6</v>
      </c>
      <c r="G12" t="str">
        <f t="shared" si="0"/>
        <v>Whig</v>
      </c>
      <c r="H12" s="2">
        <f t="shared" si="1"/>
        <v>3108</v>
      </c>
      <c r="I12" t="str">
        <f t="shared" si="2"/>
        <v>9.18%</v>
      </c>
      <c r="J12" t="str">
        <f t="shared" si="3"/>
        <v>No</v>
      </c>
    </row>
    <row r="13" spans="1:10" ht="18">
      <c r="A13" s="7" t="s">
        <v>31</v>
      </c>
      <c r="B13" s="9">
        <v>87625</v>
      </c>
      <c r="C13" s="11">
        <v>40195</v>
      </c>
      <c r="D13" s="6">
        <v>45.9</v>
      </c>
      <c r="E13" s="9">
        <v>35273</v>
      </c>
      <c r="F13" s="7">
        <v>40.299999999999997</v>
      </c>
      <c r="G13" t="str">
        <f t="shared" si="0"/>
        <v>Democratic</v>
      </c>
      <c r="H13" s="2">
        <f t="shared" si="1"/>
        <v>4922</v>
      </c>
      <c r="I13" t="str">
        <f t="shared" si="2"/>
        <v>5.62%</v>
      </c>
      <c r="J13" t="str">
        <f t="shared" si="3"/>
        <v>No</v>
      </c>
    </row>
    <row r="14" spans="1:10" ht="18">
      <c r="A14" s="7" t="s">
        <v>32</v>
      </c>
      <c r="B14" s="9">
        <v>72359</v>
      </c>
      <c r="C14" s="9">
        <v>34528</v>
      </c>
      <c r="D14" s="7">
        <v>47.7</v>
      </c>
      <c r="E14" s="11">
        <v>37702</v>
      </c>
      <c r="F14" s="6">
        <v>52.1</v>
      </c>
      <c r="G14" t="str">
        <f t="shared" si="0"/>
        <v>Whig</v>
      </c>
      <c r="H14" s="2">
        <f t="shared" si="1"/>
        <v>3174</v>
      </c>
      <c r="I14" t="str">
        <f t="shared" si="2"/>
        <v>4.39%</v>
      </c>
      <c r="J14" t="str">
        <f t="shared" si="3"/>
        <v>Yes</v>
      </c>
    </row>
    <row r="15" spans="1:10" ht="18">
      <c r="A15" s="7" t="s">
        <v>33</v>
      </c>
      <c r="B15" s="9">
        <v>134748</v>
      </c>
      <c r="C15" s="9">
        <v>35281</v>
      </c>
      <c r="D15" s="7">
        <v>26.2</v>
      </c>
      <c r="E15" s="11">
        <v>61072</v>
      </c>
      <c r="F15" s="6">
        <v>45.3</v>
      </c>
      <c r="G15" t="str">
        <f t="shared" si="0"/>
        <v>Whig</v>
      </c>
      <c r="H15" s="2">
        <f t="shared" si="1"/>
        <v>25791</v>
      </c>
      <c r="I15" t="str">
        <f t="shared" si="2"/>
        <v>19.14%</v>
      </c>
      <c r="J15" t="str">
        <f t="shared" si="3"/>
        <v>No</v>
      </c>
    </row>
    <row r="16" spans="1:10" ht="18">
      <c r="A16" s="7" t="s">
        <v>34</v>
      </c>
      <c r="B16" s="9">
        <v>65082</v>
      </c>
      <c r="C16" s="11">
        <v>30742</v>
      </c>
      <c r="D16" s="6">
        <v>47.2</v>
      </c>
      <c r="E16" s="9">
        <v>23947</v>
      </c>
      <c r="F16" s="7">
        <v>36.799999999999997</v>
      </c>
      <c r="G16" t="str">
        <f t="shared" si="0"/>
        <v>Democratic</v>
      </c>
      <c r="H16" s="2">
        <f t="shared" si="1"/>
        <v>6795</v>
      </c>
      <c r="I16" t="str">
        <f t="shared" si="2"/>
        <v>10.44%</v>
      </c>
      <c r="J16" t="str">
        <f t="shared" si="3"/>
        <v>No</v>
      </c>
    </row>
    <row r="17" spans="1:10" ht="18">
      <c r="A17" s="7" t="s">
        <v>36</v>
      </c>
      <c r="B17" s="9">
        <v>52456</v>
      </c>
      <c r="C17" s="11">
        <v>26545</v>
      </c>
      <c r="D17" s="6">
        <v>50.6</v>
      </c>
      <c r="E17" s="9">
        <v>25911</v>
      </c>
      <c r="F17" s="7">
        <v>49.4</v>
      </c>
      <c r="G17" t="str">
        <f t="shared" si="0"/>
        <v>Democratic</v>
      </c>
      <c r="H17" s="2">
        <f t="shared" si="1"/>
        <v>634</v>
      </c>
      <c r="I17" t="str">
        <f t="shared" si="2"/>
        <v>1.21%</v>
      </c>
      <c r="J17" t="str">
        <f t="shared" si="3"/>
        <v>Yes</v>
      </c>
    </row>
    <row r="18" spans="1:10" ht="18">
      <c r="A18" s="7" t="s">
        <v>37</v>
      </c>
      <c r="B18" s="9">
        <v>72748</v>
      </c>
      <c r="C18" s="11">
        <v>40077</v>
      </c>
      <c r="D18" s="6">
        <v>55.1</v>
      </c>
      <c r="E18" s="9">
        <v>32671</v>
      </c>
      <c r="F18" s="7">
        <v>44.9</v>
      </c>
      <c r="G18" t="str">
        <f t="shared" si="0"/>
        <v>Democratic</v>
      </c>
      <c r="H18" s="2">
        <f t="shared" si="1"/>
        <v>7406</v>
      </c>
      <c r="I18" t="str">
        <f t="shared" si="2"/>
        <v>10.18%</v>
      </c>
      <c r="J18" t="str">
        <f t="shared" si="3"/>
        <v>No</v>
      </c>
    </row>
    <row r="19" spans="1:10" ht="18">
      <c r="A19" s="7" t="s">
        <v>41</v>
      </c>
      <c r="B19" s="9">
        <v>50104</v>
      </c>
      <c r="C19" s="11">
        <v>27763</v>
      </c>
      <c r="D19" s="6">
        <v>55.4</v>
      </c>
      <c r="E19" s="9">
        <v>14781</v>
      </c>
      <c r="F19" s="7">
        <v>29.5</v>
      </c>
      <c r="G19" t="str">
        <f t="shared" si="0"/>
        <v>Democratic</v>
      </c>
      <c r="H19" s="2">
        <f t="shared" si="1"/>
        <v>12982</v>
      </c>
      <c r="I19" t="str">
        <f t="shared" si="2"/>
        <v>25.91%</v>
      </c>
      <c r="J19" t="str">
        <f t="shared" si="3"/>
        <v>No</v>
      </c>
    </row>
    <row r="20" spans="1:10" ht="18">
      <c r="A20" s="7" t="s">
        <v>42</v>
      </c>
      <c r="B20" s="9">
        <v>77745</v>
      </c>
      <c r="C20" s="9">
        <v>36901</v>
      </c>
      <c r="D20" s="7">
        <v>47.5</v>
      </c>
      <c r="E20" s="11">
        <v>40015</v>
      </c>
      <c r="F20" s="6">
        <v>51.5</v>
      </c>
      <c r="G20" t="str">
        <f t="shared" si="0"/>
        <v>Whig</v>
      </c>
      <c r="H20" s="2">
        <f t="shared" si="1"/>
        <v>3114</v>
      </c>
      <c r="I20" t="str">
        <f t="shared" si="2"/>
        <v>4.01%</v>
      </c>
      <c r="J20" t="str">
        <f t="shared" si="3"/>
        <v>Yes</v>
      </c>
    </row>
    <row r="21" spans="1:10" ht="18">
      <c r="A21" s="7" t="s">
        <v>44</v>
      </c>
      <c r="B21" s="9">
        <v>455944</v>
      </c>
      <c r="C21" s="9">
        <v>114319</v>
      </c>
      <c r="D21" s="7">
        <v>25.1</v>
      </c>
      <c r="E21" s="11">
        <v>218583</v>
      </c>
      <c r="F21" s="6">
        <v>47.9</v>
      </c>
      <c r="G21" t="str">
        <f t="shared" si="0"/>
        <v>Whig</v>
      </c>
      <c r="H21" s="2">
        <f t="shared" si="1"/>
        <v>104264</v>
      </c>
      <c r="I21" t="str">
        <f t="shared" si="2"/>
        <v>22.87%</v>
      </c>
      <c r="J21" t="str">
        <f t="shared" si="3"/>
        <v>No</v>
      </c>
    </row>
    <row r="22" spans="1:10" ht="18">
      <c r="A22" s="7" t="s">
        <v>45</v>
      </c>
      <c r="B22" s="9">
        <v>79826</v>
      </c>
      <c r="C22" s="9">
        <v>35772</v>
      </c>
      <c r="D22" s="7">
        <v>44.8</v>
      </c>
      <c r="E22" s="11">
        <v>44054</v>
      </c>
      <c r="F22" s="6">
        <v>55.2</v>
      </c>
      <c r="G22" t="str">
        <f t="shared" si="0"/>
        <v>Whig</v>
      </c>
      <c r="H22" s="2">
        <f t="shared" si="1"/>
        <v>8282</v>
      </c>
      <c r="I22" t="str">
        <f t="shared" si="2"/>
        <v>10.38%</v>
      </c>
      <c r="J22" t="str">
        <f t="shared" si="3"/>
        <v>No</v>
      </c>
    </row>
    <row r="23" spans="1:10" ht="18">
      <c r="A23" s="7" t="s">
        <v>47</v>
      </c>
      <c r="B23" s="9">
        <v>328987</v>
      </c>
      <c r="C23" s="11">
        <v>154782</v>
      </c>
      <c r="D23" s="6">
        <v>47</v>
      </c>
      <c r="E23" s="9">
        <v>138656</v>
      </c>
      <c r="F23" s="7">
        <v>42.1</v>
      </c>
      <c r="G23" t="str">
        <f t="shared" si="0"/>
        <v>Democratic</v>
      </c>
      <c r="H23" s="2">
        <f t="shared" si="1"/>
        <v>16126</v>
      </c>
      <c r="I23" t="str">
        <f t="shared" si="2"/>
        <v>4.9%</v>
      </c>
      <c r="J23" t="str">
        <f t="shared" si="3"/>
        <v>Yes</v>
      </c>
    </row>
    <row r="24" spans="1:10" ht="18">
      <c r="A24" s="7" t="s">
        <v>50</v>
      </c>
      <c r="B24" s="9">
        <v>369092</v>
      </c>
      <c r="C24" s="9">
        <v>172186</v>
      </c>
      <c r="D24" s="7">
        <v>46.7</v>
      </c>
      <c r="E24" s="11">
        <v>185730</v>
      </c>
      <c r="F24" s="6">
        <v>50.3</v>
      </c>
      <c r="G24" t="str">
        <f t="shared" si="0"/>
        <v>Whig</v>
      </c>
      <c r="H24" s="2">
        <f t="shared" si="1"/>
        <v>13544</v>
      </c>
      <c r="I24" t="str">
        <f t="shared" si="2"/>
        <v>3.67%</v>
      </c>
      <c r="J24" t="str">
        <f t="shared" si="3"/>
        <v>Yes</v>
      </c>
    </row>
    <row r="25" spans="1:10" ht="18">
      <c r="A25" s="7" t="s">
        <v>51</v>
      </c>
      <c r="B25" s="9">
        <v>11049</v>
      </c>
      <c r="C25" s="9">
        <v>3613</v>
      </c>
      <c r="D25" s="7">
        <v>32.700000000000003</v>
      </c>
      <c r="E25" s="11">
        <v>6705</v>
      </c>
      <c r="F25" s="6">
        <v>60.7</v>
      </c>
      <c r="G25" t="str">
        <f t="shared" si="0"/>
        <v>Whig</v>
      </c>
      <c r="H25" s="2">
        <f t="shared" si="1"/>
        <v>3092</v>
      </c>
      <c r="I25" t="str">
        <f t="shared" si="2"/>
        <v>27.98%</v>
      </c>
      <c r="J25" t="str">
        <f t="shared" si="3"/>
        <v>No</v>
      </c>
    </row>
    <row r="26" spans="1:10" ht="18">
      <c r="A26" s="7" t="s">
        <v>52</v>
      </c>
      <c r="B26" s="7" t="s">
        <v>140</v>
      </c>
      <c r="G26" t="str">
        <f t="shared" si="0"/>
        <v>Whig</v>
      </c>
      <c r="H26" s="2">
        <f t="shared" si="1"/>
        <v>0</v>
      </c>
      <c r="I26" s="17">
        <v>1</v>
      </c>
      <c r="J26" t="s">
        <v>123</v>
      </c>
    </row>
    <row r="27" spans="1:10" ht="18">
      <c r="A27" s="7" t="s">
        <v>54</v>
      </c>
      <c r="B27" s="9">
        <v>122463</v>
      </c>
      <c r="C27" s="9">
        <v>58142</v>
      </c>
      <c r="D27" s="7">
        <v>47.5</v>
      </c>
      <c r="E27" s="11">
        <v>64321</v>
      </c>
      <c r="F27" s="6">
        <v>52.5</v>
      </c>
      <c r="G27" t="str">
        <f t="shared" si="0"/>
        <v>Whig</v>
      </c>
      <c r="H27" s="2">
        <f t="shared" si="1"/>
        <v>6179</v>
      </c>
      <c r="I27" t="str">
        <f t="shared" si="2"/>
        <v>5.05%</v>
      </c>
      <c r="J27" t="str">
        <f t="shared" si="3"/>
        <v>No</v>
      </c>
    </row>
    <row r="28" spans="1:10" ht="18">
      <c r="A28" s="7" t="s">
        <v>55</v>
      </c>
      <c r="B28" s="9">
        <v>17000</v>
      </c>
      <c r="C28" s="11">
        <v>11644</v>
      </c>
      <c r="D28" s="6">
        <v>68.5</v>
      </c>
      <c r="E28" s="9">
        <v>5281</v>
      </c>
      <c r="F28" s="7">
        <v>31.1</v>
      </c>
      <c r="G28" t="str">
        <f t="shared" si="0"/>
        <v>Democratic</v>
      </c>
      <c r="H28" s="2">
        <f t="shared" si="1"/>
        <v>6363</v>
      </c>
      <c r="I28" t="str">
        <f t="shared" si="2"/>
        <v>37.43%</v>
      </c>
      <c r="J28" t="str">
        <f t="shared" si="3"/>
        <v>No</v>
      </c>
    </row>
    <row r="29" spans="1:10" ht="18">
      <c r="A29" s="7" t="s">
        <v>57</v>
      </c>
      <c r="B29" s="9">
        <v>47897</v>
      </c>
      <c r="C29" s="9">
        <v>10943</v>
      </c>
      <c r="D29" s="7">
        <v>22.8</v>
      </c>
      <c r="E29" s="11">
        <v>23117</v>
      </c>
      <c r="F29" s="6">
        <v>48.3</v>
      </c>
      <c r="G29" t="str">
        <f t="shared" si="0"/>
        <v>Whig</v>
      </c>
      <c r="H29" s="2">
        <f t="shared" si="1"/>
        <v>12174</v>
      </c>
      <c r="I29" t="str">
        <f t="shared" si="2"/>
        <v>25.42%</v>
      </c>
      <c r="J29" t="str">
        <f t="shared" si="3"/>
        <v>No</v>
      </c>
    </row>
    <row r="30" spans="1:10" ht="18">
      <c r="A30" s="7" t="s">
        <v>58</v>
      </c>
      <c r="B30" s="9">
        <v>92004</v>
      </c>
      <c r="C30" s="11">
        <v>46739</v>
      </c>
      <c r="D30" s="6">
        <v>50.8</v>
      </c>
      <c r="E30" s="9">
        <v>45265</v>
      </c>
      <c r="F30" s="7">
        <v>49.2</v>
      </c>
      <c r="G30" t="str">
        <f t="shared" si="0"/>
        <v>Democratic</v>
      </c>
      <c r="H30" s="2">
        <f t="shared" si="1"/>
        <v>1474</v>
      </c>
      <c r="I30" t="str">
        <f t="shared" si="2"/>
        <v>1.6%</v>
      </c>
      <c r="J30" t="str">
        <f t="shared" si="3"/>
        <v>Yes</v>
      </c>
    </row>
    <row r="31" spans="1:10" ht="18">
      <c r="A31" s="7" t="s">
        <v>61</v>
      </c>
      <c r="B31" s="9">
        <v>39166</v>
      </c>
      <c r="C31" s="11">
        <v>15001</v>
      </c>
      <c r="D31" s="6">
        <v>38.299999999999997</v>
      </c>
      <c r="E31" s="9">
        <v>13747</v>
      </c>
      <c r="F31" s="7">
        <v>35.1</v>
      </c>
      <c r="G31" t="str">
        <f t="shared" si="0"/>
        <v>Democratic</v>
      </c>
      <c r="H31" s="2">
        <f t="shared" si="1"/>
        <v>1254</v>
      </c>
      <c r="I31" t="str">
        <f t="shared" si="2"/>
        <v>3.2%</v>
      </c>
      <c r="J31" t="str">
        <f t="shared" si="3"/>
        <v>Yes</v>
      </c>
    </row>
    <row r="32" spans="1:10" ht="18">
      <c r="A32" s="7" t="s">
        <v>122</v>
      </c>
      <c r="B32" s="9">
        <v>2879184</v>
      </c>
      <c r="C32" s="9">
        <v>1223460</v>
      </c>
      <c r="D32" s="7">
        <v>42.5</v>
      </c>
      <c r="E32" s="11">
        <v>1361393</v>
      </c>
      <c r="F32" s="6">
        <v>47.3</v>
      </c>
      <c r="G32" t="str">
        <f t="shared" si="0"/>
        <v>Whig</v>
      </c>
      <c r="H32" s="2">
        <f t="shared" si="1"/>
        <v>137933</v>
      </c>
      <c r="I32" t="str">
        <f t="shared" si="2"/>
        <v>4.79%</v>
      </c>
      <c r="J32" t="str">
        <f>IF(VALUE(LEFT(I32, LEN(I32)-1)) &lt; 5, "Yes", "No")</f>
        <v>Yes</v>
      </c>
    </row>
    <row r="33" spans="8:8">
      <c r="H33" s="2"/>
    </row>
    <row r="34" spans="8:8"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8:8">
      <c r="H43" s="2"/>
    </row>
    <row r="44" spans="8:8">
      <c r="H44" s="2"/>
    </row>
    <row r="45" spans="8:8">
      <c r="H45" s="2"/>
    </row>
    <row r="46" spans="8:8">
      <c r="H46" s="2"/>
    </row>
    <row r="47" spans="8:8">
      <c r="H47" s="2"/>
    </row>
    <row r="48" spans="8:8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5A5-0F0B-9748-A3A1-9AC306A5770E}">
  <dimension ref="A1:J53"/>
  <sheetViews>
    <sheetView workbookViewId="0">
      <selection activeCell="L22" sqref="L22"/>
    </sheetView>
  </sheetViews>
  <sheetFormatPr defaultColWidth="11" defaultRowHeight="15.95"/>
  <cols>
    <col min="2" max="3" width="11.875" bestFit="1" customWidth="1"/>
    <col min="5" max="5" width="11.875" bestFit="1" customWidth="1"/>
  </cols>
  <sheetData>
    <row r="1" spans="1:10" ht="18">
      <c r="A1" s="6" t="s">
        <v>0</v>
      </c>
      <c r="B1" s="6" t="s">
        <v>109</v>
      </c>
      <c r="C1" s="7" t="s">
        <v>110</v>
      </c>
      <c r="D1" s="7" t="s">
        <v>111</v>
      </c>
      <c r="E1" s="7" t="s">
        <v>132</v>
      </c>
      <c r="F1" s="7" t="s">
        <v>113</v>
      </c>
      <c r="G1" s="7" t="s">
        <v>8</v>
      </c>
      <c r="H1" s="7" t="s">
        <v>116</v>
      </c>
      <c r="I1" s="7" t="s">
        <v>117</v>
      </c>
      <c r="J1" s="7" t="s">
        <v>118</v>
      </c>
    </row>
    <row r="2" spans="1:10" ht="18">
      <c r="A2" s="7" t="s">
        <v>12</v>
      </c>
      <c r="B2" s="9">
        <v>63403</v>
      </c>
      <c r="C2" s="11">
        <v>37401</v>
      </c>
      <c r="D2" s="6">
        <v>59</v>
      </c>
      <c r="E2" s="9">
        <v>26002</v>
      </c>
      <c r="F2" s="7">
        <v>41</v>
      </c>
      <c r="G2" t="str">
        <f>IF(C2 &gt; E2, "Democratic", "Whig-American")</f>
        <v>Democratic</v>
      </c>
      <c r="H2" s="2">
        <f>ABS(C2 - E2)</f>
        <v>11399</v>
      </c>
      <c r="I2" t="str">
        <f>ROUND(H2/(B2*0.01), 2) &amp; "%"</f>
        <v>17.98%</v>
      </c>
      <c r="J2" t="str">
        <f>IF(VALUE(LEFT(I2, LEN(I2)-1)) &lt; 5, "Yes", "No")</f>
        <v>No</v>
      </c>
    </row>
    <row r="3" spans="1:10" ht="18">
      <c r="A3" s="7" t="s">
        <v>15</v>
      </c>
      <c r="B3" s="9">
        <v>15150</v>
      </c>
      <c r="C3" s="11">
        <v>9546</v>
      </c>
      <c r="D3" s="6">
        <v>63</v>
      </c>
      <c r="E3" s="9">
        <v>5604</v>
      </c>
      <c r="F3" s="7">
        <v>37</v>
      </c>
      <c r="G3" t="str">
        <f t="shared" ref="G3:G28" si="0">IF(C3 &gt; E3, "Democratic", "Whig-American")</f>
        <v>Democratic</v>
      </c>
      <c r="H3" s="2">
        <f t="shared" ref="H3:H47" si="1">ABS(C3 - E3)</f>
        <v>3942</v>
      </c>
      <c r="I3" t="str">
        <f t="shared" ref="I3:I40" si="2">ROUND(H3/(B3*0.01), 2) &amp; "%"</f>
        <v>26.02%</v>
      </c>
      <c r="J3" t="str">
        <f t="shared" ref="J3:J53" si="3">IF(VALUE(LEFT(I3, LEN(I3)-1)) &lt; 5, "Yes", "No")</f>
        <v>No</v>
      </c>
    </row>
    <row r="4" spans="1:10" ht="18">
      <c r="A4" s="7" t="s">
        <v>18</v>
      </c>
      <c r="B4" s="9">
        <v>64616</v>
      </c>
      <c r="C4" s="9">
        <v>29841</v>
      </c>
      <c r="D4" s="7">
        <v>46.2</v>
      </c>
      <c r="E4" s="11">
        <v>32832</v>
      </c>
      <c r="F4" s="6">
        <v>50.8</v>
      </c>
      <c r="G4" t="str">
        <f t="shared" si="0"/>
        <v>Whig-American</v>
      </c>
      <c r="H4" s="2">
        <f t="shared" si="1"/>
        <v>2991</v>
      </c>
      <c r="I4" t="str">
        <f t="shared" si="2"/>
        <v>4.63%</v>
      </c>
      <c r="J4" t="str">
        <f t="shared" si="3"/>
        <v>Yes</v>
      </c>
    </row>
    <row r="5" spans="1:10" ht="18">
      <c r="A5" s="7" t="s">
        <v>19</v>
      </c>
      <c r="B5" s="9">
        <v>12247</v>
      </c>
      <c r="C5" s="9">
        <v>5970</v>
      </c>
      <c r="D5" s="7">
        <v>48.7</v>
      </c>
      <c r="E5" s="11">
        <v>6271</v>
      </c>
      <c r="F5" s="6">
        <v>51.2</v>
      </c>
      <c r="G5" t="str">
        <f t="shared" si="0"/>
        <v>Whig-American</v>
      </c>
      <c r="H5" s="2">
        <f t="shared" si="1"/>
        <v>301</v>
      </c>
      <c r="I5" t="str">
        <f t="shared" si="2"/>
        <v>2.46%</v>
      </c>
      <c r="J5" t="str">
        <f t="shared" si="3"/>
        <v>Yes</v>
      </c>
    </row>
    <row r="6" spans="1:10" ht="18">
      <c r="A6" s="7" t="s">
        <v>22</v>
      </c>
      <c r="B6" s="9">
        <v>86247</v>
      </c>
      <c r="C6" s="11">
        <v>44147</v>
      </c>
      <c r="D6" s="6">
        <v>51.2</v>
      </c>
      <c r="E6" s="9">
        <v>42100</v>
      </c>
      <c r="F6" s="7">
        <v>48.8</v>
      </c>
      <c r="G6" t="str">
        <f t="shared" si="0"/>
        <v>Democratic</v>
      </c>
      <c r="H6" s="2">
        <f t="shared" si="1"/>
        <v>2047</v>
      </c>
      <c r="I6" t="str">
        <f t="shared" si="2"/>
        <v>2.37%</v>
      </c>
      <c r="J6" t="str">
        <f t="shared" si="3"/>
        <v>Yes</v>
      </c>
    </row>
    <row r="7" spans="1:10" ht="18">
      <c r="A7" s="7" t="s">
        <v>25</v>
      </c>
      <c r="B7" s="9">
        <v>109057</v>
      </c>
      <c r="C7" s="11">
        <v>58795</v>
      </c>
      <c r="D7" s="6">
        <v>53.9</v>
      </c>
      <c r="E7" s="9">
        <v>45854</v>
      </c>
      <c r="F7" s="7">
        <v>42</v>
      </c>
      <c r="G7" t="str">
        <f t="shared" si="0"/>
        <v>Democratic</v>
      </c>
      <c r="H7" s="2">
        <f t="shared" si="1"/>
        <v>12941</v>
      </c>
      <c r="I7" t="str">
        <f t="shared" si="2"/>
        <v>11.87%</v>
      </c>
      <c r="J7" t="str">
        <f t="shared" si="3"/>
        <v>No</v>
      </c>
    </row>
    <row r="8" spans="1:10" ht="18">
      <c r="A8" s="7" t="s">
        <v>26</v>
      </c>
      <c r="B8" s="9">
        <v>140157</v>
      </c>
      <c r="C8" s="11">
        <v>70183</v>
      </c>
      <c r="D8" s="6">
        <v>50.1</v>
      </c>
      <c r="E8" s="9">
        <v>67866</v>
      </c>
      <c r="F8" s="7">
        <v>48.4</v>
      </c>
      <c r="G8" t="str">
        <f t="shared" si="0"/>
        <v>Democratic</v>
      </c>
      <c r="H8" s="2">
        <f t="shared" si="1"/>
        <v>2317</v>
      </c>
      <c r="I8" t="str">
        <f t="shared" si="2"/>
        <v>1.65%</v>
      </c>
      <c r="J8" t="str">
        <f t="shared" si="3"/>
        <v>Yes</v>
      </c>
    </row>
    <row r="9" spans="1:10" ht="18">
      <c r="A9" s="7" t="s">
        <v>29</v>
      </c>
      <c r="B9" s="9">
        <v>113237</v>
      </c>
      <c r="C9" s="9">
        <v>51988</v>
      </c>
      <c r="D9" s="7">
        <v>45.9</v>
      </c>
      <c r="E9" s="11">
        <v>61249</v>
      </c>
      <c r="F9" s="6">
        <v>54.1</v>
      </c>
      <c r="G9" t="str">
        <f t="shared" si="0"/>
        <v>Whig-American</v>
      </c>
      <c r="H9" s="2">
        <f t="shared" si="1"/>
        <v>9261</v>
      </c>
      <c r="I9" t="str">
        <f t="shared" si="2"/>
        <v>8.18%</v>
      </c>
      <c r="J9" t="str">
        <f t="shared" si="3"/>
        <v>No</v>
      </c>
    </row>
    <row r="10" spans="1:10" ht="18">
      <c r="A10" s="7" t="s">
        <v>30</v>
      </c>
      <c r="B10" s="9">
        <v>26865</v>
      </c>
      <c r="C10" s="11">
        <v>13782</v>
      </c>
      <c r="D10" s="6">
        <v>51.3</v>
      </c>
      <c r="E10" s="9">
        <v>13083</v>
      </c>
      <c r="F10" s="7">
        <v>48.7</v>
      </c>
      <c r="G10" t="str">
        <f t="shared" si="0"/>
        <v>Democratic</v>
      </c>
      <c r="H10" s="2">
        <f t="shared" si="1"/>
        <v>699</v>
      </c>
      <c r="I10" t="str">
        <f t="shared" si="2"/>
        <v>2.6%</v>
      </c>
      <c r="J10" t="str">
        <f t="shared" si="3"/>
        <v>Yes</v>
      </c>
    </row>
    <row r="11" spans="1:10" ht="18">
      <c r="A11" s="7" t="s">
        <v>31</v>
      </c>
      <c r="B11" s="9">
        <v>84933</v>
      </c>
      <c r="C11" s="11">
        <v>45719</v>
      </c>
      <c r="D11" s="6">
        <v>53.8</v>
      </c>
      <c r="E11" s="9">
        <v>34378</v>
      </c>
      <c r="F11" s="7">
        <v>40.5</v>
      </c>
      <c r="G11" t="str">
        <f t="shared" si="0"/>
        <v>Democratic</v>
      </c>
      <c r="H11" s="2">
        <f t="shared" si="1"/>
        <v>11341</v>
      </c>
      <c r="I11" t="str">
        <f t="shared" si="2"/>
        <v>13.35%</v>
      </c>
      <c r="J11" t="str">
        <f t="shared" si="3"/>
        <v>No</v>
      </c>
    </row>
    <row r="12" spans="1:10" ht="18">
      <c r="A12" s="7" t="s">
        <v>32</v>
      </c>
      <c r="B12" s="9">
        <v>68690</v>
      </c>
      <c r="C12" s="9">
        <v>32706</v>
      </c>
      <c r="D12" s="7">
        <v>47.6</v>
      </c>
      <c r="E12" s="11">
        <v>35984</v>
      </c>
      <c r="F12" s="6">
        <v>52.4</v>
      </c>
      <c r="G12" t="str">
        <f t="shared" si="0"/>
        <v>Whig-American</v>
      </c>
      <c r="H12" s="2">
        <f t="shared" si="1"/>
        <v>3278</v>
      </c>
      <c r="I12" t="str">
        <f t="shared" si="2"/>
        <v>4.77%</v>
      </c>
      <c r="J12" t="str">
        <f t="shared" si="3"/>
        <v>Yes</v>
      </c>
    </row>
    <row r="13" spans="1:10" ht="18">
      <c r="A13" s="7" t="s">
        <v>33</v>
      </c>
      <c r="B13" s="9">
        <v>132037</v>
      </c>
      <c r="C13" s="9">
        <v>53039</v>
      </c>
      <c r="D13" s="7">
        <v>40.200000000000003</v>
      </c>
      <c r="E13" s="11">
        <v>67062</v>
      </c>
      <c r="F13" s="6">
        <v>50.8</v>
      </c>
      <c r="G13" t="str">
        <f t="shared" si="0"/>
        <v>Whig-American</v>
      </c>
      <c r="H13" s="2">
        <f t="shared" si="1"/>
        <v>14023</v>
      </c>
      <c r="I13" t="str">
        <f t="shared" si="2"/>
        <v>10.62%</v>
      </c>
      <c r="J13" t="str">
        <f t="shared" si="3"/>
        <v>No</v>
      </c>
    </row>
    <row r="14" spans="1:10" ht="18">
      <c r="A14" s="7" t="s">
        <v>34</v>
      </c>
      <c r="B14" s="9">
        <v>55560</v>
      </c>
      <c r="C14" s="11">
        <v>27737</v>
      </c>
      <c r="D14" s="6">
        <v>49.9</v>
      </c>
      <c r="E14" s="9">
        <v>24185</v>
      </c>
      <c r="F14" s="7">
        <v>43.5</v>
      </c>
      <c r="G14" t="str">
        <f t="shared" si="0"/>
        <v>Democratic</v>
      </c>
      <c r="H14" s="2">
        <f t="shared" si="1"/>
        <v>3552</v>
      </c>
      <c r="I14" t="str">
        <f t="shared" si="2"/>
        <v>6.39%</v>
      </c>
      <c r="J14" t="str">
        <f t="shared" si="3"/>
        <v>No</v>
      </c>
    </row>
    <row r="15" spans="1:10" ht="18">
      <c r="A15" s="7" t="s">
        <v>36</v>
      </c>
      <c r="B15" s="9">
        <v>45004</v>
      </c>
      <c r="C15" s="11">
        <v>25846</v>
      </c>
      <c r="D15" s="6">
        <v>57.4</v>
      </c>
      <c r="E15" s="9">
        <v>19158</v>
      </c>
      <c r="F15" s="7">
        <v>42.6</v>
      </c>
      <c r="G15" t="str">
        <f t="shared" si="0"/>
        <v>Democratic</v>
      </c>
      <c r="H15" s="2">
        <f t="shared" si="1"/>
        <v>6688</v>
      </c>
      <c r="I15" t="str">
        <f t="shared" si="2"/>
        <v>14.86%</v>
      </c>
      <c r="J15" t="str">
        <f t="shared" si="3"/>
        <v>No</v>
      </c>
    </row>
    <row r="16" spans="1:10" ht="18">
      <c r="A16" s="7" t="s">
        <v>37</v>
      </c>
      <c r="B16" s="9">
        <v>72522</v>
      </c>
      <c r="C16" s="11">
        <v>41322</v>
      </c>
      <c r="D16" s="6">
        <v>57</v>
      </c>
      <c r="E16" s="9">
        <v>31200</v>
      </c>
      <c r="F16" s="7">
        <v>43</v>
      </c>
      <c r="G16" t="str">
        <f t="shared" si="0"/>
        <v>Democratic</v>
      </c>
      <c r="H16" s="2">
        <f t="shared" si="1"/>
        <v>10122</v>
      </c>
      <c r="I16" t="str">
        <f t="shared" si="2"/>
        <v>13.96%</v>
      </c>
      <c r="J16" t="str">
        <f t="shared" si="3"/>
        <v>No</v>
      </c>
    </row>
    <row r="17" spans="1:10" ht="18">
      <c r="A17" s="7" t="s">
        <v>41</v>
      </c>
      <c r="B17" s="9">
        <v>49187</v>
      </c>
      <c r="C17" s="11">
        <v>27160</v>
      </c>
      <c r="D17" s="6">
        <v>55.2</v>
      </c>
      <c r="E17" s="9">
        <v>17866</v>
      </c>
      <c r="F17" s="7">
        <v>36.299999999999997</v>
      </c>
      <c r="G17" t="str">
        <f t="shared" si="0"/>
        <v>Democratic</v>
      </c>
      <c r="H17" s="2">
        <f t="shared" si="1"/>
        <v>9294</v>
      </c>
      <c r="I17" t="str">
        <f t="shared" si="2"/>
        <v>18.9%</v>
      </c>
      <c r="J17" t="str">
        <f t="shared" si="3"/>
        <v>No</v>
      </c>
    </row>
    <row r="18" spans="1:10" ht="18">
      <c r="A18" s="7" t="s">
        <v>42</v>
      </c>
      <c r="B18" s="9">
        <v>75944</v>
      </c>
      <c r="C18" s="9">
        <v>37495</v>
      </c>
      <c r="D18" s="7">
        <v>49.4</v>
      </c>
      <c r="E18" s="11">
        <v>38318</v>
      </c>
      <c r="F18" s="6">
        <v>50.5</v>
      </c>
      <c r="G18" t="str">
        <f t="shared" si="0"/>
        <v>Whig-American</v>
      </c>
      <c r="H18" s="2">
        <f t="shared" si="1"/>
        <v>823</v>
      </c>
      <c r="I18" t="str">
        <f t="shared" si="2"/>
        <v>1.08%</v>
      </c>
      <c r="J18" t="str">
        <f t="shared" si="3"/>
        <v>Yes</v>
      </c>
    </row>
    <row r="19" spans="1:10" ht="18">
      <c r="A19" s="7" t="s">
        <v>44</v>
      </c>
      <c r="B19" s="9">
        <v>485882</v>
      </c>
      <c r="C19" s="11">
        <v>237588</v>
      </c>
      <c r="D19" s="6">
        <v>48.9</v>
      </c>
      <c r="E19" s="9">
        <v>232482</v>
      </c>
      <c r="F19" s="7">
        <v>47.8</v>
      </c>
      <c r="G19" t="str">
        <f t="shared" si="0"/>
        <v>Democratic</v>
      </c>
      <c r="H19" s="2">
        <f t="shared" si="1"/>
        <v>5106</v>
      </c>
      <c r="I19" t="str">
        <f t="shared" si="2"/>
        <v>1.05%</v>
      </c>
      <c r="J19" t="str">
        <f t="shared" si="3"/>
        <v>Yes</v>
      </c>
    </row>
    <row r="20" spans="1:10" ht="18">
      <c r="A20" s="7" t="s">
        <v>45</v>
      </c>
      <c r="B20" s="9">
        <v>82521</v>
      </c>
      <c r="C20" s="9">
        <v>39287</v>
      </c>
      <c r="D20" s="7">
        <v>47.6</v>
      </c>
      <c r="E20" s="11">
        <v>43232</v>
      </c>
      <c r="F20" s="6">
        <v>52.4</v>
      </c>
      <c r="G20" t="str">
        <f t="shared" si="0"/>
        <v>Whig-American</v>
      </c>
      <c r="H20" s="2">
        <f t="shared" si="1"/>
        <v>3945</v>
      </c>
      <c r="I20" t="str">
        <f t="shared" si="2"/>
        <v>4.78%</v>
      </c>
      <c r="J20" t="str">
        <f t="shared" si="3"/>
        <v>Yes</v>
      </c>
    </row>
    <row r="21" spans="1:10" ht="18">
      <c r="A21" s="7" t="s">
        <v>47</v>
      </c>
      <c r="B21" s="9">
        <v>312300</v>
      </c>
      <c r="C21" s="9">
        <v>149127</v>
      </c>
      <c r="D21" s="7">
        <v>47.8</v>
      </c>
      <c r="E21" s="11">
        <v>155091</v>
      </c>
      <c r="F21" s="6">
        <v>49.7</v>
      </c>
      <c r="G21" t="str">
        <f t="shared" si="0"/>
        <v>Whig-American</v>
      </c>
      <c r="H21" s="2">
        <f t="shared" si="1"/>
        <v>5964</v>
      </c>
      <c r="I21" t="str">
        <f t="shared" si="2"/>
        <v>1.91%</v>
      </c>
      <c r="J21" t="str">
        <f t="shared" si="3"/>
        <v>Yes</v>
      </c>
    </row>
    <row r="22" spans="1:10" ht="18">
      <c r="A22" s="7" t="s">
        <v>50</v>
      </c>
      <c r="B22" s="9">
        <v>331645</v>
      </c>
      <c r="C22" s="11">
        <v>167311</v>
      </c>
      <c r="D22" s="6">
        <v>50.4</v>
      </c>
      <c r="E22" s="9">
        <v>161195</v>
      </c>
      <c r="F22" s="7">
        <v>48.6</v>
      </c>
      <c r="G22" t="str">
        <f t="shared" si="0"/>
        <v>Democratic</v>
      </c>
      <c r="H22" s="2">
        <f t="shared" si="1"/>
        <v>6116</v>
      </c>
      <c r="I22" t="str">
        <f t="shared" si="2"/>
        <v>1.84%</v>
      </c>
      <c r="J22" t="str">
        <f t="shared" si="3"/>
        <v>Yes</v>
      </c>
    </row>
    <row r="23" spans="1:10" ht="18">
      <c r="A23" s="7" t="s">
        <v>51</v>
      </c>
      <c r="B23" s="9">
        <v>12194</v>
      </c>
      <c r="C23" s="9">
        <v>4867</v>
      </c>
      <c r="D23" s="7">
        <v>39.9</v>
      </c>
      <c r="E23" s="11">
        <v>7322</v>
      </c>
      <c r="F23" s="6">
        <v>60</v>
      </c>
      <c r="G23" t="str">
        <f t="shared" si="0"/>
        <v>Whig-American</v>
      </c>
      <c r="H23" s="2">
        <f t="shared" si="1"/>
        <v>2455</v>
      </c>
      <c r="I23" t="str">
        <f t="shared" si="2"/>
        <v>20.13%</v>
      </c>
      <c r="J23" t="str">
        <f t="shared" si="3"/>
        <v>No</v>
      </c>
    </row>
    <row r="24" spans="1:10" ht="18">
      <c r="A24" s="7" t="s">
        <v>52</v>
      </c>
      <c r="B24" s="7" t="s">
        <v>141</v>
      </c>
      <c r="G24" t="str">
        <f t="shared" si="0"/>
        <v>Whig-American</v>
      </c>
      <c r="H24" s="2">
        <f t="shared" si="1"/>
        <v>0</v>
      </c>
      <c r="I24" s="17">
        <v>1</v>
      </c>
      <c r="J24" t="s">
        <v>123</v>
      </c>
    </row>
    <row r="25" spans="1:10" ht="18">
      <c r="A25" s="7" t="s">
        <v>54</v>
      </c>
      <c r="B25" s="9">
        <v>119957</v>
      </c>
      <c r="C25" s="9">
        <v>59917</v>
      </c>
      <c r="D25" s="7">
        <v>49.9</v>
      </c>
      <c r="E25" s="11">
        <v>60040</v>
      </c>
      <c r="F25" s="6">
        <v>50.1</v>
      </c>
      <c r="G25" t="str">
        <f t="shared" si="0"/>
        <v>Whig-American</v>
      </c>
      <c r="H25" s="2">
        <f t="shared" si="1"/>
        <v>123</v>
      </c>
      <c r="I25" t="str">
        <f t="shared" si="2"/>
        <v>0.1%</v>
      </c>
      <c r="J25" t="str">
        <f t="shared" si="3"/>
        <v>Yes</v>
      </c>
    </row>
    <row r="26" spans="1:10" ht="18">
      <c r="A26" s="7" t="s">
        <v>57</v>
      </c>
      <c r="B26" s="9">
        <v>48765</v>
      </c>
      <c r="C26" s="9">
        <v>18041</v>
      </c>
      <c r="D26" s="7">
        <v>37</v>
      </c>
      <c r="E26" s="11">
        <v>26770</v>
      </c>
      <c r="F26" s="6">
        <v>54.9</v>
      </c>
      <c r="G26" t="str">
        <f t="shared" si="0"/>
        <v>Whig-American</v>
      </c>
      <c r="H26" s="2">
        <f t="shared" si="1"/>
        <v>8729</v>
      </c>
      <c r="I26" t="str">
        <f t="shared" si="2"/>
        <v>17.9%</v>
      </c>
      <c r="J26" t="str">
        <f t="shared" si="3"/>
        <v>No</v>
      </c>
    </row>
    <row r="27" spans="1:10" ht="18">
      <c r="A27" s="7" t="s">
        <v>58</v>
      </c>
      <c r="B27" s="9">
        <v>95539</v>
      </c>
      <c r="C27" s="11">
        <v>50679</v>
      </c>
      <c r="D27" s="6">
        <v>53</v>
      </c>
      <c r="E27" s="9">
        <v>44860</v>
      </c>
      <c r="F27" s="7">
        <v>47</v>
      </c>
      <c r="G27" t="str">
        <f t="shared" si="0"/>
        <v>Democratic</v>
      </c>
      <c r="H27" s="2">
        <f t="shared" si="1"/>
        <v>5819</v>
      </c>
      <c r="I27" t="str">
        <f t="shared" si="2"/>
        <v>6.09%</v>
      </c>
      <c r="J27" t="str">
        <f t="shared" si="3"/>
        <v>No</v>
      </c>
    </row>
    <row r="28" spans="1:10" ht="18">
      <c r="A28" s="7" t="s">
        <v>122</v>
      </c>
      <c r="B28" s="9">
        <v>2703659</v>
      </c>
      <c r="C28" s="11">
        <v>1339494</v>
      </c>
      <c r="D28" s="6">
        <v>49.5</v>
      </c>
      <c r="E28" s="9">
        <v>1300004</v>
      </c>
      <c r="F28" s="7">
        <v>48.1</v>
      </c>
      <c r="G28" t="str">
        <f t="shared" si="0"/>
        <v>Democratic</v>
      </c>
      <c r="H28" s="2">
        <f t="shared" si="1"/>
        <v>39490</v>
      </c>
      <c r="I28" t="str">
        <f t="shared" si="2"/>
        <v>1.46%</v>
      </c>
      <c r="J28" t="str">
        <f t="shared" si="3"/>
        <v>Yes</v>
      </c>
    </row>
    <row r="29" spans="1:10">
      <c r="H29" s="2"/>
    </row>
    <row r="30" spans="1:10">
      <c r="H30" s="2"/>
    </row>
    <row r="31" spans="1:10">
      <c r="H31" s="2"/>
    </row>
    <row r="32" spans="1:10">
      <c r="H32" s="2"/>
    </row>
    <row r="33" spans="8:8">
      <c r="H33" s="2"/>
    </row>
    <row r="34" spans="8:8"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8:8">
      <c r="H43" s="2"/>
    </row>
    <row r="44" spans="8:8">
      <c r="H44" s="2"/>
    </row>
    <row r="45" spans="8:8">
      <c r="H45" s="2"/>
    </row>
    <row r="46" spans="8:8">
      <c r="H46" s="2"/>
    </row>
    <row r="47" spans="8:8">
      <c r="H47" s="2"/>
    </row>
    <row r="48" spans="8:8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  <row r="53" spans="8:8">
      <c r="H53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6EA0-0874-9447-A024-DFC335ED3549}">
  <dimension ref="A1:J53"/>
  <sheetViews>
    <sheetView workbookViewId="0">
      <selection activeCell="J24" sqref="J24"/>
    </sheetView>
  </sheetViews>
  <sheetFormatPr defaultColWidth="11" defaultRowHeight="15.95"/>
  <cols>
    <col min="2" max="3" width="11.875" bestFit="1" customWidth="1"/>
    <col min="5" max="5" width="11.875" bestFit="1" customWidth="1"/>
  </cols>
  <sheetData>
    <row r="1" spans="1:10" ht="18">
      <c r="A1" s="6" t="s">
        <v>0</v>
      </c>
      <c r="B1" s="6" t="s">
        <v>109</v>
      </c>
      <c r="C1" s="7" t="s">
        <v>110</v>
      </c>
      <c r="D1" s="7" t="s">
        <v>113</v>
      </c>
      <c r="E1" s="7" t="s">
        <v>138</v>
      </c>
      <c r="F1" s="7" t="s">
        <v>111</v>
      </c>
      <c r="G1" s="7" t="s">
        <v>8</v>
      </c>
      <c r="H1" s="7" t="s">
        <v>116</v>
      </c>
      <c r="I1" s="7" t="s">
        <v>117</v>
      </c>
      <c r="J1" s="7" t="s">
        <v>118</v>
      </c>
    </row>
    <row r="2" spans="1:10" ht="18">
      <c r="A2" s="7" t="s">
        <v>12</v>
      </c>
      <c r="B2" s="9">
        <v>62511</v>
      </c>
      <c r="C2" s="11">
        <v>33996</v>
      </c>
      <c r="D2" s="6">
        <v>54.4</v>
      </c>
      <c r="E2" s="9">
        <v>28515</v>
      </c>
      <c r="F2" s="7">
        <v>45.6</v>
      </c>
      <c r="G2" t="str">
        <f>IF(C2 &gt; E2, "Democratic", "Whig-American")</f>
        <v>Democratic</v>
      </c>
      <c r="H2" s="2">
        <f>ABS(C2 - E2)</f>
        <v>5481</v>
      </c>
      <c r="I2" t="str">
        <f>ROUND(H2/(B2*0.01), 2) &amp; "%"</f>
        <v>8.77%</v>
      </c>
      <c r="J2" t="str">
        <f>IF(VALUE(LEFT(I2, LEN(I2)-1)) &lt; 5, "Yes", "No")</f>
        <v>No</v>
      </c>
    </row>
    <row r="3" spans="1:10" ht="18">
      <c r="A3" s="7" t="s">
        <v>15</v>
      </c>
      <c r="B3" s="9">
        <v>11839</v>
      </c>
      <c r="C3" s="11">
        <v>6679</v>
      </c>
      <c r="D3" s="6">
        <v>56.4</v>
      </c>
      <c r="E3" s="9">
        <v>5160</v>
      </c>
      <c r="F3" s="7">
        <v>43.6</v>
      </c>
      <c r="G3" t="str">
        <f t="shared" ref="G3:G28" si="0">IF(C3 &gt; E3, "Democratic", "Whig-American")</f>
        <v>Democratic</v>
      </c>
      <c r="H3" s="2">
        <f t="shared" ref="H3:H47" si="1">ABS(C3 - E3)</f>
        <v>1519</v>
      </c>
      <c r="I3" t="str">
        <f t="shared" ref="I3:I40" si="2">ROUND(H3/(B3*0.01), 2) &amp; "%"</f>
        <v>12.83%</v>
      </c>
      <c r="J3" t="str">
        <f t="shared" ref="J3:J53" si="3">IF(VALUE(LEFT(I3, LEN(I3)-1)) &lt; 5, "Yes", "No")</f>
        <v>No</v>
      </c>
    </row>
    <row r="4" spans="1:10" ht="18">
      <c r="A4" s="7" t="s">
        <v>18</v>
      </c>
      <c r="B4" s="9">
        <v>56879</v>
      </c>
      <c r="C4" s="9">
        <v>25281</v>
      </c>
      <c r="D4" s="7">
        <v>44.4</v>
      </c>
      <c r="E4" s="11">
        <v>31598</v>
      </c>
      <c r="F4" s="6">
        <v>55.6</v>
      </c>
      <c r="G4" t="str">
        <f t="shared" si="0"/>
        <v>Whig-American</v>
      </c>
      <c r="H4" s="2">
        <f t="shared" si="1"/>
        <v>6317</v>
      </c>
      <c r="I4" t="str">
        <f t="shared" si="2"/>
        <v>11.11%</v>
      </c>
      <c r="J4" t="str">
        <f t="shared" si="3"/>
        <v>No</v>
      </c>
    </row>
    <row r="5" spans="1:10" ht="18">
      <c r="A5" s="7" t="s">
        <v>19</v>
      </c>
      <c r="B5" s="9">
        <v>10852</v>
      </c>
      <c r="C5" s="9">
        <v>4872</v>
      </c>
      <c r="D5" s="7">
        <v>44.9</v>
      </c>
      <c r="E5" s="11">
        <v>5967</v>
      </c>
      <c r="F5" s="6">
        <v>55</v>
      </c>
      <c r="G5" t="str">
        <f t="shared" si="0"/>
        <v>Whig-American</v>
      </c>
      <c r="H5" s="2">
        <f t="shared" si="1"/>
        <v>1095</v>
      </c>
      <c r="I5" t="str">
        <f t="shared" si="2"/>
        <v>10.09%</v>
      </c>
      <c r="J5" t="str">
        <f t="shared" si="3"/>
        <v>No</v>
      </c>
    </row>
    <row r="6" spans="1:10" ht="18">
      <c r="A6" s="7" t="s">
        <v>22</v>
      </c>
      <c r="B6" s="9">
        <v>72322</v>
      </c>
      <c r="C6" s="9">
        <v>31983</v>
      </c>
      <c r="D6" s="7">
        <v>44.2</v>
      </c>
      <c r="E6" s="11">
        <v>40339</v>
      </c>
      <c r="F6" s="6">
        <v>55.8</v>
      </c>
      <c r="G6" t="str">
        <f t="shared" si="0"/>
        <v>Whig-American</v>
      </c>
      <c r="H6" s="2">
        <f t="shared" si="1"/>
        <v>8356</v>
      </c>
      <c r="I6" t="str">
        <f t="shared" si="2"/>
        <v>11.55%</v>
      </c>
      <c r="J6" t="str">
        <f t="shared" si="3"/>
        <v>No</v>
      </c>
    </row>
    <row r="7" spans="1:10" ht="18">
      <c r="A7" s="7" t="s">
        <v>25</v>
      </c>
      <c r="B7" s="9">
        <v>93175</v>
      </c>
      <c r="C7" s="11">
        <v>47441</v>
      </c>
      <c r="D7" s="6">
        <v>50.9</v>
      </c>
      <c r="E7" s="9">
        <v>45574</v>
      </c>
      <c r="F7" s="7">
        <v>48.9</v>
      </c>
      <c r="G7" t="str">
        <f t="shared" si="0"/>
        <v>Democratic</v>
      </c>
      <c r="H7" s="2">
        <f t="shared" si="1"/>
        <v>1867</v>
      </c>
      <c r="I7" t="str">
        <f t="shared" si="2"/>
        <v>2%</v>
      </c>
      <c r="J7" t="str">
        <f t="shared" si="3"/>
        <v>Yes</v>
      </c>
    </row>
    <row r="8" spans="1:10" ht="18">
      <c r="A8" s="7" t="s">
        <v>26</v>
      </c>
      <c r="B8" s="9">
        <v>117605</v>
      </c>
      <c r="C8" s="9">
        <v>51696</v>
      </c>
      <c r="D8" s="7">
        <v>44</v>
      </c>
      <c r="E8" s="11">
        <v>65280</v>
      </c>
      <c r="F8" s="6">
        <v>55.5</v>
      </c>
      <c r="G8" t="str">
        <f t="shared" si="0"/>
        <v>Whig-American</v>
      </c>
      <c r="H8" s="2">
        <f t="shared" si="1"/>
        <v>13584</v>
      </c>
      <c r="I8" t="str">
        <f t="shared" si="2"/>
        <v>11.55%</v>
      </c>
      <c r="J8" t="str">
        <f t="shared" si="3"/>
        <v>No</v>
      </c>
    </row>
    <row r="9" spans="1:10" ht="18">
      <c r="A9" s="7" t="s">
        <v>29</v>
      </c>
      <c r="B9" s="9">
        <v>91104</v>
      </c>
      <c r="C9" s="9">
        <v>32616</v>
      </c>
      <c r="D9" s="7">
        <v>35.799999999999997</v>
      </c>
      <c r="E9" s="11">
        <v>58488</v>
      </c>
      <c r="F9" s="6">
        <v>64.2</v>
      </c>
      <c r="G9" t="str">
        <f t="shared" si="0"/>
        <v>Whig-American</v>
      </c>
      <c r="H9" s="2">
        <f t="shared" si="1"/>
        <v>25872</v>
      </c>
      <c r="I9" t="str">
        <f t="shared" si="2"/>
        <v>28.4%</v>
      </c>
      <c r="J9" t="str">
        <f t="shared" si="3"/>
        <v>No</v>
      </c>
    </row>
    <row r="10" spans="1:10" ht="18">
      <c r="A10" s="7" t="s">
        <v>30</v>
      </c>
      <c r="B10" s="9">
        <v>18912</v>
      </c>
      <c r="C10" s="9">
        <v>7616</v>
      </c>
      <c r="D10" s="7">
        <v>40.299999999999997</v>
      </c>
      <c r="E10" s="11">
        <v>11296</v>
      </c>
      <c r="F10" s="6">
        <v>59.7</v>
      </c>
      <c r="G10" t="str">
        <f t="shared" si="0"/>
        <v>Whig-American</v>
      </c>
      <c r="H10" s="2">
        <f t="shared" si="1"/>
        <v>3680</v>
      </c>
      <c r="I10" t="str">
        <f t="shared" si="2"/>
        <v>19.46%</v>
      </c>
      <c r="J10" t="str">
        <f t="shared" si="3"/>
        <v>No</v>
      </c>
    </row>
    <row r="11" spans="1:10" ht="18">
      <c r="A11" s="7" t="s">
        <v>31</v>
      </c>
      <c r="B11" s="9">
        <v>92802</v>
      </c>
      <c r="C11" s="9">
        <v>46190</v>
      </c>
      <c r="D11" s="7">
        <v>49.8</v>
      </c>
      <c r="E11" s="11">
        <v>46612</v>
      </c>
      <c r="F11" s="6">
        <v>50.2</v>
      </c>
      <c r="G11" t="str">
        <f t="shared" si="0"/>
        <v>Whig-American</v>
      </c>
      <c r="H11" s="2">
        <f t="shared" si="1"/>
        <v>422</v>
      </c>
      <c r="I11" t="str">
        <f t="shared" si="2"/>
        <v>0.45%</v>
      </c>
      <c r="J11" t="str">
        <f t="shared" si="3"/>
        <v>Yes</v>
      </c>
    </row>
    <row r="12" spans="1:10" ht="18">
      <c r="A12" s="7" t="s">
        <v>32</v>
      </c>
      <c r="B12" s="9">
        <v>62280</v>
      </c>
      <c r="C12" s="9">
        <v>28752</v>
      </c>
      <c r="D12" s="7">
        <v>46.2</v>
      </c>
      <c r="E12" s="11">
        <v>33528</v>
      </c>
      <c r="F12" s="6">
        <v>53.8</v>
      </c>
      <c r="G12" t="str">
        <f t="shared" si="0"/>
        <v>Whig-American</v>
      </c>
      <c r="H12" s="2">
        <f t="shared" si="1"/>
        <v>4776</v>
      </c>
      <c r="I12" t="str">
        <f t="shared" si="2"/>
        <v>7.67%</v>
      </c>
      <c r="J12" t="str">
        <f t="shared" si="3"/>
        <v>No</v>
      </c>
    </row>
    <row r="13" spans="1:10" ht="18">
      <c r="A13" s="7" t="s">
        <v>33</v>
      </c>
      <c r="B13" s="9">
        <v>126825</v>
      </c>
      <c r="C13" s="9">
        <v>52355</v>
      </c>
      <c r="D13" s="7">
        <v>41.3</v>
      </c>
      <c r="E13" s="11">
        <v>72852</v>
      </c>
      <c r="F13" s="6">
        <v>57.4</v>
      </c>
      <c r="G13" t="str">
        <f t="shared" si="0"/>
        <v>Whig-American</v>
      </c>
      <c r="H13" s="2">
        <f t="shared" si="1"/>
        <v>20497</v>
      </c>
      <c r="I13" t="str">
        <f t="shared" si="2"/>
        <v>16.16%</v>
      </c>
      <c r="J13" t="str">
        <f t="shared" si="3"/>
        <v>No</v>
      </c>
    </row>
    <row r="14" spans="1:10" ht="18">
      <c r="A14" s="7" t="s">
        <v>34</v>
      </c>
      <c r="B14" s="9">
        <v>44029</v>
      </c>
      <c r="C14" s="9">
        <v>21096</v>
      </c>
      <c r="D14" s="7">
        <v>47.9</v>
      </c>
      <c r="E14" s="11">
        <v>22933</v>
      </c>
      <c r="F14" s="6">
        <v>52.1</v>
      </c>
      <c r="G14" t="str">
        <f t="shared" si="0"/>
        <v>Whig-American</v>
      </c>
      <c r="H14" s="2">
        <f t="shared" si="1"/>
        <v>1837</v>
      </c>
      <c r="I14" t="str">
        <f t="shared" si="2"/>
        <v>4.17%</v>
      </c>
      <c r="J14" t="str">
        <f t="shared" si="3"/>
        <v>Yes</v>
      </c>
    </row>
    <row r="15" spans="1:10" ht="18">
      <c r="A15" s="7" t="s">
        <v>36</v>
      </c>
      <c r="B15" s="9">
        <v>36525</v>
      </c>
      <c r="C15" s="9">
        <v>17010</v>
      </c>
      <c r="D15" s="7">
        <v>46.6</v>
      </c>
      <c r="E15" s="11">
        <v>19515</v>
      </c>
      <c r="F15" s="6">
        <v>53.4</v>
      </c>
      <c r="G15" t="str">
        <f t="shared" si="0"/>
        <v>Whig-American</v>
      </c>
      <c r="H15" s="2">
        <f t="shared" si="1"/>
        <v>2505</v>
      </c>
      <c r="I15" t="str">
        <f t="shared" si="2"/>
        <v>6.86%</v>
      </c>
      <c r="J15" t="str">
        <f t="shared" si="3"/>
        <v>No</v>
      </c>
    </row>
    <row r="16" spans="1:10" ht="18">
      <c r="A16" s="7" t="s">
        <v>37</v>
      </c>
      <c r="B16" s="9">
        <v>52923</v>
      </c>
      <c r="C16" s="11">
        <v>29969</v>
      </c>
      <c r="D16" s="6">
        <v>56.6</v>
      </c>
      <c r="E16" s="9">
        <v>22954</v>
      </c>
      <c r="F16" s="7">
        <v>43.4</v>
      </c>
      <c r="G16" t="str">
        <f t="shared" si="0"/>
        <v>Democratic</v>
      </c>
      <c r="H16" s="2">
        <f t="shared" si="1"/>
        <v>7015</v>
      </c>
      <c r="I16" t="str">
        <f t="shared" si="2"/>
        <v>13.26%</v>
      </c>
      <c r="J16" t="str">
        <f t="shared" si="3"/>
        <v>No</v>
      </c>
    </row>
    <row r="17" spans="1:10" ht="18">
      <c r="A17" s="7" t="s">
        <v>41</v>
      </c>
      <c r="B17" s="9">
        <v>59956</v>
      </c>
      <c r="C17" s="11">
        <v>32774</v>
      </c>
      <c r="D17" s="6">
        <v>54.7</v>
      </c>
      <c r="E17" s="9">
        <v>26310</v>
      </c>
      <c r="F17" s="7">
        <v>43.9</v>
      </c>
      <c r="G17" t="str">
        <f t="shared" si="0"/>
        <v>Democratic</v>
      </c>
      <c r="H17" s="2">
        <f t="shared" si="1"/>
        <v>6464</v>
      </c>
      <c r="I17" t="str">
        <f t="shared" si="2"/>
        <v>10.78%</v>
      </c>
      <c r="J17" t="str">
        <f t="shared" si="3"/>
        <v>No</v>
      </c>
    </row>
    <row r="18" spans="1:10" ht="18">
      <c r="A18" s="7" t="s">
        <v>42</v>
      </c>
      <c r="B18" s="9">
        <v>64454</v>
      </c>
      <c r="C18" s="9">
        <v>31034</v>
      </c>
      <c r="D18" s="7">
        <v>48.1</v>
      </c>
      <c r="E18" s="11">
        <v>33351</v>
      </c>
      <c r="F18" s="6">
        <v>51.7</v>
      </c>
      <c r="G18" t="str">
        <f t="shared" si="0"/>
        <v>Whig-American</v>
      </c>
      <c r="H18" s="2">
        <f t="shared" si="1"/>
        <v>2317</v>
      </c>
      <c r="I18" t="str">
        <f t="shared" si="2"/>
        <v>3.59%</v>
      </c>
      <c r="J18" t="str">
        <f t="shared" si="3"/>
        <v>Yes</v>
      </c>
    </row>
    <row r="19" spans="1:10" ht="18">
      <c r="A19" s="7" t="s">
        <v>44</v>
      </c>
      <c r="B19" s="9">
        <v>441543</v>
      </c>
      <c r="C19" s="9">
        <v>212733</v>
      </c>
      <c r="D19" s="7">
        <v>48.2</v>
      </c>
      <c r="E19" s="11">
        <v>226001</v>
      </c>
      <c r="F19" s="6">
        <v>51.2</v>
      </c>
      <c r="G19" t="str">
        <f t="shared" si="0"/>
        <v>Whig-American</v>
      </c>
      <c r="H19" s="2">
        <f t="shared" si="1"/>
        <v>13268</v>
      </c>
      <c r="I19" t="str">
        <f t="shared" si="2"/>
        <v>3%</v>
      </c>
      <c r="J19" t="str">
        <f t="shared" si="3"/>
        <v>Yes</v>
      </c>
    </row>
    <row r="20" spans="1:10" ht="18">
      <c r="A20" s="7" t="s">
        <v>45</v>
      </c>
      <c r="B20" s="9">
        <v>80735</v>
      </c>
      <c r="C20" s="9">
        <v>34168</v>
      </c>
      <c r="D20" s="7">
        <v>42.3</v>
      </c>
      <c r="E20" s="11">
        <v>46567</v>
      </c>
      <c r="F20" s="6">
        <v>57.7</v>
      </c>
      <c r="G20" t="str">
        <f t="shared" si="0"/>
        <v>Whig-American</v>
      </c>
      <c r="H20" s="2">
        <f t="shared" si="1"/>
        <v>12399</v>
      </c>
      <c r="I20" t="str">
        <f t="shared" si="2"/>
        <v>15.36%</v>
      </c>
      <c r="J20" t="str">
        <f t="shared" si="3"/>
        <v>No</v>
      </c>
    </row>
    <row r="21" spans="1:10" ht="18">
      <c r="A21" s="7" t="s">
        <v>47</v>
      </c>
      <c r="B21" s="9">
        <v>272890</v>
      </c>
      <c r="C21" s="9">
        <v>123944</v>
      </c>
      <c r="D21" s="7">
        <v>45.4</v>
      </c>
      <c r="E21" s="11">
        <v>148043</v>
      </c>
      <c r="F21" s="6">
        <v>54.3</v>
      </c>
      <c r="G21" t="str">
        <f t="shared" si="0"/>
        <v>Whig-American</v>
      </c>
      <c r="H21" s="2">
        <f t="shared" si="1"/>
        <v>24099</v>
      </c>
      <c r="I21" t="str">
        <f t="shared" si="2"/>
        <v>8.83%</v>
      </c>
      <c r="J21" t="str">
        <f t="shared" si="3"/>
        <v>No</v>
      </c>
    </row>
    <row r="22" spans="1:10" ht="18">
      <c r="A22" s="7" t="s">
        <v>50</v>
      </c>
      <c r="B22" s="9">
        <v>287695</v>
      </c>
      <c r="C22" s="9">
        <v>143672</v>
      </c>
      <c r="D22" s="7">
        <v>49.9</v>
      </c>
      <c r="E22" s="11">
        <v>144023</v>
      </c>
      <c r="F22" s="6">
        <v>50.1</v>
      </c>
      <c r="G22" t="str">
        <f t="shared" si="0"/>
        <v>Whig-American</v>
      </c>
      <c r="H22" s="2">
        <f t="shared" si="1"/>
        <v>351</v>
      </c>
      <c r="I22" t="str">
        <f t="shared" si="2"/>
        <v>0.12%</v>
      </c>
      <c r="J22" t="str">
        <f t="shared" si="3"/>
        <v>Yes</v>
      </c>
    </row>
    <row r="23" spans="1:10" ht="18">
      <c r="A23" s="7" t="s">
        <v>51</v>
      </c>
      <c r="B23" s="9">
        <v>8631</v>
      </c>
      <c r="C23" s="9">
        <v>3263</v>
      </c>
      <c r="D23" s="7">
        <v>37.799999999999997</v>
      </c>
      <c r="E23" s="11">
        <v>5213</v>
      </c>
      <c r="F23" s="6">
        <v>60.4</v>
      </c>
      <c r="G23" t="str">
        <f t="shared" si="0"/>
        <v>Whig-American</v>
      </c>
      <c r="H23" s="2">
        <f t="shared" si="1"/>
        <v>1950</v>
      </c>
      <c r="I23" t="str">
        <f t="shared" si="2"/>
        <v>22.59%</v>
      </c>
      <c r="J23" t="str">
        <f t="shared" si="3"/>
        <v>No</v>
      </c>
    </row>
    <row r="24" spans="1:10" ht="18">
      <c r="A24" s="7" t="s">
        <v>52</v>
      </c>
      <c r="B24" s="7" t="s">
        <v>142</v>
      </c>
      <c r="G24" t="str">
        <f t="shared" si="0"/>
        <v>Whig-American</v>
      </c>
      <c r="H24" s="2">
        <f t="shared" si="1"/>
        <v>0</v>
      </c>
      <c r="I24" s="17">
        <v>1</v>
      </c>
      <c r="J24" t="s">
        <v>123</v>
      </c>
    </row>
    <row r="25" spans="1:10" ht="18">
      <c r="A25" s="7" t="s">
        <v>54</v>
      </c>
      <c r="B25" s="9">
        <v>108145</v>
      </c>
      <c r="C25" s="9">
        <v>47951</v>
      </c>
      <c r="D25" s="7">
        <v>44.3</v>
      </c>
      <c r="E25" s="11">
        <v>60194</v>
      </c>
      <c r="F25" s="6">
        <v>55.7</v>
      </c>
      <c r="G25" t="str">
        <f t="shared" si="0"/>
        <v>Whig-American</v>
      </c>
      <c r="H25" s="2">
        <f t="shared" si="1"/>
        <v>12243</v>
      </c>
      <c r="I25" t="str">
        <f t="shared" si="2"/>
        <v>11.32%</v>
      </c>
      <c r="J25" t="str">
        <f t="shared" si="3"/>
        <v>No</v>
      </c>
    </row>
    <row r="26" spans="1:10" ht="18">
      <c r="A26" s="7" t="s">
        <v>57</v>
      </c>
      <c r="B26" s="9">
        <v>50782</v>
      </c>
      <c r="C26" s="9">
        <v>18006</v>
      </c>
      <c r="D26" s="7">
        <v>35.5</v>
      </c>
      <c r="E26" s="11">
        <v>32440</v>
      </c>
      <c r="F26" s="6">
        <v>63.9</v>
      </c>
      <c r="G26" t="str">
        <f t="shared" si="0"/>
        <v>Whig-American</v>
      </c>
      <c r="H26" s="2">
        <f t="shared" si="1"/>
        <v>14434</v>
      </c>
      <c r="I26" t="str">
        <f t="shared" si="2"/>
        <v>28.42%</v>
      </c>
      <c r="J26" t="str">
        <f t="shared" si="3"/>
        <v>No</v>
      </c>
    </row>
    <row r="27" spans="1:10" ht="18">
      <c r="A27" s="7" t="s">
        <v>58</v>
      </c>
      <c r="B27" s="9">
        <v>86394</v>
      </c>
      <c r="C27" s="11">
        <v>43757</v>
      </c>
      <c r="D27" s="6">
        <v>50.6</v>
      </c>
      <c r="E27" s="9">
        <v>42637</v>
      </c>
      <c r="F27" s="7">
        <v>49.4</v>
      </c>
      <c r="G27" t="str">
        <f t="shared" si="0"/>
        <v>Democratic</v>
      </c>
      <c r="H27" s="2">
        <f t="shared" si="1"/>
        <v>1120</v>
      </c>
      <c r="I27" t="str">
        <f t="shared" si="2"/>
        <v>1.3%</v>
      </c>
      <c r="J27" t="str">
        <f t="shared" si="3"/>
        <v>Yes</v>
      </c>
    </row>
    <row r="28" spans="1:10" ht="18">
      <c r="A28" s="7" t="s">
        <v>122</v>
      </c>
      <c r="B28" s="9">
        <v>2411808</v>
      </c>
      <c r="C28" s="9">
        <v>1128854</v>
      </c>
      <c r="D28" s="7">
        <v>46.8</v>
      </c>
      <c r="E28" s="9">
        <v>1275390</v>
      </c>
      <c r="F28" s="7">
        <v>52.9</v>
      </c>
      <c r="G28" t="str">
        <f t="shared" si="0"/>
        <v>Whig-American</v>
      </c>
      <c r="H28" s="2">
        <f t="shared" si="1"/>
        <v>146536</v>
      </c>
      <c r="I28" t="str">
        <f t="shared" si="2"/>
        <v>6.08%</v>
      </c>
      <c r="J28" t="str">
        <f t="shared" si="3"/>
        <v>No</v>
      </c>
    </row>
    <row r="29" spans="1:10">
      <c r="H29" s="2"/>
    </row>
    <row r="30" spans="1:10">
      <c r="H30" s="2"/>
    </row>
    <row r="31" spans="1:10">
      <c r="H31" s="2"/>
    </row>
    <row r="32" spans="1:10">
      <c r="H32" s="2"/>
    </row>
    <row r="33" spans="8:8">
      <c r="H33" s="2"/>
    </row>
    <row r="34" spans="8:8"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8:8">
      <c r="H43" s="2"/>
    </row>
    <row r="44" spans="8:8">
      <c r="H44" s="2"/>
    </row>
    <row r="45" spans="8:8">
      <c r="H45" s="2"/>
    </row>
    <row r="46" spans="8:8">
      <c r="H46" s="2"/>
    </row>
    <row r="47" spans="8:8">
      <c r="H47" s="2"/>
    </row>
    <row r="48" spans="8:8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  <row r="53" spans="8:8">
      <c r="H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579F-D012-2448-8080-B0C4845C7373}">
  <dimension ref="A1:L53"/>
  <sheetViews>
    <sheetView topLeftCell="A23" workbookViewId="0">
      <selection activeCell="A53" sqref="A53"/>
    </sheetView>
  </sheetViews>
  <sheetFormatPr defaultColWidth="11" defaultRowHeight="15.95"/>
  <cols>
    <col min="1" max="1" width="18.25" bestFit="1" customWidth="1"/>
    <col min="2" max="2" width="14.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5.5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1883449</v>
      </c>
      <c r="C2" s="9">
        <v>1176394</v>
      </c>
      <c r="D2" s="7">
        <v>62.5</v>
      </c>
      <c r="E2" s="9">
        <v>693933</v>
      </c>
      <c r="F2" s="7">
        <v>36.799999999999997</v>
      </c>
      <c r="I2" t="str">
        <f t="shared" ref="I2:I52" si="0">IF(C2 &gt; E2, "Democratic", "Republican")</f>
        <v>Democratic</v>
      </c>
      <c r="J2" s="2">
        <f>ABS(C2 - E2)</f>
        <v>482461</v>
      </c>
      <c r="K2" t="str">
        <f>ROUND(J2/(B2*0.01), 2) &amp; "%"</f>
        <v>25.62%</v>
      </c>
      <c r="L2" t="str">
        <f>IF(VALUE(LEFT(K2, LEN(K2)-1)) &lt; 5, "Yes", "No")</f>
        <v>No</v>
      </c>
    </row>
    <row r="3" spans="1:12" ht="18">
      <c r="A3" s="7" t="s">
        <v>13</v>
      </c>
      <c r="B3" s="9">
        <v>312598</v>
      </c>
      <c r="C3" s="9">
        <v>190889</v>
      </c>
      <c r="D3" s="7">
        <v>61.1</v>
      </c>
      <c r="E3" s="9">
        <v>111025</v>
      </c>
      <c r="F3" s="7">
        <v>35.5</v>
      </c>
      <c r="I3" t="str">
        <f t="shared" si="0"/>
        <v>Democratic</v>
      </c>
      <c r="J3" s="2">
        <f t="shared" ref="J3:J52" si="1">ABS(C3 - E3)</f>
        <v>79864</v>
      </c>
      <c r="K3" t="str">
        <f t="shared" ref="K3:K52" si="2">ROUND(J3/(B3*0.01), 2) &amp; "%"</f>
        <v>25.55%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2012585</v>
      </c>
      <c r="C4" s="9">
        <v>1104294</v>
      </c>
      <c r="D4" s="7">
        <v>54.9</v>
      </c>
      <c r="E4" s="9">
        <v>893524</v>
      </c>
      <c r="F4" s="7">
        <v>44.4</v>
      </c>
      <c r="I4" t="str">
        <f t="shared" si="0"/>
        <v>Democratic</v>
      </c>
      <c r="J4" s="2">
        <f t="shared" si="1"/>
        <v>210770</v>
      </c>
      <c r="K4" t="str">
        <f t="shared" si="2"/>
        <v>10.47%</v>
      </c>
      <c r="L4" t="str">
        <f t="shared" si="3"/>
        <v>No</v>
      </c>
    </row>
    <row r="5" spans="1:12" ht="18">
      <c r="A5" s="7" t="s">
        <v>15</v>
      </c>
      <c r="B5" s="9">
        <v>1054945</v>
      </c>
      <c r="C5" s="9">
        <v>572898</v>
      </c>
      <c r="D5" s="7">
        <v>54.3</v>
      </c>
      <c r="E5" s="9">
        <v>469953</v>
      </c>
      <c r="F5" s="7">
        <v>44.5</v>
      </c>
      <c r="I5" t="str">
        <f t="shared" si="0"/>
        <v>Democratic</v>
      </c>
      <c r="J5" s="2">
        <f t="shared" si="1"/>
        <v>102945</v>
      </c>
      <c r="K5" t="str">
        <f t="shared" si="2"/>
        <v>9.76%</v>
      </c>
      <c r="L5" t="str">
        <f t="shared" si="3"/>
        <v>No</v>
      </c>
    </row>
    <row r="6" spans="1:12" ht="18">
      <c r="A6" s="7" t="s">
        <v>16</v>
      </c>
      <c r="B6" s="9">
        <v>12421852</v>
      </c>
      <c r="C6" s="9">
        <v>5509826</v>
      </c>
      <c r="D6" s="7">
        <v>44.4</v>
      </c>
      <c r="E6" s="9">
        <v>6745485</v>
      </c>
      <c r="F6" s="7">
        <v>54.3</v>
      </c>
      <c r="I6" t="str">
        <f t="shared" si="0"/>
        <v>Republican</v>
      </c>
      <c r="J6" s="2">
        <f t="shared" si="1"/>
        <v>1235659</v>
      </c>
      <c r="K6" t="str">
        <f t="shared" si="2"/>
        <v>9.95%</v>
      </c>
      <c r="L6" t="str">
        <f t="shared" si="3"/>
        <v>No</v>
      </c>
    </row>
    <row r="7" spans="1:12" ht="18">
      <c r="A7" s="7" t="s">
        <v>17</v>
      </c>
      <c r="B7" s="9">
        <v>2130330</v>
      </c>
      <c r="C7" s="9">
        <v>1101255</v>
      </c>
      <c r="D7" s="7">
        <v>51.7</v>
      </c>
      <c r="E7" s="9">
        <v>1001732</v>
      </c>
      <c r="F7" s="7">
        <v>47</v>
      </c>
      <c r="I7" t="str">
        <f t="shared" si="0"/>
        <v>Democratic</v>
      </c>
      <c r="J7" s="2">
        <f t="shared" si="1"/>
        <v>99523</v>
      </c>
      <c r="K7" t="str">
        <f t="shared" si="2"/>
        <v>4.67%</v>
      </c>
      <c r="L7" t="str">
        <f t="shared" si="3"/>
        <v>Yes</v>
      </c>
    </row>
    <row r="8" spans="1:12" ht="18">
      <c r="A8" s="7" t="s">
        <v>18</v>
      </c>
      <c r="B8" s="9">
        <v>1578769</v>
      </c>
      <c r="C8" s="9">
        <v>693826</v>
      </c>
      <c r="D8" s="7">
        <v>43.9</v>
      </c>
      <c r="E8" s="9">
        <v>857488</v>
      </c>
      <c r="F8" s="7">
        <v>54.3</v>
      </c>
      <c r="I8" t="str">
        <f t="shared" si="0"/>
        <v>Republican</v>
      </c>
      <c r="J8" s="2">
        <f t="shared" si="1"/>
        <v>163662</v>
      </c>
      <c r="K8" t="str">
        <f t="shared" si="2"/>
        <v>10.37%</v>
      </c>
      <c r="L8" t="str">
        <f t="shared" si="3"/>
        <v>No</v>
      </c>
    </row>
    <row r="9" spans="1:12" ht="18">
      <c r="A9" s="7" t="s">
        <v>19</v>
      </c>
      <c r="B9" s="9">
        <v>375190</v>
      </c>
      <c r="C9" s="9">
        <v>171660</v>
      </c>
      <c r="D9" s="7">
        <v>45.8</v>
      </c>
      <c r="E9" s="9">
        <v>200152</v>
      </c>
      <c r="F9" s="7">
        <v>53.3</v>
      </c>
      <c r="I9" t="str">
        <f t="shared" si="0"/>
        <v>Republican</v>
      </c>
      <c r="J9" s="2">
        <f t="shared" si="1"/>
        <v>28492</v>
      </c>
      <c r="K9" t="str">
        <f t="shared" si="2"/>
        <v>7.59%</v>
      </c>
      <c r="L9" t="str">
        <f t="shared" si="3"/>
        <v>No</v>
      </c>
    </row>
    <row r="10" spans="1:12" ht="18">
      <c r="A10" s="7" t="s">
        <v>71</v>
      </c>
      <c r="B10" s="9">
        <v>227586</v>
      </c>
      <c r="C10" s="9">
        <v>21256</v>
      </c>
      <c r="D10" s="7">
        <v>9.3000000000000007</v>
      </c>
      <c r="E10" s="9">
        <v>202970</v>
      </c>
      <c r="F10" s="7">
        <v>89.2</v>
      </c>
      <c r="I10" t="str">
        <f t="shared" si="0"/>
        <v>Republican</v>
      </c>
      <c r="J10" s="2">
        <f t="shared" si="1"/>
        <v>181714</v>
      </c>
      <c r="K10" t="str">
        <f t="shared" si="2"/>
        <v>79.84%</v>
      </c>
      <c r="L10" t="str">
        <f t="shared" si="3"/>
        <v>No</v>
      </c>
    </row>
    <row r="11" spans="1:12" ht="18">
      <c r="A11" s="7" t="s">
        <v>21</v>
      </c>
      <c r="B11" s="9">
        <v>7609810</v>
      </c>
      <c r="C11" s="9">
        <v>3964522</v>
      </c>
      <c r="D11" s="7">
        <v>52.1</v>
      </c>
      <c r="E11" s="9">
        <v>3583544</v>
      </c>
      <c r="F11" s="7">
        <v>47.1</v>
      </c>
      <c r="I11" t="str">
        <f t="shared" si="0"/>
        <v>Democratic</v>
      </c>
      <c r="J11" s="2">
        <f t="shared" si="1"/>
        <v>380978</v>
      </c>
      <c r="K11" t="str">
        <f t="shared" si="2"/>
        <v>5.01%</v>
      </c>
      <c r="L11" t="str">
        <f t="shared" si="3"/>
        <v>No</v>
      </c>
    </row>
    <row r="12" spans="1:12" ht="18">
      <c r="A12" s="7" t="s">
        <v>22</v>
      </c>
      <c r="B12" s="9">
        <v>3301875</v>
      </c>
      <c r="C12" s="9">
        <v>1914254</v>
      </c>
      <c r="D12" s="7">
        <v>58</v>
      </c>
      <c r="E12" s="9">
        <v>1366149</v>
      </c>
      <c r="F12" s="7">
        <v>41.4</v>
      </c>
      <c r="I12" t="str">
        <f t="shared" si="0"/>
        <v>Democratic</v>
      </c>
      <c r="J12" s="2">
        <f t="shared" si="1"/>
        <v>548105</v>
      </c>
      <c r="K12" t="str">
        <f t="shared" si="2"/>
        <v>16.6%</v>
      </c>
      <c r="L12" t="str">
        <f t="shared" si="3"/>
        <v>No</v>
      </c>
    </row>
    <row r="13" spans="1:12" ht="18">
      <c r="A13" s="7" t="s">
        <v>23</v>
      </c>
      <c r="B13" s="9">
        <v>429013</v>
      </c>
      <c r="C13" s="9">
        <v>194191</v>
      </c>
      <c r="D13" s="7">
        <v>45.3</v>
      </c>
      <c r="E13" s="9">
        <v>231708</v>
      </c>
      <c r="F13" s="7">
        <v>54</v>
      </c>
      <c r="I13" t="str">
        <f t="shared" si="0"/>
        <v>Republican</v>
      </c>
      <c r="J13" s="2">
        <f t="shared" si="1"/>
        <v>37517</v>
      </c>
      <c r="K13" t="str">
        <f t="shared" si="2"/>
        <v>8.74%</v>
      </c>
      <c r="L13" t="str">
        <f t="shared" si="3"/>
        <v>No</v>
      </c>
    </row>
    <row r="14" spans="1:12" ht="18">
      <c r="A14" s="7" t="s">
        <v>24</v>
      </c>
      <c r="B14" s="9">
        <v>598447</v>
      </c>
      <c r="C14" s="9">
        <v>409235</v>
      </c>
      <c r="D14" s="7">
        <v>68.400000000000006</v>
      </c>
      <c r="E14" s="9">
        <v>181098</v>
      </c>
      <c r="F14" s="7">
        <v>30.3</v>
      </c>
      <c r="I14" t="str">
        <f t="shared" si="0"/>
        <v>Democratic</v>
      </c>
      <c r="J14" s="2">
        <f t="shared" si="1"/>
        <v>228137</v>
      </c>
      <c r="K14" t="str">
        <f t="shared" si="2"/>
        <v>38.12%</v>
      </c>
      <c r="L14" t="str">
        <f t="shared" si="3"/>
        <v>No</v>
      </c>
    </row>
    <row r="15" spans="1:12" ht="18">
      <c r="A15" s="7" t="s">
        <v>25</v>
      </c>
      <c r="B15" s="9">
        <v>5274322</v>
      </c>
      <c r="C15" s="9">
        <v>2345946</v>
      </c>
      <c r="D15" s="7">
        <v>44.5</v>
      </c>
      <c r="E15" s="9">
        <v>2891550</v>
      </c>
      <c r="F15" s="7">
        <v>54.8</v>
      </c>
      <c r="I15" t="str">
        <f t="shared" si="0"/>
        <v>Republican</v>
      </c>
      <c r="J15" s="2">
        <f t="shared" si="1"/>
        <v>545604</v>
      </c>
      <c r="K15" t="str">
        <f t="shared" si="2"/>
        <v>10.34%</v>
      </c>
      <c r="L15" t="str">
        <f t="shared" si="3"/>
        <v>No</v>
      </c>
    </row>
    <row r="16" spans="1:12" ht="18">
      <c r="A16" s="7" t="s">
        <v>26</v>
      </c>
      <c r="B16" s="9">
        <v>2468002</v>
      </c>
      <c r="C16" s="9">
        <v>1479438</v>
      </c>
      <c r="D16" s="7">
        <v>59.9</v>
      </c>
      <c r="E16" s="9">
        <v>969011</v>
      </c>
      <c r="F16" s="7">
        <v>39.299999999999997</v>
      </c>
      <c r="I16" t="str">
        <f t="shared" si="0"/>
        <v>Democratic</v>
      </c>
      <c r="J16" s="2">
        <f t="shared" si="1"/>
        <v>510427</v>
      </c>
      <c r="K16" t="str">
        <f t="shared" si="2"/>
        <v>20.68%</v>
      </c>
      <c r="L16" t="str">
        <f t="shared" si="3"/>
        <v>No</v>
      </c>
    </row>
    <row r="17" spans="1:12" ht="18">
      <c r="A17" s="7" t="s">
        <v>27</v>
      </c>
      <c r="B17" s="9">
        <v>1506908</v>
      </c>
      <c r="C17" s="9">
        <v>751957</v>
      </c>
      <c r="D17" s="7">
        <v>49.9</v>
      </c>
      <c r="E17" s="9">
        <v>741898</v>
      </c>
      <c r="F17" s="7">
        <v>49.2</v>
      </c>
      <c r="I17" t="str">
        <f t="shared" si="0"/>
        <v>Democratic</v>
      </c>
      <c r="J17" s="2">
        <f t="shared" si="1"/>
        <v>10059</v>
      </c>
      <c r="K17" t="str">
        <f t="shared" si="2"/>
        <v>0.67%</v>
      </c>
      <c r="L17" t="str">
        <f t="shared" si="3"/>
        <v>Yes</v>
      </c>
    </row>
    <row r="18" spans="1:12" ht="18">
      <c r="A18" s="7" t="s">
        <v>28</v>
      </c>
      <c r="B18" s="9">
        <v>1187756</v>
      </c>
      <c r="C18" s="9">
        <v>736456</v>
      </c>
      <c r="D18" s="7">
        <v>62</v>
      </c>
      <c r="E18" s="9">
        <v>434993</v>
      </c>
      <c r="F18" s="7">
        <v>36.6</v>
      </c>
      <c r="I18" t="str">
        <f t="shared" si="0"/>
        <v>Democratic</v>
      </c>
      <c r="J18" s="2">
        <f t="shared" si="1"/>
        <v>301463</v>
      </c>
      <c r="K18" t="str">
        <f t="shared" si="2"/>
        <v>25.38%</v>
      </c>
      <c r="L18" t="str">
        <f t="shared" si="3"/>
        <v>No</v>
      </c>
    </row>
    <row r="19" spans="1:12" ht="18">
      <c r="A19" s="7" t="s">
        <v>29</v>
      </c>
      <c r="B19" s="9">
        <v>1795882</v>
      </c>
      <c r="C19" s="9">
        <v>1069439</v>
      </c>
      <c r="D19" s="7">
        <v>59.5</v>
      </c>
      <c r="E19" s="9">
        <v>712733</v>
      </c>
      <c r="F19" s="7">
        <v>39.700000000000003</v>
      </c>
      <c r="I19" t="str">
        <f t="shared" si="0"/>
        <v>Democratic</v>
      </c>
      <c r="J19" s="2">
        <f t="shared" si="1"/>
        <v>356706</v>
      </c>
      <c r="K19" t="str">
        <f t="shared" si="2"/>
        <v>19.86%</v>
      </c>
      <c r="L19" t="str">
        <f t="shared" si="3"/>
        <v>No</v>
      </c>
    </row>
    <row r="20" spans="1:12" ht="18">
      <c r="A20" s="7" t="s">
        <v>30</v>
      </c>
      <c r="B20" s="9">
        <v>1943106</v>
      </c>
      <c r="C20" s="9">
        <v>1102169</v>
      </c>
      <c r="D20" s="7">
        <v>56.7</v>
      </c>
      <c r="E20" s="9">
        <v>820299</v>
      </c>
      <c r="F20" s="7">
        <v>42.2</v>
      </c>
      <c r="I20" t="str">
        <f t="shared" si="0"/>
        <v>Democratic</v>
      </c>
      <c r="J20" s="2">
        <f t="shared" si="1"/>
        <v>281870</v>
      </c>
      <c r="K20" t="str">
        <f t="shared" si="2"/>
        <v>14.51%</v>
      </c>
      <c r="L20" t="str">
        <f t="shared" si="3"/>
        <v>No</v>
      </c>
    </row>
    <row r="21" spans="1:12" ht="18">
      <c r="A21" s="7" t="s">
        <v>31</v>
      </c>
      <c r="B21" s="9">
        <v>740752</v>
      </c>
      <c r="C21" s="9">
        <v>330201</v>
      </c>
      <c r="D21" s="7">
        <v>44.6</v>
      </c>
      <c r="E21" s="9">
        <v>396842</v>
      </c>
      <c r="F21" s="7">
        <v>53.6</v>
      </c>
      <c r="I21" t="str">
        <f t="shared" si="0"/>
        <v>Republican</v>
      </c>
      <c r="J21" s="2">
        <f t="shared" si="1"/>
        <v>66641</v>
      </c>
      <c r="K21" t="str">
        <f t="shared" si="2"/>
        <v>9%</v>
      </c>
      <c r="L21" t="str">
        <f t="shared" si="3"/>
        <v>No</v>
      </c>
    </row>
    <row r="22" spans="1:12" ht="18">
      <c r="A22" s="7" t="s">
        <v>32</v>
      </c>
      <c r="B22" s="9">
        <v>2386678</v>
      </c>
      <c r="C22" s="9">
        <v>1024703</v>
      </c>
      <c r="D22" s="7">
        <v>42.9</v>
      </c>
      <c r="E22" s="9">
        <v>1334493</v>
      </c>
      <c r="F22" s="7">
        <v>55.9</v>
      </c>
      <c r="I22" t="str">
        <f t="shared" si="0"/>
        <v>Republican</v>
      </c>
      <c r="J22" s="2">
        <f t="shared" si="1"/>
        <v>309790</v>
      </c>
      <c r="K22" t="str">
        <f t="shared" si="2"/>
        <v>12.98%</v>
      </c>
      <c r="L22" t="str">
        <f t="shared" si="3"/>
        <v>No</v>
      </c>
    </row>
    <row r="23" spans="1:12" ht="18">
      <c r="A23" s="7" t="s">
        <v>33</v>
      </c>
      <c r="B23" s="9">
        <v>2912388</v>
      </c>
      <c r="C23" s="9">
        <v>1071109</v>
      </c>
      <c r="D23" s="7">
        <v>36.799999999999997</v>
      </c>
      <c r="E23" s="9">
        <v>1803800</v>
      </c>
      <c r="F23" s="7">
        <v>61.9</v>
      </c>
      <c r="I23" t="str">
        <f t="shared" si="0"/>
        <v>Republican</v>
      </c>
      <c r="J23" s="2">
        <f t="shared" si="1"/>
        <v>732691</v>
      </c>
      <c r="K23" t="str">
        <f t="shared" si="2"/>
        <v>25.16%</v>
      </c>
      <c r="L23" t="str">
        <f t="shared" si="3"/>
        <v>No</v>
      </c>
    </row>
    <row r="24" spans="1:12" ht="18">
      <c r="A24" s="7" t="s">
        <v>34</v>
      </c>
      <c r="B24" s="9">
        <v>4839252</v>
      </c>
      <c r="C24" s="9">
        <v>2313746</v>
      </c>
      <c r="D24" s="7">
        <v>47.8</v>
      </c>
      <c r="E24" s="9">
        <v>2479183</v>
      </c>
      <c r="F24" s="7">
        <v>51.2</v>
      </c>
      <c r="I24" t="str">
        <f t="shared" si="0"/>
        <v>Republican</v>
      </c>
      <c r="J24" s="2">
        <f t="shared" si="1"/>
        <v>165437</v>
      </c>
      <c r="K24" t="str">
        <f t="shared" si="2"/>
        <v>3.42%</v>
      </c>
      <c r="L24" t="str">
        <f t="shared" si="3"/>
        <v>Yes</v>
      </c>
    </row>
    <row r="25" spans="1:12" ht="18">
      <c r="A25" s="7" t="s">
        <v>100</v>
      </c>
      <c r="B25" s="9">
        <v>2828387</v>
      </c>
      <c r="C25" s="9">
        <v>1346695</v>
      </c>
      <c r="D25" s="7">
        <v>47.6</v>
      </c>
      <c r="E25" s="9">
        <v>1445014</v>
      </c>
      <c r="F25" s="7">
        <v>51.1</v>
      </c>
      <c r="I25" t="str">
        <f t="shared" si="0"/>
        <v>Republican</v>
      </c>
      <c r="J25" s="2">
        <f t="shared" si="1"/>
        <v>98319</v>
      </c>
      <c r="K25" t="str">
        <f t="shared" si="2"/>
        <v>3.48%</v>
      </c>
      <c r="L25" t="str">
        <f t="shared" si="3"/>
        <v>Yes</v>
      </c>
    </row>
    <row r="26" spans="1:12" ht="18">
      <c r="A26" s="7" t="s">
        <v>36</v>
      </c>
      <c r="B26" s="9">
        <v>1152145</v>
      </c>
      <c r="C26" s="9">
        <v>684981</v>
      </c>
      <c r="D26" s="7">
        <v>59.5</v>
      </c>
      <c r="E26" s="9">
        <v>458094</v>
      </c>
      <c r="F26" s="7">
        <v>39.799999999999997</v>
      </c>
      <c r="I26" t="str">
        <f t="shared" si="0"/>
        <v>Democratic</v>
      </c>
      <c r="J26" s="2">
        <f t="shared" si="1"/>
        <v>226887</v>
      </c>
      <c r="K26" t="str">
        <f t="shared" si="2"/>
        <v>19.69%</v>
      </c>
      <c r="L26" t="str">
        <f t="shared" si="3"/>
        <v>No</v>
      </c>
    </row>
    <row r="27" spans="1:12" ht="18">
      <c r="A27" s="7" t="s">
        <v>37</v>
      </c>
      <c r="B27" s="9">
        <v>2731364</v>
      </c>
      <c r="C27" s="9">
        <v>1455713</v>
      </c>
      <c r="D27" s="7">
        <v>53.3</v>
      </c>
      <c r="E27" s="9">
        <v>1259171</v>
      </c>
      <c r="F27" s="7">
        <v>46.1</v>
      </c>
      <c r="I27" t="str">
        <f t="shared" si="0"/>
        <v>Democratic</v>
      </c>
      <c r="J27" s="2">
        <f t="shared" si="1"/>
        <v>196542</v>
      </c>
      <c r="K27" t="str">
        <f t="shared" si="2"/>
        <v>7.2%</v>
      </c>
      <c r="L27" t="str">
        <f t="shared" si="3"/>
        <v>No</v>
      </c>
    </row>
    <row r="28" spans="1:12" ht="18">
      <c r="A28" s="7" t="s">
        <v>38</v>
      </c>
      <c r="B28" s="9">
        <v>450445</v>
      </c>
      <c r="C28" s="9">
        <v>266063</v>
      </c>
      <c r="D28" s="7">
        <v>59.1</v>
      </c>
      <c r="E28" s="9">
        <v>173710</v>
      </c>
      <c r="F28" s="7">
        <v>38.6</v>
      </c>
      <c r="I28" t="str">
        <f t="shared" si="0"/>
        <v>Democratic</v>
      </c>
      <c r="J28" s="2">
        <f t="shared" si="1"/>
        <v>92353</v>
      </c>
      <c r="K28" t="str">
        <f t="shared" si="2"/>
        <v>20.5%</v>
      </c>
      <c r="L28" t="str">
        <f t="shared" si="3"/>
        <v>No</v>
      </c>
    </row>
    <row r="29" spans="1:12" ht="18">
      <c r="A29" s="7" t="s">
        <v>39</v>
      </c>
      <c r="B29" s="9">
        <v>778186</v>
      </c>
      <c r="C29" s="9">
        <v>512814</v>
      </c>
      <c r="D29" s="7">
        <v>65.900000000000006</v>
      </c>
      <c r="E29" s="9">
        <v>254328</v>
      </c>
      <c r="F29" s="7">
        <v>32.700000000000003</v>
      </c>
      <c r="I29" t="str">
        <f t="shared" si="0"/>
        <v>Democratic</v>
      </c>
      <c r="J29" s="2">
        <f t="shared" si="1"/>
        <v>258486</v>
      </c>
      <c r="K29" t="str">
        <f t="shared" si="2"/>
        <v>33.22%</v>
      </c>
      <c r="L29" t="str">
        <f t="shared" si="3"/>
        <v>No</v>
      </c>
    </row>
    <row r="30" spans="1:12" ht="18">
      <c r="A30" s="7" t="s">
        <v>40</v>
      </c>
      <c r="B30" s="9">
        <v>829587</v>
      </c>
      <c r="C30" s="9">
        <v>418690</v>
      </c>
      <c r="D30" s="7">
        <v>50.5</v>
      </c>
      <c r="E30" s="9">
        <v>397190</v>
      </c>
      <c r="F30" s="7">
        <v>47.9</v>
      </c>
      <c r="I30" t="str">
        <f t="shared" si="0"/>
        <v>Democratic</v>
      </c>
      <c r="J30" s="2">
        <f t="shared" si="1"/>
        <v>21500</v>
      </c>
      <c r="K30" t="str">
        <f t="shared" si="2"/>
        <v>2.59%</v>
      </c>
      <c r="L30" t="str">
        <f t="shared" si="3"/>
        <v>Yes</v>
      </c>
    </row>
    <row r="31" spans="1:12" ht="18">
      <c r="A31" s="7" t="s">
        <v>41</v>
      </c>
      <c r="B31" s="9">
        <v>677738</v>
      </c>
      <c r="C31" s="9">
        <v>331237</v>
      </c>
      <c r="D31" s="7">
        <v>48.9</v>
      </c>
      <c r="E31" s="9">
        <v>340511</v>
      </c>
      <c r="F31" s="7">
        <v>50.2</v>
      </c>
      <c r="I31" t="str">
        <f t="shared" si="0"/>
        <v>Republican</v>
      </c>
      <c r="J31" s="2">
        <f t="shared" si="1"/>
        <v>9274</v>
      </c>
      <c r="K31" t="str">
        <f t="shared" si="2"/>
        <v>1.37%</v>
      </c>
      <c r="L31" t="str">
        <f t="shared" si="3"/>
        <v>Yes</v>
      </c>
    </row>
    <row r="32" spans="1:12" ht="18">
      <c r="A32" s="7" t="s">
        <v>42</v>
      </c>
      <c r="B32" s="9">
        <v>3611691</v>
      </c>
      <c r="C32" s="9">
        <v>1670003</v>
      </c>
      <c r="D32" s="7">
        <v>46.2</v>
      </c>
      <c r="E32" s="9">
        <v>1911430</v>
      </c>
      <c r="F32" s="7">
        <v>52.9</v>
      </c>
      <c r="I32" t="str">
        <f t="shared" si="0"/>
        <v>Republican</v>
      </c>
      <c r="J32" s="2">
        <f t="shared" si="1"/>
        <v>241427</v>
      </c>
      <c r="K32" t="str">
        <f t="shared" si="2"/>
        <v>6.68%</v>
      </c>
      <c r="L32" t="str">
        <f>IF(VALUE(LEFT(K32, LEN(K32)-1)) &lt; 5, "Yes", "No")</f>
        <v>No</v>
      </c>
    </row>
    <row r="33" spans="1:12" ht="18">
      <c r="A33" s="7" t="s">
        <v>43</v>
      </c>
      <c r="B33" s="9">
        <v>756304</v>
      </c>
      <c r="C33" s="9">
        <v>376930</v>
      </c>
      <c r="D33" s="7">
        <v>49.8</v>
      </c>
      <c r="E33" s="9">
        <v>370942</v>
      </c>
      <c r="F33" s="7">
        <v>49</v>
      </c>
      <c r="I33" t="str">
        <f t="shared" si="0"/>
        <v>Democratic</v>
      </c>
      <c r="J33" s="2">
        <f t="shared" si="1"/>
        <v>5988</v>
      </c>
      <c r="K33" t="str">
        <f t="shared" si="2"/>
        <v>0.79%</v>
      </c>
      <c r="L33" t="str">
        <f t="shared" si="3"/>
        <v>Yes</v>
      </c>
    </row>
    <row r="34" spans="1:12" ht="18">
      <c r="A34" s="7" t="s">
        <v>44</v>
      </c>
      <c r="B34" s="9">
        <v>7391036</v>
      </c>
      <c r="C34" s="9">
        <v>2962567</v>
      </c>
      <c r="D34" s="7">
        <v>40.1</v>
      </c>
      <c r="E34" s="9">
        <v>4314280</v>
      </c>
      <c r="F34" s="7">
        <v>58.4</v>
      </c>
      <c r="I34" t="str">
        <f t="shared" si="0"/>
        <v>Republican</v>
      </c>
      <c r="J34" s="2">
        <f t="shared" si="1"/>
        <v>1351713</v>
      </c>
      <c r="K34" t="str">
        <f t="shared" si="2"/>
        <v>18.29%</v>
      </c>
      <c r="L34" t="str">
        <f t="shared" si="3"/>
        <v>No</v>
      </c>
    </row>
    <row r="35" spans="1:12" ht="18">
      <c r="A35" s="7" t="s">
        <v>45</v>
      </c>
      <c r="B35" s="9">
        <v>3501007</v>
      </c>
      <c r="C35" s="9">
        <v>1961166</v>
      </c>
      <c r="D35" s="7">
        <v>56</v>
      </c>
      <c r="E35" s="9">
        <v>1525849</v>
      </c>
      <c r="F35" s="7">
        <v>43.6</v>
      </c>
      <c r="I35" t="str">
        <f t="shared" si="0"/>
        <v>Democratic</v>
      </c>
      <c r="J35" s="2">
        <f t="shared" si="1"/>
        <v>435317</v>
      </c>
      <c r="K35" t="str">
        <f t="shared" si="2"/>
        <v>12.43%</v>
      </c>
      <c r="L35" t="str">
        <f t="shared" si="3"/>
        <v>No</v>
      </c>
    </row>
    <row r="36" spans="1:12" ht="18">
      <c r="A36" s="7" t="s">
        <v>46</v>
      </c>
      <c r="B36" s="9">
        <v>312833</v>
      </c>
      <c r="C36" s="9">
        <v>196651</v>
      </c>
      <c r="D36" s="7">
        <v>62.9</v>
      </c>
      <c r="E36" s="9">
        <v>111052</v>
      </c>
      <c r="F36" s="7">
        <v>35.5</v>
      </c>
      <c r="I36" t="str">
        <f t="shared" si="0"/>
        <v>Democratic</v>
      </c>
      <c r="J36" s="2">
        <f t="shared" si="1"/>
        <v>85599</v>
      </c>
      <c r="K36" t="str">
        <f t="shared" si="2"/>
        <v>27.36%</v>
      </c>
      <c r="L36" t="str">
        <f t="shared" si="3"/>
        <v>No</v>
      </c>
    </row>
    <row r="37" spans="1:12" ht="18">
      <c r="A37" s="7" t="s">
        <v>47</v>
      </c>
      <c r="B37" s="9">
        <v>5627908</v>
      </c>
      <c r="C37" s="9">
        <v>2859768</v>
      </c>
      <c r="D37" s="7">
        <v>50.8</v>
      </c>
      <c r="E37" s="9">
        <v>2741167</v>
      </c>
      <c r="F37" s="7">
        <v>48.7</v>
      </c>
      <c r="I37" t="str">
        <f t="shared" si="0"/>
        <v>Democratic</v>
      </c>
      <c r="J37" s="2">
        <f t="shared" si="1"/>
        <v>118601</v>
      </c>
      <c r="K37" t="str">
        <f t="shared" si="2"/>
        <v>2.11%</v>
      </c>
      <c r="L37" t="str">
        <f t="shared" si="3"/>
        <v>Yes</v>
      </c>
    </row>
    <row r="38" spans="1:12" ht="18">
      <c r="A38" s="7" t="s">
        <v>48</v>
      </c>
      <c r="B38" s="9">
        <v>1463758</v>
      </c>
      <c r="C38" s="9">
        <v>959792</v>
      </c>
      <c r="D38" s="7">
        <v>65.599999999999994</v>
      </c>
      <c r="E38" s="9">
        <v>503966</v>
      </c>
      <c r="F38" s="7">
        <v>34.4</v>
      </c>
      <c r="I38" t="str">
        <f t="shared" si="0"/>
        <v>Democratic</v>
      </c>
      <c r="J38" s="2">
        <f t="shared" si="1"/>
        <v>455826</v>
      </c>
      <c r="K38" t="str">
        <f t="shared" si="2"/>
        <v>31.14%</v>
      </c>
      <c r="L38" t="str">
        <f t="shared" si="3"/>
        <v>No</v>
      </c>
    </row>
    <row r="39" spans="1:12" ht="18">
      <c r="A39" s="7" t="s">
        <v>49</v>
      </c>
      <c r="B39" s="9">
        <v>1836782</v>
      </c>
      <c r="C39" s="9">
        <v>866831</v>
      </c>
      <c r="D39" s="7">
        <v>47.2</v>
      </c>
      <c r="E39" s="9">
        <v>943163</v>
      </c>
      <c r="F39" s="7">
        <v>51.3</v>
      </c>
      <c r="I39" t="str">
        <f t="shared" si="0"/>
        <v>Republican</v>
      </c>
      <c r="J39" s="2">
        <f t="shared" si="1"/>
        <v>76332</v>
      </c>
      <c r="K39" t="str">
        <f t="shared" si="2"/>
        <v>4.16%</v>
      </c>
      <c r="L39" t="str">
        <f t="shared" si="3"/>
        <v>Yes</v>
      </c>
    </row>
    <row r="40" spans="1:12" ht="18">
      <c r="A40" s="7" t="s">
        <v>50</v>
      </c>
      <c r="B40" s="9">
        <v>5769590</v>
      </c>
      <c r="C40" s="9">
        <v>2793847</v>
      </c>
      <c r="D40" s="7">
        <v>48.4</v>
      </c>
      <c r="E40" s="9">
        <v>2938095</v>
      </c>
      <c r="F40" s="7">
        <v>50.9</v>
      </c>
      <c r="I40" t="str">
        <f t="shared" si="0"/>
        <v>Republican</v>
      </c>
      <c r="J40" s="2">
        <f t="shared" si="1"/>
        <v>144248</v>
      </c>
      <c r="K40" t="str">
        <f t="shared" si="2"/>
        <v>2.5%</v>
      </c>
      <c r="L40" t="str">
        <f t="shared" si="3"/>
        <v>Yes</v>
      </c>
    </row>
    <row r="41" spans="1:12" ht="18">
      <c r="A41" s="7" t="s">
        <v>51</v>
      </c>
      <c r="B41" s="9">
        <v>437134</v>
      </c>
      <c r="C41" s="9">
        <v>169046</v>
      </c>
      <c r="D41" s="7">
        <v>38.700000000000003</v>
      </c>
      <c r="E41" s="9">
        <v>259765</v>
      </c>
      <c r="F41" s="7">
        <v>59.4</v>
      </c>
      <c r="I41" t="str">
        <f t="shared" si="0"/>
        <v>Republican</v>
      </c>
      <c r="J41" s="2">
        <f t="shared" si="1"/>
        <v>90719</v>
      </c>
      <c r="K41" t="str">
        <f t="shared" si="2"/>
        <v>20.75%</v>
      </c>
      <c r="L41" t="str">
        <f t="shared" si="3"/>
        <v>No</v>
      </c>
    </row>
    <row r="42" spans="1:12" ht="18">
      <c r="A42" s="7" t="s">
        <v>52</v>
      </c>
      <c r="B42" s="9">
        <v>1617730</v>
      </c>
      <c r="C42" s="9">
        <v>937974</v>
      </c>
      <c r="D42" s="7">
        <v>58</v>
      </c>
      <c r="E42" s="9">
        <v>661699</v>
      </c>
      <c r="F42" s="7">
        <v>40.9</v>
      </c>
      <c r="I42" t="str">
        <f t="shared" si="0"/>
        <v>Democratic</v>
      </c>
      <c r="J42" s="2">
        <f t="shared" si="1"/>
        <v>276275</v>
      </c>
      <c r="K42" t="str">
        <f t="shared" si="2"/>
        <v>17.08%</v>
      </c>
      <c r="L42" t="str">
        <f t="shared" si="3"/>
        <v>No</v>
      </c>
    </row>
    <row r="43" spans="1:12" ht="18">
      <c r="A43" s="7" t="s">
        <v>53</v>
      </c>
      <c r="B43" s="9">
        <v>388215</v>
      </c>
      <c r="C43" s="9">
        <v>232584</v>
      </c>
      <c r="D43" s="7">
        <v>59.9</v>
      </c>
      <c r="E43" s="9">
        <v>149244</v>
      </c>
      <c r="F43" s="7">
        <v>38.4</v>
      </c>
      <c r="I43" t="str">
        <f t="shared" si="0"/>
        <v>Democratic</v>
      </c>
      <c r="J43" s="2">
        <f t="shared" si="1"/>
        <v>83340</v>
      </c>
      <c r="K43" t="str">
        <f t="shared" si="2"/>
        <v>21.47%</v>
      </c>
      <c r="L43" t="str">
        <f t="shared" si="3"/>
        <v>No</v>
      </c>
    </row>
    <row r="44" spans="1:12" ht="18">
      <c r="A44" s="7" t="s">
        <v>54</v>
      </c>
      <c r="B44" s="9">
        <v>2437319</v>
      </c>
      <c r="C44" s="9">
        <v>1384375</v>
      </c>
      <c r="D44" s="7">
        <v>56.8</v>
      </c>
      <c r="E44" s="9">
        <v>1036477</v>
      </c>
      <c r="F44" s="7">
        <v>42.5</v>
      </c>
      <c r="I44" t="str">
        <f t="shared" si="0"/>
        <v>Democratic</v>
      </c>
      <c r="J44" s="2">
        <f t="shared" si="1"/>
        <v>347898</v>
      </c>
      <c r="K44" t="str">
        <f t="shared" si="2"/>
        <v>14.27%</v>
      </c>
      <c r="L44" t="str">
        <f t="shared" si="3"/>
        <v>No</v>
      </c>
    </row>
    <row r="45" spans="1:12" ht="18">
      <c r="A45" s="7" t="s">
        <v>55</v>
      </c>
      <c r="B45" s="9">
        <v>7410765</v>
      </c>
      <c r="C45" s="9">
        <v>4526917</v>
      </c>
      <c r="D45" s="7">
        <v>61.1</v>
      </c>
      <c r="E45" s="9">
        <v>2832704</v>
      </c>
      <c r="F45" s="7">
        <v>38.200000000000003</v>
      </c>
      <c r="I45" t="str">
        <f t="shared" si="0"/>
        <v>Democratic</v>
      </c>
      <c r="J45" s="2">
        <f t="shared" si="1"/>
        <v>1694213</v>
      </c>
      <c r="K45" t="str">
        <f t="shared" si="2"/>
        <v>22.86%</v>
      </c>
      <c r="L45" t="str">
        <f t="shared" si="3"/>
        <v>No</v>
      </c>
    </row>
    <row r="46" spans="1:12" ht="18">
      <c r="A46" s="7" t="s">
        <v>56</v>
      </c>
      <c r="B46" s="9">
        <v>927844</v>
      </c>
      <c r="C46" s="9">
        <v>663742</v>
      </c>
      <c r="D46" s="7">
        <v>71.5</v>
      </c>
      <c r="E46" s="9">
        <v>241199</v>
      </c>
      <c r="F46" s="7">
        <v>26</v>
      </c>
      <c r="I46" t="str">
        <f t="shared" si="0"/>
        <v>Democratic</v>
      </c>
      <c r="J46" s="2">
        <f t="shared" si="1"/>
        <v>422543</v>
      </c>
      <c r="K46" t="str">
        <f t="shared" si="2"/>
        <v>45.54%</v>
      </c>
      <c r="L46" t="str">
        <f t="shared" si="3"/>
        <v>No</v>
      </c>
    </row>
    <row r="47" spans="1:12" ht="18">
      <c r="A47" s="7" t="s">
        <v>57</v>
      </c>
      <c r="B47" s="9">
        <v>312309</v>
      </c>
      <c r="C47" s="9">
        <v>121180</v>
      </c>
      <c r="D47" s="7">
        <v>38.799999999999997</v>
      </c>
      <c r="E47" s="9">
        <v>184067</v>
      </c>
      <c r="F47" s="7">
        <v>58.9</v>
      </c>
      <c r="I47" t="str">
        <f t="shared" si="0"/>
        <v>Republican</v>
      </c>
      <c r="J47" s="2">
        <f t="shared" si="1"/>
        <v>62887</v>
      </c>
      <c r="K47" t="str">
        <f t="shared" si="2"/>
        <v>20.14%</v>
      </c>
      <c r="L47" t="str">
        <f t="shared" si="3"/>
        <v>No</v>
      </c>
    </row>
    <row r="48" spans="1:12" ht="18">
      <c r="A48" s="7" t="s">
        <v>58</v>
      </c>
      <c r="B48" s="9">
        <v>3198367</v>
      </c>
      <c r="C48" s="9">
        <v>1716959</v>
      </c>
      <c r="D48" s="7">
        <v>53.7</v>
      </c>
      <c r="E48" s="9">
        <v>1454742</v>
      </c>
      <c r="F48" s="7">
        <v>45.5</v>
      </c>
      <c r="I48" t="str">
        <f t="shared" si="0"/>
        <v>Democratic</v>
      </c>
      <c r="J48" s="2">
        <f t="shared" si="1"/>
        <v>262217</v>
      </c>
      <c r="K48" t="str">
        <f t="shared" si="2"/>
        <v>8.2%</v>
      </c>
      <c r="L48" t="str">
        <f t="shared" si="3"/>
        <v>No</v>
      </c>
    </row>
    <row r="49" spans="1:12" ht="18">
      <c r="A49" s="7" t="s">
        <v>59</v>
      </c>
      <c r="B49" s="9">
        <v>2859084</v>
      </c>
      <c r="C49" s="9">
        <v>1304894</v>
      </c>
      <c r="D49" s="7">
        <v>45.6</v>
      </c>
      <c r="E49" s="9">
        <v>1510201</v>
      </c>
      <c r="F49" s="7">
        <v>52.8</v>
      </c>
      <c r="I49" t="str">
        <f t="shared" si="0"/>
        <v>Republican</v>
      </c>
      <c r="J49" s="2">
        <f t="shared" si="1"/>
        <v>205307</v>
      </c>
      <c r="K49" t="str">
        <f t="shared" si="2"/>
        <v>7.18%</v>
      </c>
      <c r="L49" t="str">
        <f t="shared" si="3"/>
        <v>No</v>
      </c>
    </row>
    <row r="50" spans="1:12" ht="18">
      <c r="A50" s="7" t="s">
        <v>60</v>
      </c>
      <c r="B50" s="9">
        <v>755887</v>
      </c>
      <c r="C50" s="9">
        <v>423778</v>
      </c>
      <c r="D50" s="7">
        <v>56.1</v>
      </c>
      <c r="E50" s="9">
        <v>326541</v>
      </c>
      <c r="F50" s="7">
        <v>43.2</v>
      </c>
      <c r="I50" t="str">
        <f t="shared" si="0"/>
        <v>Democratic</v>
      </c>
      <c r="J50" s="2">
        <f t="shared" si="1"/>
        <v>97237</v>
      </c>
      <c r="K50" t="str">
        <f t="shared" si="2"/>
        <v>12.86%</v>
      </c>
      <c r="L50" t="str">
        <f t="shared" si="3"/>
        <v>No</v>
      </c>
    </row>
    <row r="51" spans="1:12" ht="18">
      <c r="A51" s="7" t="s">
        <v>61</v>
      </c>
      <c r="B51" s="9">
        <v>2997007</v>
      </c>
      <c r="C51" s="9">
        <v>1478120</v>
      </c>
      <c r="D51" s="7">
        <v>49.3</v>
      </c>
      <c r="E51" s="9">
        <v>1489504</v>
      </c>
      <c r="F51" s="7">
        <v>49.7</v>
      </c>
      <c r="I51" t="str">
        <f t="shared" si="0"/>
        <v>Republican</v>
      </c>
      <c r="J51" s="2">
        <f t="shared" si="1"/>
        <v>11384</v>
      </c>
      <c r="K51" t="str">
        <f t="shared" si="2"/>
        <v>0.38%</v>
      </c>
      <c r="L51" t="str">
        <f t="shared" si="3"/>
        <v>Yes</v>
      </c>
    </row>
    <row r="52" spans="1:12" ht="18">
      <c r="A52" s="7" t="s">
        <v>62</v>
      </c>
      <c r="B52" s="9">
        <v>243428</v>
      </c>
      <c r="C52" s="9">
        <v>167629</v>
      </c>
      <c r="D52" s="7">
        <v>68.900000000000006</v>
      </c>
      <c r="E52" s="9">
        <v>70776</v>
      </c>
      <c r="F52" s="7">
        <v>29.1</v>
      </c>
      <c r="I52" t="str">
        <f t="shared" si="0"/>
        <v>Democratic</v>
      </c>
      <c r="J52" s="2">
        <f t="shared" si="1"/>
        <v>96853</v>
      </c>
      <c r="K52" t="str">
        <f t="shared" si="2"/>
        <v>39.79%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7B88-DAF6-3E40-87DB-0196996CC052}">
  <dimension ref="A1:L53"/>
  <sheetViews>
    <sheetView topLeftCell="A18" workbookViewId="0">
      <selection activeCell="A53" sqref="A53"/>
    </sheetView>
  </sheetViews>
  <sheetFormatPr defaultColWidth="11" defaultRowHeight="15.95"/>
  <cols>
    <col min="1" max="1" width="18.25" bestFit="1" customWidth="1"/>
    <col min="2" max="2" width="14.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1666272</v>
      </c>
      <c r="C2" s="9">
        <v>941173</v>
      </c>
      <c r="D2" s="7">
        <v>56.5</v>
      </c>
      <c r="E2" s="9">
        <v>692611</v>
      </c>
      <c r="F2" s="7">
        <v>41.6</v>
      </c>
      <c r="G2" s="9">
        <v>18323</v>
      </c>
      <c r="H2" s="7">
        <v>1.1000000000000001</v>
      </c>
      <c r="I2" t="str">
        <f>IF(C2 &gt; E2, "Democratic", "Republican")</f>
        <v>Democratic</v>
      </c>
      <c r="J2" s="2">
        <f>ABS(C2 - E2)</f>
        <v>248562</v>
      </c>
      <c r="K2" t="str">
        <f>ROUND(J2/(B2*0.01), 2) &amp; "%"</f>
        <v>14.92%</v>
      </c>
      <c r="L2" t="str">
        <f>IF(VALUE(LEFT(K2, LEN(K2)-1)) &lt; 5, "Yes", "No")</f>
        <v>No</v>
      </c>
    </row>
    <row r="3" spans="1:12" ht="18">
      <c r="A3" s="7" t="s">
        <v>13</v>
      </c>
      <c r="B3" s="9">
        <v>285560</v>
      </c>
      <c r="C3" s="9">
        <v>167398</v>
      </c>
      <c r="D3" s="7">
        <v>58.6</v>
      </c>
      <c r="E3" s="9">
        <v>79004</v>
      </c>
      <c r="F3" s="7">
        <v>27.7</v>
      </c>
      <c r="G3" s="9">
        <v>28747</v>
      </c>
      <c r="H3" s="7">
        <v>10.1</v>
      </c>
      <c r="I3" t="str">
        <f t="shared" ref="I3:I52" si="0">IF(C3 &gt; E3, "Democratic", "Republican")</f>
        <v>Democratic</v>
      </c>
      <c r="J3" s="2">
        <f t="shared" ref="J3:J52" si="1">ABS(C3 - E3)</f>
        <v>88394</v>
      </c>
      <c r="K3" t="str">
        <f t="shared" ref="K3:K52" si="2">ROUND(J3/(B3*0.01), 2) &amp; "%"</f>
        <v>30.95%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1532016</v>
      </c>
      <c r="C4" s="9">
        <v>781652</v>
      </c>
      <c r="D4" s="7">
        <v>51</v>
      </c>
      <c r="E4" s="9">
        <v>685341</v>
      </c>
      <c r="F4" s="7">
        <v>44.7</v>
      </c>
      <c r="G4" s="9">
        <v>45645</v>
      </c>
      <c r="H4" s="7">
        <v>3</v>
      </c>
      <c r="I4" t="str">
        <f t="shared" si="0"/>
        <v>Democratic</v>
      </c>
      <c r="J4" s="2">
        <f t="shared" si="1"/>
        <v>96311</v>
      </c>
      <c r="K4" t="str">
        <f t="shared" si="2"/>
        <v>6.29%</v>
      </c>
      <c r="L4" t="str">
        <f t="shared" si="3"/>
        <v>No</v>
      </c>
    </row>
    <row r="5" spans="1:12" ht="18">
      <c r="A5" s="7" t="s">
        <v>15</v>
      </c>
      <c r="B5" s="9">
        <v>921781</v>
      </c>
      <c r="C5" s="9">
        <v>472940</v>
      </c>
      <c r="D5" s="7">
        <v>51.3</v>
      </c>
      <c r="E5" s="9">
        <v>422768</v>
      </c>
      <c r="F5" s="7">
        <v>45.9</v>
      </c>
      <c r="G5" s="9">
        <v>13421</v>
      </c>
      <c r="H5" s="7">
        <v>1.5</v>
      </c>
      <c r="I5" t="str">
        <f t="shared" si="0"/>
        <v>Democratic</v>
      </c>
      <c r="J5" s="2">
        <f t="shared" si="1"/>
        <v>50172</v>
      </c>
      <c r="K5" t="str">
        <f t="shared" si="2"/>
        <v>5.44%</v>
      </c>
      <c r="L5" t="str">
        <f t="shared" si="3"/>
        <v>No</v>
      </c>
    </row>
    <row r="6" spans="1:12" ht="18">
      <c r="A6" s="7" t="s">
        <v>16</v>
      </c>
      <c r="B6" s="9">
        <v>10965856</v>
      </c>
      <c r="C6" s="9">
        <v>4567429</v>
      </c>
      <c r="D6" s="7">
        <v>41.7</v>
      </c>
      <c r="E6" s="9">
        <v>5861203</v>
      </c>
      <c r="F6" s="7">
        <v>53.4</v>
      </c>
      <c r="G6" s="9">
        <v>418707</v>
      </c>
      <c r="H6" s="7">
        <v>3.8</v>
      </c>
      <c r="I6" t="str">
        <f t="shared" si="0"/>
        <v>Republican</v>
      </c>
      <c r="J6" s="2">
        <f t="shared" si="1"/>
        <v>1293774</v>
      </c>
      <c r="K6" t="str">
        <f t="shared" si="2"/>
        <v>11.8%</v>
      </c>
      <c r="L6" t="str">
        <f t="shared" si="3"/>
        <v>No</v>
      </c>
    </row>
    <row r="7" spans="1:12" ht="18">
      <c r="A7" s="7" t="s">
        <v>17</v>
      </c>
      <c r="B7" s="9">
        <v>1741368</v>
      </c>
      <c r="C7" s="9">
        <v>883748</v>
      </c>
      <c r="D7" s="7">
        <v>50.8</v>
      </c>
      <c r="E7" s="9">
        <v>738227</v>
      </c>
      <c r="F7" s="7">
        <v>42.4</v>
      </c>
      <c r="G7" s="9">
        <v>91434</v>
      </c>
      <c r="H7" s="7">
        <v>5.3</v>
      </c>
      <c r="I7" t="str">
        <f t="shared" si="0"/>
        <v>Democratic</v>
      </c>
      <c r="J7" s="2">
        <f t="shared" si="1"/>
        <v>145521</v>
      </c>
      <c r="K7" t="str">
        <f t="shared" si="2"/>
        <v>8.36%</v>
      </c>
      <c r="L7" t="str">
        <f t="shared" si="3"/>
        <v>No</v>
      </c>
    </row>
    <row r="8" spans="1:12" ht="18">
      <c r="A8" s="7" t="s">
        <v>18</v>
      </c>
      <c r="B8" s="9">
        <v>1459525</v>
      </c>
      <c r="C8" s="9">
        <v>561094</v>
      </c>
      <c r="D8" s="7">
        <v>38.4</v>
      </c>
      <c r="E8" s="9">
        <v>816015</v>
      </c>
      <c r="F8" s="7">
        <v>55.9</v>
      </c>
      <c r="G8" s="9">
        <v>64452</v>
      </c>
      <c r="H8" s="7">
        <v>4.4000000000000004</v>
      </c>
      <c r="I8" t="str">
        <f t="shared" si="0"/>
        <v>Republican</v>
      </c>
      <c r="J8" s="2">
        <f t="shared" si="1"/>
        <v>254921</v>
      </c>
      <c r="K8" t="str">
        <f t="shared" si="2"/>
        <v>17.47%</v>
      </c>
      <c r="L8" t="str">
        <f t="shared" si="3"/>
        <v>No</v>
      </c>
    </row>
    <row r="9" spans="1:12" ht="18">
      <c r="A9" s="7" t="s">
        <v>19</v>
      </c>
      <c r="B9" s="9">
        <v>327622</v>
      </c>
      <c r="C9" s="9">
        <v>137288</v>
      </c>
      <c r="D9" s="7">
        <v>41.9</v>
      </c>
      <c r="E9" s="9">
        <v>180068</v>
      </c>
      <c r="F9" s="7">
        <v>55</v>
      </c>
      <c r="G9" s="9">
        <v>8307</v>
      </c>
      <c r="H9" s="7">
        <v>2.5</v>
      </c>
      <c r="I9" t="str">
        <f t="shared" si="0"/>
        <v>Republican</v>
      </c>
      <c r="J9" s="2">
        <f t="shared" si="1"/>
        <v>42780</v>
      </c>
      <c r="K9" t="str">
        <f t="shared" si="2"/>
        <v>13.06%</v>
      </c>
      <c r="L9" t="str">
        <f t="shared" si="3"/>
        <v>No</v>
      </c>
    </row>
    <row r="10" spans="1:12" ht="18">
      <c r="A10" s="7" t="s">
        <v>101</v>
      </c>
      <c r="B10" s="9">
        <v>201894</v>
      </c>
      <c r="C10" s="9">
        <v>18073</v>
      </c>
      <c r="D10" s="7">
        <v>9</v>
      </c>
      <c r="E10" s="9">
        <v>171923</v>
      </c>
      <c r="F10" s="7">
        <v>85.2</v>
      </c>
      <c r="G10" s="9">
        <v>10576</v>
      </c>
      <c r="H10" s="7">
        <v>5.2</v>
      </c>
      <c r="I10" t="str">
        <f t="shared" si="0"/>
        <v>Republican</v>
      </c>
      <c r="J10" s="2">
        <f t="shared" si="1"/>
        <v>153850</v>
      </c>
      <c r="K10" t="str">
        <f t="shared" si="2"/>
        <v>76.2%</v>
      </c>
      <c r="L10" t="str">
        <f t="shared" si="3"/>
        <v>No</v>
      </c>
    </row>
    <row r="11" spans="1:12" ht="18">
      <c r="A11" s="7" t="s">
        <v>21</v>
      </c>
      <c r="B11" s="9">
        <v>5963110</v>
      </c>
      <c r="C11" s="9">
        <v>2912790</v>
      </c>
      <c r="D11" s="7">
        <v>48.8</v>
      </c>
      <c r="E11" s="9">
        <v>2912253</v>
      </c>
      <c r="F11" s="7">
        <v>48.8</v>
      </c>
      <c r="G11" s="9">
        <v>97488</v>
      </c>
      <c r="H11" s="7">
        <v>1.6</v>
      </c>
      <c r="I11" t="str">
        <f t="shared" si="0"/>
        <v>Democratic</v>
      </c>
      <c r="J11" s="2">
        <f t="shared" si="1"/>
        <v>537</v>
      </c>
      <c r="K11" t="str">
        <f t="shared" si="2"/>
        <v>0.01%</v>
      </c>
      <c r="L11" t="str">
        <f t="shared" si="3"/>
        <v>Yes</v>
      </c>
    </row>
    <row r="12" spans="1:12" ht="18">
      <c r="A12" s="7" t="s">
        <v>22</v>
      </c>
      <c r="B12" s="9">
        <v>2596645</v>
      </c>
      <c r="C12" s="9">
        <v>1419720</v>
      </c>
      <c r="D12" s="7">
        <v>54.7</v>
      </c>
      <c r="E12" s="9">
        <v>1116230</v>
      </c>
      <c r="F12" s="7">
        <v>43</v>
      </c>
      <c r="G12" s="9">
        <v>13273</v>
      </c>
      <c r="H12" s="7">
        <v>0.5</v>
      </c>
      <c r="I12" t="str">
        <f t="shared" si="0"/>
        <v>Democratic</v>
      </c>
      <c r="J12" s="2">
        <f t="shared" si="1"/>
        <v>303490</v>
      </c>
      <c r="K12" t="str">
        <f t="shared" si="2"/>
        <v>11.69%</v>
      </c>
      <c r="L12" t="str">
        <f t="shared" si="3"/>
        <v>No</v>
      </c>
    </row>
    <row r="13" spans="1:12" ht="18">
      <c r="A13" s="7" t="s">
        <v>23</v>
      </c>
      <c r="B13" s="9">
        <v>367951</v>
      </c>
      <c r="C13" s="9">
        <v>137845</v>
      </c>
      <c r="D13" s="7">
        <v>37.5</v>
      </c>
      <c r="E13" s="9">
        <v>205286</v>
      </c>
      <c r="F13" s="7">
        <v>55.8</v>
      </c>
      <c r="G13" s="9">
        <v>21623</v>
      </c>
      <c r="H13" s="7">
        <v>5.9</v>
      </c>
      <c r="I13" t="str">
        <f t="shared" si="0"/>
        <v>Republican</v>
      </c>
      <c r="J13" s="2">
        <f t="shared" si="1"/>
        <v>67441</v>
      </c>
      <c r="K13" t="str">
        <f t="shared" si="2"/>
        <v>18.33%</v>
      </c>
      <c r="L13" t="str">
        <f t="shared" si="3"/>
        <v>No</v>
      </c>
    </row>
    <row r="14" spans="1:12" ht="18">
      <c r="A14" s="7" t="s">
        <v>24</v>
      </c>
      <c r="B14" s="9">
        <v>501621</v>
      </c>
      <c r="C14" s="9">
        <v>336937</v>
      </c>
      <c r="D14" s="7">
        <v>67.2</v>
      </c>
      <c r="E14" s="9">
        <v>138637</v>
      </c>
      <c r="F14" s="7">
        <v>27.6</v>
      </c>
      <c r="G14" s="9">
        <v>12292</v>
      </c>
      <c r="H14" s="7">
        <v>2.5</v>
      </c>
      <c r="I14" t="str">
        <f t="shared" si="0"/>
        <v>Democratic</v>
      </c>
      <c r="J14" s="2">
        <f t="shared" si="1"/>
        <v>198300</v>
      </c>
      <c r="K14" t="str">
        <f t="shared" si="2"/>
        <v>39.53%</v>
      </c>
      <c r="L14" t="str">
        <f t="shared" si="3"/>
        <v>No</v>
      </c>
    </row>
    <row r="15" spans="1:12" ht="18">
      <c r="A15" s="7" t="s">
        <v>25</v>
      </c>
      <c r="B15" s="9">
        <v>4742123</v>
      </c>
      <c r="C15" s="9">
        <v>2019421</v>
      </c>
      <c r="D15" s="7">
        <v>42.6</v>
      </c>
      <c r="E15" s="9">
        <v>2589026</v>
      </c>
      <c r="F15" s="7">
        <v>54.6</v>
      </c>
      <c r="G15" s="9">
        <v>103759</v>
      </c>
      <c r="H15" s="7">
        <v>2.2000000000000002</v>
      </c>
      <c r="I15" t="str">
        <f t="shared" si="0"/>
        <v>Republican</v>
      </c>
      <c r="J15" s="2">
        <f t="shared" si="1"/>
        <v>569605</v>
      </c>
      <c r="K15" t="str">
        <f t="shared" si="2"/>
        <v>12.01%</v>
      </c>
      <c r="L15" t="str">
        <f t="shared" si="3"/>
        <v>No</v>
      </c>
    </row>
    <row r="16" spans="1:12" ht="18">
      <c r="A16" s="7" t="s">
        <v>26</v>
      </c>
      <c r="B16" s="9">
        <v>2199302</v>
      </c>
      <c r="C16" s="9">
        <v>1245836</v>
      </c>
      <c r="D16" s="7">
        <v>56.6</v>
      </c>
      <c r="E16" s="9">
        <v>901980</v>
      </c>
      <c r="F16" s="7">
        <v>41</v>
      </c>
      <c r="G16" s="9">
        <v>18531</v>
      </c>
      <c r="H16" s="7">
        <v>0.8</v>
      </c>
      <c r="I16" t="str">
        <f t="shared" si="0"/>
        <v>Democratic</v>
      </c>
      <c r="J16" s="2">
        <f t="shared" si="1"/>
        <v>343856</v>
      </c>
      <c r="K16" t="str">
        <f t="shared" si="2"/>
        <v>15.63%</v>
      </c>
      <c r="L16" t="str">
        <f t="shared" si="3"/>
        <v>No</v>
      </c>
    </row>
    <row r="17" spans="1:12" ht="18">
      <c r="A17" s="7" t="s">
        <v>27</v>
      </c>
      <c r="B17" s="9">
        <v>1315563</v>
      </c>
      <c r="C17" s="9">
        <v>634373</v>
      </c>
      <c r="D17" s="7">
        <v>48.2</v>
      </c>
      <c r="E17" s="9">
        <v>638517</v>
      </c>
      <c r="F17" s="7">
        <v>48.5</v>
      </c>
      <c r="G17" s="9">
        <v>29374</v>
      </c>
      <c r="H17" s="7">
        <v>2.2000000000000002</v>
      </c>
      <c r="I17" t="str">
        <f t="shared" si="0"/>
        <v>Republican</v>
      </c>
      <c r="J17" s="2">
        <f t="shared" si="1"/>
        <v>4144</v>
      </c>
      <c r="K17" t="str">
        <f t="shared" si="2"/>
        <v>0.31%</v>
      </c>
      <c r="L17" t="str">
        <f t="shared" si="3"/>
        <v>Yes</v>
      </c>
    </row>
    <row r="18" spans="1:12" ht="18">
      <c r="A18" s="7" t="s">
        <v>28</v>
      </c>
      <c r="B18" s="9">
        <v>1072218</v>
      </c>
      <c r="C18" s="9">
        <v>622332</v>
      </c>
      <c r="D18" s="7">
        <v>58</v>
      </c>
      <c r="E18" s="9">
        <v>399276</v>
      </c>
      <c r="F18" s="7">
        <v>37.200000000000003</v>
      </c>
      <c r="G18" s="9">
        <v>36086</v>
      </c>
      <c r="H18" s="7">
        <v>3.4</v>
      </c>
      <c r="I18" t="str">
        <f t="shared" si="0"/>
        <v>Democratic</v>
      </c>
      <c r="J18" s="2">
        <f t="shared" si="1"/>
        <v>223056</v>
      </c>
      <c r="K18" t="str">
        <f t="shared" si="2"/>
        <v>20.8%</v>
      </c>
      <c r="L18" t="str">
        <f t="shared" si="3"/>
        <v>No</v>
      </c>
    </row>
    <row r="19" spans="1:12" ht="18">
      <c r="A19" s="7" t="s">
        <v>29</v>
      </c>
      <c r="B19" s="9">
        <v>1544187</v>
      </c>
      <c r="C19" s="9">
        <v>872492</v>
      </c>
      <c r="D19" s="7">
        <v>56.5</v>
      </c>
      <c r="E19" s="9">
        <v>638898</v>
      </c>
      <c r="F19" s="7">
        <v>41.4</v>
      </c>
      <c r="G19" s="9">
        <v>23192</v>
      </c>
      <c r="H19" s="7">
        <v>1.5</v>
      </c>
      <c r="I19" t="str">
        <f t="shared" si="0"/>
        <v>Democratic</v>
      </c>
      <c r="J19" s="2">
        <f t="shared" si="1"/>
        <v>233594</v>
      </c>
      <c r="K19" t="str">
        <f t="shared" si="2"/>
        <v>15.13%</v>
      </c>
      <c r="L19" t="str">
        <f t="shared" si="3"/>
        <v>No</v>
      </c>
    </row>
    <row r="20" spans="1:12" ht="18">
      <c r="A20" s="7" t="s">
        <v>30</v>
      </c>
      <c r="B20" s="9">
        <v>1765656</v>
      </c>
      <c r="C20" s="9">
        <v>927871</v>
      </c>
      <c r="D20" s="7">
        <v>52.6</v>
      </c>
      <c r="E20" s="9">
        <v>792344</v>
      </c>
      <c r="F20" s="7">
        <v>44.9</v>
      </c>
      <c r="G20" s="9">
        <v>20473</v>
      </c>
      <c r="H20" s="7">
        <v>1.2</v>
      </c>
      <c r="I20" t="str">
        <f t="shared" si="0"/>
        <v>Democratic</v>
      </c>
      <c r="J20" s="2">
        <f t="shared" si="1"/>
        <v>135527</v>
      </c>
      <c r="K20" t="str">
        <f t="shared" si="2"/>
        <v>7.68%</v>
      </c>
      <c r="L20" t="str">
        <f t="shared" si="3"/>
        <v>No</v>
      </c>
    </row>
    <row r="21" spans="1:12" ht="18">
      <c r="A21" s="7" t="s">
        <v>31</v>
      </c>
      <c r="B21" s="9">
        <v>651817</v>
      </c>
      <c r="C21" s="9">
        <v>286616</v>
      </c>
      <c r="D21" s="7">
        <v>44</v>
      </c>
      <c r="E21" s="9">
        <v>319951</v>
      </c>
      <c r="F21" s="7">
        <v>49.1</v>
      </c>
      <c r="G21" s="9">
        <v>37127</v>
      </c>
      <c r="H21" s="7">
        <v>5.7</v>
      </c>
      <c r="I21" t="str">
        <f t="shared" si="0"/>
        <v>Republican</v>
      </c>
      <c r="J21" s="2">
        <f t="shared" si="1"/>
        <v>33335</v>
      </c>
      <c r="K21" t="str">
        <f t="shared" si="2"/>
        <v>5.11%</v>
      </c>
      <c r="L21" t="str">
        <f t="shared" si="3"/>
        <v>No</v>
      </c>
    </row>
    <row r="22" spans="1:12" ht="18">
      <c r="A22" s="7" t="s">
        <v>32</v>
      </c>
      <c r="B22" s="9">
        <v>2020480</v>
      </c>
      <c r="C22" s="9">
        <v>813797</v>
      </c>
      <c r="D22" s="7">
        <v>40.299999999999997</v>
      </c>
      <c r="E22" s="9">
        <v>1140782</v>
      </c>
      <c r="F22" s="7">
        <v>56.5</v>
      </c>
      <c r="G22" s="9">
        <v>53768</v>
      </c>
      <c r="H22" s="7">
        <v>2.7</v>
      </c>
      <c r="I22" t="str">
        <f t="shared" si="0"/>
        <v>Republican</v>
      </c>
      <c r="J22" s="2">
        <f t="shared" si="1"/>
        <v>326985</v>
      </c>
      <c r="K22" t="str">
        <f t="shared" si="2"/>
        <v>16.18%</v>
      </c>
      <c r="L22" t="str">
        <f t="shared" si="3"/>
        <v>No</v>
      </c>
    </row>
    <row r="23" spans="1:12" ht="18">
      <c r="A23" s="7" t="s">
        <v>33</v>
      </c>
      <c r="B23" s="9">
        <v>2702984</v>
      </c>
      <c r="C23" s="9">
        <v>878502</v>
      </c>
      <c r="D23" s="7">
        <v>32.5</v>
      </c>
      <c r="E23" s="9">
        <v>1616487</v>
      </c>
      <c r="F23" s="7">
        <v>59.8</v>
      </c>
      <c r="G23" s="9">
        <v>173564</v>
      </c>
      <c r="H23" s="7">
        <v>6.4</v>
      </c>
      <c r="I23" t="str">
        <f t="shared" si="0"/>
        <v>Republican</v>
      </c>
      <c r="J23" s="2">
        <f t="shared" si="1"/>
        <v>737985</v>
      </c>
      <c r="K23" t="str">
        <f t="shared" si="2"/>
        <v>27.3%</v>
      </c>
      <c r="L23" t="str">
        <f t="shared" si="3"/>
        <v>No</v>
      </c>
    </row>
    <row r="24" spans="1:12" ht="18">
      <c r="A24" s="7" t="s">
        <v>34</v>
      </c>
      <c r="B24" s="9">
        <v>4232711</v>
      </c>
      <c r="C24" s="9">
        <v>1953139</v>
      </c>
      <c r="D24" s="7">
        <v>46.1</v>
      </c>
      <c r="E24" s="9">
        <v>2170418</v>
      </c>
      <c r="F24" s="7">
        <v>51.3</v>
      </c>
      <c r="G24" s="9">
        <v>84165</v>
      </c>
      <c r="H24" s="7">
        <v>2</v>
      </c>
      <c r="I24" t="str">
        <f t="shared" si="0"/>
        <v>Republican</v>
      </c>
      <c r="J24" s="2">
        <f t="shared" si="1"/>
        <v>217279</v>
      </c>
      <c r="K24" t="str">
        <f t="shared" si="2"/>
        <v>5.13%</v>
      </c>
      <c r="L24" t="str">
        <f t="shared" si="3"/>
        <v>No</v>
      </c>
    </row>
    <row r="25" spans="1:12" ht="18">
      <c r="A25" s="7" t="s">
        <v>35</v>
      </c>
      <c r="B25" s="9">
        <v>2438685</v>
      </c>
      <c r="C25" s="9">
        <v>1109659</v>
      </c>
      <c r="D25" s="7">
        <v>45.5</v>
      </c>
      <c r="E25" s="9">
        <v>1168266</v>
      </c>
      <c r="F25" s="7">
        <v>47.9</v>
      </c>
      <c r="G25" s="9">
        <v>126696</v>
      </c>
      <c r="H25" s="7">
        <v>5.2</v>
      </c>
      <c r="I25" t="str">
        <f t="shared" si="0"/>
        <v>Republican</v>
      </c>
      <c r="J25" s="2">
        <f t="shared" si="1"/>
        <v>58607</v>
      </c>
      <c r="K25" t="str">
        <f t="shared" si="2"/>
        <v>2.4%</v>
      </c>
      <c r="L25" t="str">
        <f t="shared" si="3"/>
        <v>Yes</v>
      </c>
    </row>
    <row r="26" spans="1:12" ht="18">
      <c r="A26" s="7" t="s">
        <v>36</v>
      </c>
      <c r="B26" s="9">
        <v>994184</v>
      </c>
      <c r="C26" s="9">
        <v>572844</v>
      </c>
      <c r="D26" s="7">
        <v>57.6</v>
      </c>
      <c r="E26" s="9">
        <v>404614</v>
      </c>
      <c r="F26" s="7">
        <v>40.700000000000003</v>
      </c>
      <c r="G26" s="9">
        <v>8122</v>
      </c>
      <c r="H26" s="7">
        <v>0.8</v>
      </c>
      <c r="I26" t="str">
        <f t="shared" si="0"/>
        <v>Democratic</v>
      </c>
      <c r="J26" s="2">
        <f t="shared" si="1"/>
        <v>168230</v>
      </c>
      <c r="K26" t="str">
        <f t="shared" si="2"/>
        <v>16.92%</v>
      </c>
      <c r="L26" t="str">
        <f t="shared" si="3"/>
        <v>No</v>
      </c>
    </row>
    <row r="27" spans="1:12" ht="18">
      <c r="A27" s="7" t="s">
        <v>37</v>
      </c>
      <c r="B27" s="9">
        <v>2359892</v>
      </c>
      <c r="C27" s="9">
        <v>1189924</v>
      </c>
      <c r="D27" s="7">
        <v>50.4</v>
      </c>
      <c r="E27" s="9">
        <v>1111138</v>
      </c>
      <c r="F27" s="7">
        <v>47.1</v>
      </c>
      <c r="G27" s="9">
        <v>38515</v>
      </c>
      <c r="H27" s="7">
        <v>1.6</v>
      </c>
      <c r="I27" t="str">
        <f t="shared" si="0"/>
        <v>Democratic</v>
      </c>
      <c r="J27" s="2">
        <f t="shared" si="1"/>
        <v>78786</v>
      </c>
      <c r="K27" t="str">
        <f t="shared" si="2"/>
        <v>3.34%</v>
      </c>
      <c r="L27" t="str">
        <f t="shared" si="3"/>
        <v>Yes</v>
      </c>
    </row>
    <row r="28" spans="1:12" ht="18">
      <c r="A28" s="7" t="s">
        <v>38</v>
      </c>
      <c r="B28" s="9">
        <v>410997</v>
      </c>
      <c r="C28" s="9">
        <v>240178</v>
      </c>
      <c r="D28" s="7">
        <v>58.4</v>
      </c>
      <c r="E28" s="9">
        <v>137126</v>
      </c>
      <c r="F28" s="7">
        <v>33.4</v>
      </c>
      <c r="G28" s="9">
        <v>24437</v>
      </c>
      <c r="H28" s="7">
        <v>5.9</v>
      </c>
      <c r="I28" t="str">
        <f t="shared" si="0"/>
        <v>Democratic</v>
      </c>
      <c r="J28" s="2">
        <f t="shared" si="1"/>
        <v>103052</v>
      </c>
      <c r="K28" t="str">
        <f t="shared" si="2"/>
        <v>25.07%</v>
      </c>
      <c r="L28" t="str">
        <f t="shared" si="3"/>
        <v>No</v>
      </c>
    </row>
    <row r="29" spans="1:12" ht="18">
      <c r="A29" s="7" t="s">
        <v>39</v>
      </c>
      <c r="B29" s="9">
        <v>697019</v>
      </c>
      <c r="C29" s="9">
        <v>433862</v>
      </c>
      <c r="D29" s="7">
        <v>62.2</v>
      </c>
      <c r="E29" s="9">
        <v>231780</v>
      </c>
      <c r="F29" s="7">
        <v>33.299999999999997</v>
      </c>
      <c r="G29" s="9">
        <v>24540</v>
      </c>
      <c r="H29" s="7">
        <v>3.5</v>
      </c>
      <c r="I29" t="str">
        <f t="shared" si="0"/>
        <v>Democratic</v>
      </c>
      <c r="J29" s="2">
        <f t="shared" si="1"/>
        <v>202082</v>
      </c>
      <c r="K29" t="str">
        <f t="shared" si="2"/>
        <v>28.99%</v>
      </c>
      <c r="L29" t="str">
        <f t="shared" si="3"/>
        <v>No</v>
      </c>
    </row>
    <row r="30" spans="1:12" ht="18">
      <c r="A30" s="7" t="s">
        <v>40</v>
      </c>
      <c r="B30" s="9">
        <v>608970</v>
      </c>
      <c r="C30" s="9">
        <v>301575</v>
      </c>
      <c r="D30" s="7">
        <v>49.5</v>
      </c>
      <c r="E30" s="9">
        <v>279978</v>
      </c>
      <c r="F30" s="7">
        <v>46</v>
      </c>
      <c r="G30" s="9">
        <v>15008</v>
      </c>
      <c r="H30" s="7">
        <v>2.5</v>
      </c>
      <c r="I30" t="str">
        <f t="shared" si="0"/>
        <v>Democratic</v>
      </c>
      <c r="J30" s="2">
        <f t="shared" si="1"/>
        <v>21597</v>
      </c>
      <c r="K30" t="str">
        <f t="shared" si="2"/>
        <v>3.55%</v>
      </c>
      <c r="L30" t="str">
        <f t="shared" si="3"/>
        <v>Yes</v>
      </c>
    </row>
    <row r="31" spans="1:12" ht="18">
      <c r="A31" s="7" t="s">
        <v>41</v>
      </c>
      <c r="B31" s="9">
        <v>569081</v>
      </c>
      <c r="C31" s="9">
        <v>273559</v>
      </c>
      <c r="D31" s="7">
        <v>48.1</v>
      </c>
      <c r="E31" s="9">
        <v>266348</v>
      </c>
      <c r="F31" s="7">
        <v>46.8</v>
      </c>
      <c r="G31" s="9">
        <v>22198</v>
      </c>
      <c r="H31" s="7">
        <v>3.9</v>
      </c>
      <c r="I31" t="str">
        <f t="shared" si="0"/>
        <v>Democratic</v>
      </c>
      <c r="J31" s="2">
        <f t="shared" si="1"/>
        <v>7211</v>
      </c>
      <c r="K31" t="str">
        <f t="shared" si="2"/>
        <v>1.27%</v>
      </c>
      <c r="L31" t="str">
        <f t="shared" si="3"/>
        <v>Yes</v>
      </c>
    </row>
    <row r="32" spans="1:12" ht="18">
      <c r="A32" s="7" t="s">
        <v>42</v>
      </c>
      <c r="B32" s="9">
        <v>3187226</v>
      </c>
      <c r="C32" s="9">
        <v>1284173</v>
      </c>
      <c r="D32" s="7">
        <v>40.299999999999997</v>
      </c>
      <c r="E32" s="9">
        <v>1788850</v>
      </c>
      <c r="F32" s="7">
        <v>56.1</v>
      </c>
      <c r="G32" s="9">
        <v>94554</v>
      </c>
      <c r="H32" s="7">
        <v>3</v>
      </c>
      <c r="I32" t="str">
        <f t="shared" si="0"/>
        <v>Republican</v>
      </c>
      <c r="J32" s="2">
        <f t="shared" si="1"/>
        <v>504677</v>
      </c>
      <c r="K32" t="str">
        <f t="shared" si="2"/>
        <v>15.83%</v>
      </c>
      <c r="L32" t="str">
        <f>IF(VALUE(LEFT(K32, LEN(K32)-1)) &lt; 5, "Yes", "No")</f>
        <v>No</v>
      </c>
    </row>
    <row r="33" spans="1:12" ht="18">
      <c r="A33" s="7" t="s">
        <v>43</v>
      </c>
      <c r="B33" s="9">
        <v>598605</v>
      </c>
      <c r="C33" s="9">
        <v>286417</v>
      </c>
      <c r="D33" s="7">
        <v>47.8</v>
      </c>
      <c r="E33" s="9">
        <v>286783</v>
      </c>
      <c r="F33" s="7">
        <v>47.9</v>
      </c>
      <c r="G33" s="9">
        <v>21251</v>
      </c>
      <c r="H33" s="7">
        <v>3.6</v>
      </c>
      <c r="I33" t="str">
        <f t="shared" si="0"/>
        <v>Republican</v>
      </c>
      <c r="J33" s="2">
        <f t="shared" si="1"/>
        <v>366</v>
      </c>
      <c r="K33" t="str">
        <f t="shared" si="2"/>
        <v>0.06%</v>
      </c>
      <c r="L33" t="str">
        <f t="shared" si="3"/>
        <v>Yes</v>
      </c>
    </row>
    <row r="34" spans="1:12" ht="18">
      <c r="A34" s="7" t="s">
        <v>44</v>
      </c>
      <c r="B34" s="9">
        <v>6821999</v>
      </c>
      <c r="C34" s="9">
        <v>2403374</v>
      </c>
      <c r="D34" s="7">
        <v>35.200000000000003</v>
      </c>
      <c r="E34" s="9">
        <v>4107697</v>
      </c>
      <c r="F34" s="7">
        <v>60.2</v>
      </c>
      <c r="G34" s="9">
        <v>244030</v>
      </c>
      <c r="H34" s="7">
        <v>3.6</v>
      </c>
      <c r="I34" t="str">
        <f t="shared" si="0"/>
        <v>Republican</v>
      </c>
      <c r="J34" s="2">
        <f t="shared" si="1"/>
        <v>1704323</v>
      </c>
      <c r="K34" t="str">
        <f t="shared" si="2"/>
        <v>24.98%</v>
      </c>
      <c r="L34" t="str">
        <f t="shared" si="3"/>
        <v>No</v>
      </c>
    </row>
    <row r="35" spans="1:12" ht="18">
      <c r="A35" s="7" t="s">
        <v>45</v>
      </c>
      <c r="B35" s="9">
        <v>2911262</v>
      </c>
      <c r="C35" s="9">
        <v>1631163</v>
      </c>
      <c r="D35" s="7">
        <v>56</v>
      </c>
      <c r="E35" s="9">
        <v>1257692</v>
      </c>
      <c r="F35" s="7">
        <v>43.2</v>
      </c>
      <c r="G35" s="7" t="s">
        <v>102</v>
      </c>
      <c r="H35" s="7">
        <v>0</v>
      </c>
      <c r="I35" t="str">
        <f t="shared" si="0"/>
        <v>Democratic</v>
      </c>
      <c r="J35" s="2">
        <f t="shared" si="1"/>
        <v>373471</v>
      </c>
      <c r="K35" t="str">
        <f t="shared" si="2"/>
        <v>12.83%</v>
      </c>
      <c r="L35" t="str">
        <f t="shared" si="3"/>
        <v>No</v>
      </c>
    </row>
    <row r="36" spans="1:12" ht="18">
      <c r="A36" s="7" t="s">
        <v>46</v>
      </c>
      <c r="B36" s="9">
        <v>288256</v>
      </c>
      <c r="C36" s="9">
        <v>174852</v>
      </c>
      <c r="D36" s="7">
        <v>60.7</v>
      </c>
      <c r="E36" s="9">
        <v>95284</v>
      </c>
      <c r="F36" s="7">
        <v>33.1</v>
      </c>
      <c r="G36" s="9">
        <v>9486</v>
      </c>
      <c r="H36" s="7">
        <v>3.3</v>
      </c>
      <c r="I36" t="str">
        <f t="shared" si="0"/>
        <v>Democratic</v>
      </c>
      <c r="J36" s="2">
        <f t="shared" si="1"/>
        <v>79568</v>
      </c>
      <c r="K36" t="str">
        <f t="shared" si="2"/>
        <v>27.6%</v>
      </c>
      <c r="L36" t="str">
        <f t="shared" si="3"/>
        <v>No</v>
      </c>
    </row>
    <row r="37" spans="1:12" ht="18">
      <c r="A37" s="7" t="s">
        <v>47</v>
      </c>
      <c r="B37" s="9">
        <v>4701998</v>
      </c>
      <c r="C37" s="9">
        <v>2350363</v>
      </c>
      <c r="D37" s="7">
        <v>50</v>
      </c>
      <c r="E37" s="9">
        <v>2183628</v>
      </c>
      <c r="F37" s="7">
        <v>46.4</v>
      </c>
      <c r="G37" s="9">
        <v>117799</v>
      </c>
      <c r="H37" s="7">
        <v>2.5</v>
      </c>
      <c r="I37" t="str">
        <f t="shared" si="0"/>
        <v>Democratic</v>
      </c>
      <c r="J37" s="2">
        <f t="shared" si="1"/>
        <v>166735</v>
      </c>
      <c r="K37" t="str">
        <f t="shared" si="2"/>
        <v>3.55%</v>
      </c>
      <c r="L37" t="str">
        <f t="shared" si="3"/>
        <v>Yes</v>
      </c>
    </row>
    <row r="38" spans="1:12" ht="18">
      <c r="A38" s="7" t="s">
        <v>48</v>
      </c>
      <c r="B38" s="9">
        <v>1234229</v>
      </c>
      <c r="C38" s="9">
        <v>744337</v>
      </c>
      <c r="D38" s="7">
        <v>60.3</v>
      </c>
      <c r="E38" s="9">
        <v>474276</v>
      </c>
      <c r="F38" s="7">
        <v>38.4</v>
      </c>
      <c r="G38" s="7" t="s">
        <v>102</v>
      </c>
      <c r="H38" s="7">
        <v>0</v>
      </c>
      <c r="I38" t="str">
        <f t="shared" si="0"/>
        <v>Democratic</v>
      </c>
      <c r="J38" s="2">
        <f t="shared" si="1"/>
        <v>270061</v>
      </c>
      <c r="K38" t="str">
        <f t="shared" si="2"/>
        <v>21.88%</v>
      </c>
      <c r="L38" t="str">
        <f t="shared" si="3"/>
        <v>No</v>
      </c>
    </row>
    <row r="39" spans="1:12" ht="18">
      <c r="A39" s="7" t="s">
        <v>49</v>
      </c>
      <c r="B39" s="9">
        <v>1533968</v>
      </c>
      <c r="C39" s="9">
        <v>713577</v>
      </c>
      <c r="D39" s="7">
        <v>46.5</v>
      </c>
      <c r="E39" s="9">
        <v>720342</v>
      </c>
      <c r="F39" s="7">
        <v>47</v>
      </c>
      <c r="G39" s="9">
        <v>77357</v>
      </c>
      <c r="H39" s="7">
        <v>5</v>
      </c>
      <c r="I39" t="str">
        <f t="shared" si="0"/>
        <v>Republican</v>
      </c>
      <c r="J39" s="2">
        <f t="shared" si="1"/>
        <v>6765</v>
      </c>
      <c r="K39" t="str">
        <f t="shared" si="2"/>
        <v>0.44%</v>
      </c>
      <c r="L39" t="str">
        <f t="shared" si="3"/>
        <v>Yes</v>
      </c>
    </row>
    <row r="40" spans="1:12" ht="18">
      <c r="A40" s="7" t="s">
        <v>50</v>
      </c>
      <c r="B40" s="9">
        <v>4913119</v>
      </c>
      <c r="C40" s="9">
        <v>2281127</v>
      </c>
      <c r="D40" s="7">
        <v>46.4</v>
      </c>
      <c r="E40" s="9">
        <v>2485967</v>
      </c>
      <c r="F40" s="7">
        <v>50.6</v>
      </c>
      <c r="G40" s="9">
        <v>103392</v>
      </c>
      <c r="H40" s="7">
        <v>2.1</v>
      </c>
      <c r="I40" t="str">
        <f t="shared" si="0"/>
        <v>Republican</v>
      </c>
      <c r="J40" s="2">
        <f t="shared" si="1"/>
        <v>204840</v>
      </c>
      <c r="K40" t="str">
        <f t="shared" si="2"/>
        <v>4.17%</v>
      </c>
      <c r="L40" t="str">
        <f t="shared" si="3"/>
        <v>Yes</v>
      </c>
    </row>
    <row r="41" spans="1:12" ht="18">
      <c r="A41" s="7" t="s">
        <v>51</v>
      </c>
      <c r="B41" s="9">
        <v>409047</v>
      </c>
      <c r="C41" s="9">
        <v>130555</v>
      </c>
      <c r="D41" s="7">
        <v>31.9</v>
      </c>
      <c r="E41" s="9">
        <v>249508</v>
      </c>
      <c r="F41" s="7">
        <v>61</v>
      </c>
      <c r="G41" s="9">
        <v>25052</v>
      </c>
      <c r="H41" s="7">
        <v>6.1</v>
      </c>
      <c r="I41" t="str">
        <f t="shared" si="0"/>
        <v>Republican</v>
      </c>
      <c r="J41" s="2">
        <f t="shared" si="1"/>
        <v>118953</v>
      </c>
      <c r="K41" t="str">
        <f t="shared" si="2"/>
        <v>29.08%</v>
      </c>
      <c r="L41" t="str">
        <f t="shared" si="3"/>
        <v>No</v>
      </c>
    </row>
    <row r="42" spans="1:12" ht="18">
      <c r="A42" s="7" t="s">
        <v>52</v>
      </c>
      <c r="B42" s="9">
        <v>1382717</v>
      </c>
      <c r="C42" s="9">
        <v>785937</v>
      </c>
      <c r="D42" s="7">
        <v>56.8</v>
      </c>
      <c r="E42" s="9">
        <v>565561</v>
      </c>
      <c r="F42" s="7">
        <v>40.9</v>
      </c>
      <c r="G42" s="9">
        <v>20200</v>
      </c>
      <c r="H42" s="7">
        <v>1.5</v>
      </c>
      <c r="I42" t="str">
        <f t="shared" si="0"/>
        <v>Democratic</v>
      </c>
      <c r="J42" s="2">
        <f t="shared" si="1"/>
        <v>220376</v>
      </c>
      <c r="K42" t="str">
        <f t="shared" si="2"/>
        <v>15.94%</v>
      </c>
      <c r="L42" t="str">
        <f t="shared" si="3"/>
        <v>No</v>
      </c>
    </row>
    <row r="43" spans="1:12" ht="18">
      <c r="A43" s="7" t="s">
        <v>53</v>
      </c>
      <c r="B43" s="9">
        <v>316269</v>
      </c>
      <c r="C43" s="9">
        <v>190700</v>
      </c>
      <c r="D43" s="7">
        <v>60.3</v>
      </c>
      <c r="E43" s="9">
        <v>118804</v>
      </c>
      <c r="F43" s="7">
        <v>37.6</v>
      </c>
      <c r="G43" s="7" t="s">
        <v>102</v>
      </c>
      <c r="H43" s="7">
        <v>0</v>
      </c>
      <c r="I43" t="str">
        <f t="shared" si="0"/>
        <v>Democratic</v>
      </c>
      <c r="J43" s="2">
        <f t="shared" si="1"/>
        <v>71896</v>
      </c>
      <c r="K43" t="str">
        <f t="shared" si="2"/>
        <v>22.73%</v>
      </c>
      <c r="L43" t="str">
        <f t="shared" si="3"/>
        <v>No</v>
      </c>
    </row>
    <row r="44" spans="1:12" ht="18">
      <c r="A44" s="7" t="s">
        <v>54</v>
      </c>
      <c r="B44" s="9">
        <v>2076181</v>
      </c>
      <c r="C44" s="9">
        <v>1061949</v>
      </c>
      <c r="D44" s="7">
        <v>51.1</v>
      </c>
      <c r="E44" s="9">
        <v>981720</v>
      </c>
      <c r="F44" s="7">
        <v>47.3</v>
      </c>
      <c r="G44" s="9">
        <v>19781</v>
      </c>
      <c r="H44" s="7">
        <v>1</v>
      </c>
      <c r="I44" t="str">
        <f t="shared" si="0"/>
        <v>Democratic</v>
      </c>
      <c r="J44" s="2">
        <f t="shared" si="1"/>
        <v>80229</v>
      </c>
      <c r="K44" t="str">
        <f t="shared" si="2"/>
        <v>3.86%</v>
      </c>
      <c r="L44" t="str">
        <f t="shared" si="3"/>
        <v>Yes</v>
      </c>
    </row>
    <row r="45" spans="1:12" ht="18">
      <c r="A45" s="7" t="s">
        <v>55</v>
      </c>
      <c r="B45" s="9">
        <v>6407637</v>
      </c>
      <c r="C45" s="9">
        <v>3799639</v>
      </c>
      <c r="D45" s="7">
        <v>59.3</v>
      </c>
      <c r="E45" s="9">
        <v>2433746</v>
      </c>
      <c r="F45" s="7">
        <v>38</v>
      </c>
      <c r="G45" s="9">
        <v>137994</v>
      </c>
      <c r="H45" s="7">
        <v>2.2000000000000002</v>
      </c>
      <c r="I45" t="str">
        <f t="shared" si="0"/>
        <v>Democratic</v>
      </c>
      <c r="J45" s="2">
        <f t="shared" si="1"/>
        <v>1365893</v>
      </c>
      <c r="K45" t="str">
        <f t="shared" si="2"/>
        <v>21.32%</v>
      </c>
      <c r="L45" t="str">
        <f t="shared" si="3"/>
        <v>No</v>
      </c>
    </row>
    <row r="46" spans="1:12" ht="18">
      <c r="A46" s="7" t="s">
        <v>56</v>
      </c>
      <c r="B46" s="9">
        <v>770754</v>
      </c>
      <c r="C46" s="9">
        <v>515096</v>
      </c>
      <c r="D46" s="7">
        <v>66.8</v>
      </c>
      <c r="E46" s="9">
        <v>203053</v>
      </c>
      <c r="F46" s="7">
        <v>26.3</v>
      </c>
      <c r="G46" s="9">
        <v>35850</v>
      </c>
      <c r="H46" s="7">
        <v>4.7</v>
      </c>
      <c r="I46" t="str">
        <f t="shared" si="0"/>
        <v>Democratic</v>
      </c>
      <c r="J46" s="2">
        <f t="shared" si="1"/>
        <v>312043</v>
      </c>
      <c r="K46" t="str">
        <f t="shared" si="2"/>
        <v>40.49%</v>
      </c>
      <c r="L46" t="str">
        <f t="shared" si="3"/>
        <v>No</v>
      </c>
    </row>
    <row r="47" spans="1:12" ht="18">
      <c r="A47" s="7" t="s">
        <v>57</v>
      </c>
      <c r="B47" s="9">
        <v>294308</v>
      </c>
      <c r="C47" s="9">
        <v>119775</v>
      </c>
      <c r="D47" s="7">
        <v>40.700000000000003</v>
      </c>
      <c r="E47" s="9">
        <v>149022</v>
      </c>
      <c r="F47" s="7">
        <v>50.6</v>
      </c>
      <c r="G47" s="9">
        <v>20374</v>
      </c>
      <c r="H47" s="7">
        <v>6.9</v>
      </c>
      <c r="I47" t="str">
        <f t="shared" si="0"/>
        <v>Republican</v>
      </c>
      <c r="J47" s="2">
        <f t="shared" si="1"/>
        <v>29247</v>
      </c>
      <c r="K47" t="str">
        <f t="shared" si="2"/>
        <v>9.94%</v>
      </c>
      <c r="L47" t="str">
        <f t="shared" si="3"/>
        <v>No</v>
      </c>
    </row>
    <row r="48" spans="1:12" ht="18">
      <c r="A48" s="7" t="s">
        <v>58</v>
      </c>
      <c r="B48" s="9">
        <v>2739447</v>
      </c>
      <c r="C48" s="9">
        <v>1437490</v>
      </c>
      <c r="D48" s="7">
        <v>52.5</v>
      </c>
      <c r="E48" s="9">
        <v>1217290</v>
      </c>
      <c r="F48" s="7">
        <v>44.4</v>
      </c>
      <c r="G48" s="9">
        <v>59398</v>
      </c>
      <c r="H48" s="7">
        <v>2.2000000000000002</v>
      </c>
      <c r="I48" t="str">
        <f t="shared" si="0"/>
        <v>Democratic</v>
      </c>
      <c r="J48" s="2">
        <f t="shared" si="1"/>
        <v>220200</v>
      </c>
      <c r="K48" t="str">
        <f t="shared" si="2"/>
        <v>8.04%</v>
      </c>
      <c r="L48" t="str">
        <f t="shared" si="3"/>
        <v>No</v>
      </c>
    </row>
    <row r="49" spans="1:12" ht="18">
      <c r="A49" s="7" t="s">
        <v>59</v>
      </c>
      <c r="B49" s="9">
        <v>2487433</v>
      </c>
      <c r="C49" s="9">
        <v>1108864</v>
      </c>
      <c r="D49" s="7">
        <v>44.6</v>
      </c>
      <c r="E49" s="9">
        <v>1247652</v>
      </c>
      <c r="F49" s="7">
        <v>50.2</v>
      </c>
      <c r="G49" s="9">
        <v>103002</v>
      </c>
      <c r="H49" s="7">
        <v>4.0999999999999996</v>
      </c>
      <c r="I49" t="str">
        <f t="shared" si="0"/>
        <v>Republican</v>
      </c>
      <c r="J49" s="2">
        <f t="shared" si="1"/>
        <v>138788</v>
      </c>
      <c r="K49" t="str">
        <f t="shared" si="2"/>
        <v>5.58%</v>
      </c>
      <c r="L49" t="str">
        <f t="shared" si="3"/>
        <v>No</v>
      </c>
    </row>
    <row r="50" spans="1:12" ht="18">
      <c r="A50" s="7" t="s">
        <v>60</v>
      </c>
      <c r="B50" s="9">
        <v>648124</v>
      </c>
      <c r="C50" s="9">
        <v>336475</v>
      </c>
      <c r="D50" s="7">
        <v>51.9</v>
      </c>
      <c r="E50" s="9">
        <v>295497</v>
      </c>
      <c r="F50" s="7">
        <v>45.6</v>
      </c>
      <c r="G50" s="9">
        <v>10680</v>
      </c>
      <c r="H50" s="7">
        <v>1.6</v>
      </c>
      <c r="I50" t="str">
        <f t="shared" si="0"/>
        <v>Democratic</v>
      </c>
      <c r="J50" s="2">
        <f t="shared" si="1"/>
        <v>40978</v>
      </c>
      <c r="K50" t="str">
        <f t="shared" si="2"/>
        <v>6.32%</v>
      </c>
      <c r="L50" t="str">
        <f t="shared" si="3"/>
        <v>No</v>
      </c>
    </row>
    <row r="51" spans="1:12" ht="18">
      <c r="A51" s="7" t="s">
        <v>61</v>
      </c>
      <c r="B51" s="9">
        <v>2598607</v>
      </c>
      <c r="C51" s="9">
        <v>1237279</v>
      </c>
      <c r="D51" s="7">
        <v>47.6</v>
      </c>
      <c r="E51" s="9">
        <v>1242987</v>
      </c>
      <c r="F51" s="7">
        <v>47.8</v>
      </c>
      <c r="G51" s="9">
        <v>94070</v>
      </c>
      <c r="H51" s="7">
        <v>3.6</v>
      </c>
      <c r="I51" t="str">
        <f t="shared" si="0"/>
        <v>Republican</v>
      </c>
      <c r="J51" s="2">
        <f t="shared" si="1"/>
        <v>5708</v>
      </c>
      <c r="K51" t="str">
        <f t="shared" si="2"/>
        <v>0.22%</v>
      </c>
      <c r="L51" t="str">
        <f t="shared" si="3"/>
        <v>Yes</v>
      </c>
    </row>
    <row r="52" spans="1:12" ht="18">
      <c r="A52" s="7" t="s">
        <v>62</v>
      </c>
      <c r="B52" s="9">
        <v>218351</v>
      </c>
      <c r="C52" s="9">
        <v>147947</v>
      </c>
      <c r="D52" s="7">
        <v>67.8</v>
      </c>
      <c r="E52" s="9">
        <v>60481</v>
      </c>
      <c r="F52" s="7">
        <v>27.7</v>
      </c>
      <c r="G52" s="9">
        <v>4625</v>
      </c>
      <c r="H52" s="7">
        <v>2.1</v>
      </c>
      <c r="I52" t="str">
        <f t="shared" si="0"/>
        <v>Democratic</v>
      </c>
      <c r="J52" s="2">
        <f t="shared" si="1"/>
        <v>87466</v>
      </c>
      <c r="K52" t="str">
        <f t="shared" si="2"/>
        <v>40.06%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EDF5-1692-A247-90C4-FE9F4FFBC70E}">
  <dimension ref="A1:L53"/>
  <sheetViews>
    <sheetView topLeftCell="A14" zoomScale="37" workbookViewId="0">
      <selection activeCell="A53" sqref="A53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1534349</v>
      </c>
      <c r="C2" s="9">
        <v>662165</v>
      </c>
      <c r="D2" s="7">
        <v>43.2</v>
      </c>
      <c r="E2" s="9">
        <v>769044</v>
      </c>
      <c r="F2" s="7">
        <v>50.1</v>
      </c>
      <c r="G2" s="9">
        <v>92149</v>
      </c>
      <c r="H2" s="7">
        <v>6</v>
      </c>
      <c r="I2" t="str">
        <f>IF(C2 &gt; E2, "Democratic", "Republican")</f>
        <v>Republican</v>
      </c>
      <c r="J2" s="2">
        <f>ABS(C2 - E2)</f>
        <v>106879</v>
      </c>
      <c r="K2" t="str">
        <f>ROUND(J2/(B2*0.01), 2) &amp; "%"</f>
        <v>6.97%</v>
      </c>
      <c r="L2" t="str">
        <f>IF(VALUE(LEFT(K2, LEN(K2)-1)) &lt; 5, "Yes", "No")</f>
        <v>No</v>
      </c>
    </row>
    <row r="3" spans="1:12" ht="18">
      <c r="A3" s="7" t="s">
        <v>13</v>
      </c>
      <c r="B3" s="9">
        <v>241620</v>
      </c>
      <c r="C3" s="9">
        <v>80380</v>
      </c>
      <c r="D3" s="7">
        <v>33.299999999999997</v>
      </c>
      <c r="E3" s="9">
        <v>122746</v>
      </c>
      <c r="F3" s="7">
        <v>50.8</v>
      </c>
      <c r="G3" s="9">
        <v>26333</v>
      </c>
      <c r="H3" s="7">
        <v>10.9</v>
      </c>
      <c r="I3" t="str">
        <f t="shared" ref="I3:I52" si="0">IF(C3 &gt; E3, "Democratic", "Republican")</f>
        <v>Republican</v>
      </c>
      <c r="J3" s="2">
        <f t="shared" ref="J3:J52" si="1">ABS(C3 - E3)</f>
        <v>42366</v>
      </c>
      <c r="K3" t="str">
        <f t="shared" ref="K3:K52" si="2">ROUND(J3/(B3*0.01), 2) &amp; "%"</f>
        <v>17.53%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1404405</v>
      </c>
      <c r="C4" s="9">
        <v>653288</v>
      </c>
      <c r="D4" s="7">
        <v>46.5</v>
      </c>
      <c r="E4" s="9">
        <v>622073</v>
      </c>
      <c r="F4" s="7">
        <v>44.3</v>
      </c>
      <c r="G4" s="9">
        <v>112072</v>
      </c>
      <c r="H4" s="7">
        <v>8</v>
      </c>
      <c r="I4" t="str">
        <f t="shared" si="0"/>
        <v>Democratic</v>
      </c>
      <c r="J4" s="2">
        <f t="shared" si="1"/>
        <v>31215</v>
      </c>
      <c r="K4" t="str">
        <f t="shared" si="2"/>
        <v>2.22%</v>
      </c>
      <c r="L4" t="str">
        <f t="shared" si="3"/>
        <v>Yes</v>
      </c>
    </row>
    <row r="5" spans="1:12" ht="18">
      <c r="A5" s="7" t="s">
        <v>15</v>
      </c>
      <c r="B5" s="9">
        <v>884262</v>
      </c>
      <c r="C5" s="9">
        <v>475171</v>
      </c>
      <c r="D5" s="7">
        <v>53.7</v>
      </c>
      <c r="E5" s="9">
        <v>325416</v>
      </c>
      <c r="F5" s="7">
        <v>36.799999999999997</v>
      </c>
      <c r="G5" s="9">
        <v>69884</v>
      </c>
      <c r="H5" s="7">
        <v>7.9</v>
      </c>
      <c r="I5" t="str">
        <f t="shared" si="0"/>
        <v>Democratic</v>
      </c>
      <c r="J5" s="2">
        <f t="shared" si="1"/>
        <v>149755</v>
      </c>
      <c r="K5" t="str">
        <f t="shared" si="2"/>
        <v>16.94%</v>
      </c>
      <c r="L5" t="str">
        <f t="shared" si="3"/>
        <v>No</v>
      </c>
    </row>
    <row r="6" spans="1:12" ht="18">
      <c r="A6" s="7" t="s">
        <v>16</v>
      </c>
      <c r="B6" s="9">
        <v>10019484</v>
      </c>
      <c r="C6" s="9">
        <v>5119835</v>
      </c>
      <c r="D6" s="7">
        <v>51.1</v>
      </c>
      <c r="E6" s="9">
        <v>3828380</v>
      </c>
      <c r="F6" s="7">
        <v>38.200000000000003</v>
      </c>
      <c r="G6" s="9">
        <v>697847</v>
      </c>
      <c r="H6" s="7">
        <v>7</v>
      </c>
      <c r="I6" t="str">
        <f t="shared" si="0"/>
        <v>Democratic</v>
      </c>
      <c r="J6" s="2">
        <f t="shared" si="1"/>
        <v>1291455</v>
      </c>
      <c r="K6" t="str">
        <f t="shared" si="2"/>
        <v>12.89%</v>
      </c>
      <c r="L6" t="str">
        <f t="shared" si="3"/>
        <v>No</v>
      </c>
    </row>
    <row r="7" spans="1:12" ht="18">
      <c r="A7" s="7" t="s">
        <v>17</v>
      </c>
      <c r="B7" s="9">
        <v>1510704</v>
      </c>
      <c r="C7" s="9">
        <v>671152</v>
      </c>
      <c r="D7" s="7">
        <v>44.4</v>
      </c>
      <c r="E7" s="9">
        <v>691848</v>
      </c>
      <c r="F7" s="7">
        <v>45.8</v>
      </c>
      <c r="G7" s="9">
        <v>99629</v>
      </c>
      <c r="H7" s="7">
        <v>6.6</v>
      </c>
      <c r="I7" t="str">
        <f t="shared" si="0"/>
        <v>Republican</v>
      </c>
      <c r="J7" s="2">
        <f t="shared" si="1"/>
        <v>20696</v>
      </c>
      <c r="K7" t="str">
        <f t="shared" si="2"/>
        <v>1.37%</v>
      </c>
      <c r="L7" t="str">
        <f t="shared" si="3"/>
        <v>Yes</v>
      </c>
    </row>
    <row r="8" spans="1:12" ht="18">
      <c r="A8" s="7" t="s">
        <v>18</v>
      </c>
      <c r="B8" s="9">
        <v>1392614</v>
      </c>
      <c r="C8" s="9">
        <v>735740</v>
      </c>
      <c r="D8" s="7">
        <v>52.8</v>
      </c>
      <c r="E8" s="9">
        <v>483109</v>
      </c>
      <c r="F8" s="7">
        <v>34.700000000000003</v>
      </c>
      <c r="G8" s="9">
        <v>139523</v>
      </c>
      <c r="H8" s="7">
        <v>10</v>
      </c>
      <c r="I8" t="str">
        <f t="shared" si="0"/>
        <v>Democratic</v>
      </c>
      <c r="J8" s="2">
        <f t="shared" si="1"/>
        <v>252631</v>
      </c>
      <c r="K8" t="str">
        <f t="shared" si="2"/>
        <v>18.14%</v>
      </c>
      <c r="L8" t="str">
        <f t="shared" si="3"/>
        <v>No</v>
      </c>
    </row>
    <row r="9" spans="1:12" ht="18">
      <c r="A9" s="7" t="s">
        <v>19</v>
      </c>
      <c r="B9" s="9">
        <v>270845</v>
      </c>
      <c r="C9" s="9">
        <v>140355</v>
      </c>
      <c r="D9" s="7">
        <v>51.8</v>
      </c>
      <c r="E9" s="9">
        <v>99062</v>
      </c>
      <c r="F9" s="7">
        <v>36.6</v>
      </c>
      <c r="G9" s="9">
        <v>28719</v>
      </c>
      <c r="H9" s="7">
        <v>10.6</v>
      </c>
      <c r="I9" t="str">
        <f t="shared" si="0"/>
        <v>Democratic</v>
      </c>
      <c r="J9" s="2">
        <f t="shared" si="1"/>
        <v>41293</v>
      </c>
      <c r="K9" t="str">
        <f t="shared" si="2"/>
        <v>15.25%</v>
      </c>
      <c r="L9" t="str">
        <f t="shared" si="3"/>
        <v>No</v>
      </c>
    </row>
    <row r="10" spans="1:12" ht="18">
      <c r="A10" s="7" t="s">
        <v>71</v>
      </c>
      <c r="B10" s="9">
        <v>185726</v>
      </c>
      <c r="C10" s="9">
        <v>158220</v>
      </c>
      <c r="D10" s="7">
        <v>85.2</v>
      </c>
      <c r="E10" s="9">
        <v>17339</v>
      </c>
      <c r="F10" s="7">
        <v>9.3000000000000007</v>
      </c>
      <c r="G10" s="9">
        <v>3611</v>
      </c>
      <c r="H10" s="7">
        <v>1.9</v>
      </c>
      <c r="I10" t="str">
        <f t="shared" si="0"/>
        <v>Democratic</v>
      </c>
      <c r="J10" s="2">
        <f t="shared" si="1"/>
        <v>140881</v>
      </c>
      <c r="K10" t="str">
        <f t="shared" si="2"/>
        <v>75.85%</v>
      </c>
      <c r="L10" t="str">
        <f t="shared" si="3"/>
        <v>No</v>
      </c>
    </row>
    <row r="11" spans="1:12" ht="18">
      <c r="A11" s="7" t="s">
        <v>21</v>
      </c>
      <c r="B11" s="9">
        <v>5303794</v>
      </c>
      <c r="C11" s="9">
        <v>2546870</v>
      </c>
      <c r="D11" s="7">
        <v>48</v>
      </c>
      <c r="E11" s="9">
        <v>2244536</v>
      </c>
      <c r="F11" s="7">
        <v>42.3</v>
      </c>
      <c r="G11" s="9">
        <v>483870</v>
      </c>
      <c r="H11" s="7">
        <v>9.1</v>
      </c>
      <c r="I11" t="str">
        <f t="shared" si="0"/>
        <v>Democratic</v>
      </c>
      <c r="J11" s="2">
        <f t="shared" si="1"/>
        <v>302334</v>
      </c>
      <c r="K11" t="str">
        <f t="shared" si="2"/>
        <v>5.7%</v>
      </c>
      <c r="L11" t="str">
        <f t="shared" si="3"/>
        <v>No</v>
      </c>
    </row>
    <row r="12" spans="1:12" ht="18">
      <c r="A12" s="7" t="s">
        <v>22</v>
      </c>
      <c r="B12" s="9">
        <v>2299071</v>
      </c>
      <c r="C12" s="9">
        <v>1053849</v>
      </c>
      <c r="D12" s="7">
        <v>45.8</v>
      </c>
      <c r="E12" s="9">
        <v>1080843</v>
      </c>
      <c r="F12" s="7">
        <v>47</v>
      </c>
      <c r="G12" s="9">
        <v>146337</v>
      </c>
      <c r="H12" s="7">
        <v>6.4</v>
      </c>
      <c r="I12" t="str">
        <f t="shared" si="0"/>
        <v>Republican</v>
      </c>
      <c r="J12" s="2">
        <f t="shared" si="1"/>
        <v>26994</v>
      </c>
      <c r="K12" t="str">
        <f t="shared" si="2"/>
        <v>1.17%</v>
      </c>
      <c r="L12" t="str">
        <f t="shared" si="3"/>
        <v>Yes</v>
      </c>
    </row>
    <row r="13" spans="1:12" ht="18">
      <c r="A13" s="7" t="s">
        <v>23</v>
      </c>
      <c r="B13" s="9">
        <v>360120</v>
      </c>
      <c r="C13" s="9">
        <v>205012</v>
      </c>
      <c r="D13" s="7">
        <v>56.9</v>
      </c>
      <c r="E13" s="9">
        <v>113943</v>
      </c>
      <c r="F13" s="7">
        <v>31.6</v>
      </c>
      <c r="G13" s="9">
        <v>27358</v>
      </c>
      <c r="H13" s="7">
        <v>7.6</v>
      </c>
      <c r="I13" t="str">
        <f t="shared" si="0"/>
        <v>Democratic</v>
      </c>
      <c r="J13" s="2">
        <f t="shared" si="1"/>
        <v>91069</v>
      </c>
      <c r="K13" t="str">
        <f t="shared" si="2"/>
        <v>25.29%</v>
      </c>
      <c r="L13" t="str">
        <f t="shared" si="3"/>
        <v>No</v>
      </c>
    </row>
    <row r="14" spans="1:12" ht="18">
      <c r="A14" s="7" t="s">
        <v>24</v>
      </c>
      <c r="B14" s="9">
        <v>491719</v>
      </c>
      <c r="C14" s="9">
        <v>165443</v>
      </c>
      <c r="D14" s="7">
        <v>33.6</v>
      </c>
      <c r="E14" s="9">
        <v>256595</v>
      </c>
      <c r="F14" s="7">
        <v>52.2</v>
      </c>
      <c r="G14" s="9">
        <v>62518</v>
      </c>
      <c r="H14" s="7">
        <v>12.7</v>
      </c>
      <c r="I14" t="str">
        <f t="shared" si="0"/>
        <v>Republican</v>
      </c>
      <c r="J14" s="2">
        <f t="shared" si="1"/>
        <v>91152</v>
      </c>
      <c r="K14" t="str">
        <f t="shared" si="2"/>
        <v>18.54%</v>
      </c>
      <c r="L14" t="str">
        <f t="shared" si="3"/>
        <v>No</v>
      </c>
    </row>
    <row r="15" spans="1:12" ht="18">
      <c r="A15" s="7" t="s">
        <v>25</v>
      </c>
      <c r="B15" s="9">
        <v>4311391</v>
      </c>
      <c r="C15" s="9">
        <v>2341744</v>
      </c>
      <c r="D15" s="7">
        <v>54.3</v>
      </c>
      <c r="E15" s="9">
        <v>1587021</v>
      </c>
      <c r="F15" s="7">
        <v>36.799999999999997</v>
      </c>
      <c r="G15" s="9">
        <v>346408</v>
      </c>
      <c r="H15" s="7">
        <v>8</v>
      </c>
      <c r="I15" t="str">
        <f t="shared" si="0"/>
        <v>Democratic</v>
      </c>
      <c r="J15" s="2">
        <f t="shared" si="1"/>
        <v>754723</v>
      </c>
      <c r="K15" t="str">
        <f t="shared" si="2"/>
        <v>17.51%</v>
      </c>
      <c r="L15" t="str">
        <f t="shared" si="3"/>
        <v>No</v>
      </c>
    </row>
    <row r="16" spans="1:12" ht="18">
      <c r="A16" s="7" t="s">
        <v>26</v>
      </c>
      <c r="B16" s="9">
        <v>2135431</v>
      </c>
      <c r="C16" s="9">
        <v>887424</v>
      </c>
      <c r="D16" s="7">
        <v>41.6</v>
      </c>
      <c r="E16" s="9">
        <v>1006693</v>
      </c>
      <c r="F16" s="7">
        <v>47.1</v>
      </c>
      <c r="G16" s="9">
        <v>224299</v>
      </c>
      <c r="H16" s="7">
        <v>10.5</v>
      </c>
      <c r="I16" t="str">
        <f t="shared" si="0"/>
        <v>Republican</v>
      </c>
      <c r="J16" s="2">
        <f t="shared" si="1"/>
        <v>119269</v>
      </c>
      <c r="K16" t="str">
        <f t="shared" si="2"/>
        <v>5.59%</v>
      </c>
      <c r="L16" t="str">
        <f t="shared" si="3"/>
        <v>No</v>
      </c>
    </row>
    <row r="17" spans="1:12" ht="18">
      <c r="A17" s="7" t="s">
        <v>27</v>
      </c>
      <c r="B17" s="9">
        <v>1234075</v>
      </c>
      <c r="C17" s="9">
        <v>620258</v>
      </c>
      <c r="D17" s="7">
        <v>50.3</v>
      </c>
      <c r="E17" s="9">
        <v>492644</v>
      </c>
      <c r="F17" s="7">
        <v>39.9</v>
      </c>
      <c r="G17" s="9">
        <v>105159</v>
      </c>
      <c r="H17" s="7">
        <v>8.5</v>
      </c>
      <c r="I17" t="str">
        <f t="shared" si="0"/>
        <v>Democratic</v>
      </c>
      <c r="J17" s="2">
        <f t="shared" si="1"/>
        <v>127614</v>
      </c>
      <c r="K17" t="str">
        <f t="shared" si="2"/>
        <v>10.34%</v>
      </c>
      <c r="L17" t="str">
        <f t="shared" si="3"/>
        <v>No</v>
      </c>
    </row>
    <row r="18" spans="1:12" ht="18">
      <c r="A18" s="7" t="s">
        <v>28</v>
      </c>
      <c r="B18" s="9">
        <v>1074300</v>
      </c>
      <c r="C18" s="9">
        <v>387659</v>
      </c>
      <c r="D18" s="7">
        <v>36.1</v>
      </c>
      <c r="E18" s="9">
        <v>583245</v>
      </c>
      <c r="F18" s="7">
        <v>54.3</v>
      </c>
      <c r="G18" s="9">
        <v>92639</v>
      </c>
      <c r="H18" s="7">
        <v>8.6</v>
      </c>
      <c r="I18" t="str">
        <f t="shared" si="0"/>
        <v>Republican</v>
      </c>
      <c r="J18" s="2">
        <f t="shared" si="1"/>
        <v>195586</v>
      </c>
      <c r="K18" t="str">
        <f t="shared" si="2"/>
        <v>18.21%</v>
      </c>
      <c r="L18" t="str">
        <f t="shared" si="3"/>
        <v>No</v>
      </c>
    </row>
    <row r="19" spans="1:12" ht="18">
      <c r="A19" s="7" t="s">
        <v>29</v>
      </c>
      <c r="B19" s="9">
        <v>1388708</v>
      </c>
      <c r="C19" s="9">
        <v>636614</v>
      </c>
      <c r="D19" s="7">
        <v>45.8</v>
      </c>
      <c r="E19" s="9">
        <v>623283</v>
      </c>
      <c r="F19" s="7">
        <v>44.9</v>
      </c>
      <c r="G19" s="9">
        <v>120396</v>
      </c>
      <c r="H19" s="7">
        <v>8.6999999999999993</v>
      </c>
      <c r="I19" t="str">
        <f t="shared" si="0"/>
        <v>Democratic</v>
      </c>
      <c r="J19" s="2">
        <f t="shared" si="1"/>
        <v>13331</v>
      </c>
      <c r="K19" t="str">
        <f t="shared" si="2"/>
        <v>0.96%</v>
      </c>
      <c r="L19" t="str">
        <f t="shared" si="3"/>
        <v>Yes</v>
      </c>
    </row>
    <row r="20" spans="1:12" ht="18">
      <c r="A20" s="7" t="s">
        <v>30</v>
      </c>
      <c r="B20" s="9">
        <v>1783959</v>
      </c>
      <c r="C20" s="9">
        <v>927837</v>
      </c>
      <c r="D20" s="7">
        <v>52</v>
      </c>
      <c r="E20" s="9">
        <v>712586</v>
      </c>
      <c r="F20" s="7">
        <v>39.9</v>
      </c>
      <c r="G20" s="9">
        <v>123293</v>
      </c>
      <c r="H20" s="7">
        <v>6.9</v>
      </c>
      <c r="I20" t="str">
        <f t="shared" si="0"/>
        <v>Democratic</v>
      </c>
      <c r="J20" s="2">
        <f t="shared" si="1"/>
        <v>215251</v>
      </c>
      <c r="K20" t="str">
        <f t="shared" si="2"/>
        <v>12.07%</v>
      </c>
      <c r="L20" t="str">
        <f t="shared" si="3"/>
        <v>No</v>
      </c>
    </row>
    <row r="21" spans="1:12" ht="18">
      <c r="A21" s="7" t="s">
        <v>31</v>
      </c>
      <c r="B21" s="9">
        <v>605897</v>
      </c>
      <c r="C21" s="9">
        <v>312788</v>
      </c>
      <c r="D21" s="7">
        <v>51.6</v>
      </c>
      <c r="E21" s="9">
        <v>186378</v>
      </c>
      <c r="F21" s="7">
        <v>30.8</v>
      </c>
      <c r="G21" s="9">
        <v>85970</v>
      </c>
      <c r="H21" s="7">
        <v>14.2</v>
      </c>
      <c r="I21" t="str">
        <f t="shared" si="0"/>
        <v>Democratic</v>
      </c>
      <c r="J21" s="2">
        <f t="shared" si="1"/>
        <v>126410</v>
      </c>
      <c r="K21" t="str">
        <f t="shared" si="2"/>
        <v>20.86%</v>
      </c>
      <c r="L21" t="str">
        <f t="shared" si="3"/>
        <v>No</v>
      </c>
    </row>
    <row r="22" spans="1:12" ht="18">
      <c r="A22" s="7" t="s">
        <v>32</v>
      </c>
      <c r="B22" s="9">
        <v>1780870</v>
      </c>
      <c r="C22" s="9">
        <v>966207</v>
      </c>
      <c r="D22" s="7">
        <v>54.3</v>
      </c>
      <c r="E22" s="9">
        <v>681530</v>
      </c>
      <c r="F22" s="7">
        <v>38.299999999999997</v>
      </c>
      <c r="G22" s="9">
        <v>115812</v>
      </c>
      <c r="H22" s="7">
        <v>6.5</v>
      </c>
      <c r="I22" t="str">
        <f t="shared" si="0"/>
        <v>Democratic</v>
      </c>
      <c r="J22" s="2">
        <f t="shared" si="1"/>
        <v>284677</v>
      </c>
      <c r="K22" t="str">
        <f t="shared" si="2"/>
        <v>15.99%</v>
      </c>
      <c r="L22" t="str">
        <f t="shared" si="3"/>
        <v>No</v>
      </c>
    </row>
    <row r="23" spans="1:12" ht="18">
      <c r="A23" s="7" t="s">
        <v>33</v>
      </c>
      <c r="B23" s="9">
        <v>2556786</v>
      </c>
      <c r="C23" s="9">
        <v>1571763</v>
      </c>
      <c r="D23" s="7">
        <v>61.5</v>
      </c>
      <c r="E23" s="9">
        <v>718107</v>
      </c>
      <c r="F23" s="7">
        <v>28.1</v>
      </c>
      <c r="G23" s="9">
        <v>227217</v>
      </c>
      <c r="H23" s="7">
        <v>8.9</v>
      </c>
      <c r="I23" t="str">
        <f t="shared" si="0"/>
        <v>Democratic</v>
      </c>
      <c r="J23" s="2">
        <f t="shared" si="1"/>
        <v>853656</v>
      </c>
      <c r="K23" t="str">
        <f t="shared" si="2"/>
        <v>33.39%</v>
      </c>
      <c r="L23" t="str">
        <f t="shared" si="3"/>
        <v>No</v>
      </c>
    </row>
    <row r="24" spans="1:12" ht="18">
      <c r="A24" s="7" t="s">
        <v>34</v>
      </c>
      <c r="B24" s="9">
        <v>3848844</v>
      </c>
      <c r="C24" s="9">
        <v>1989653</v>
      </c>
      <c r="D24" s="7">
        <v>51.7</v>
      </c>
      <c r="E24" s="9">
        <v>1481212</v>
      </c>
      <c r="F24" s="7">
        <v>38.5</v>
      </c>
      <c r="G24" s="9">
        <v>336670</v>
      </c>
      <c r="H24" s="7">
        <v>8.6999999999999993</v>
      </c>
      <c r="I24" t="str">
        <f t="shared" si="0"/>
        <v>Democratic</v>
      </c>
      <c r="J24" s="2">
        <f t="shared" si="1"/>
        <v>508441</v>
      </c>
      <c r="K24" t="str">
        <f t="shared" si="2"/>
        <v>13.21%</v>
      </c>
      <c r="L24" t="str">
        <f t="shared" si="3"/>
        <v>No</v>
      </c>
    </row>
    <row r="25" spans="1:12" ht="18">
      <c r="A25" s="7" t="s">
        <v>35</v>
      </c>
      <c r="B25" s="9">
        <v>2192640</v>
      </c>
      <c r="C25" s="9">
        <v>1120438</v>
      </c>
      <c r="D25" s="7">
        <v>51.1</v>
      </c>
      <c r="E25" s="9">
        <v>766476</v>
      </c>
      <c r="F25" s="7">
        <v>35</v>
      </c>
      <c r="G25" s="9">
        <v>257704</v>
      </c>
      <c r="H25" s="7">
        <v>11.8</v>
      </c>
      <c r="I25" t="str">
        <f t="shared" si="0"/>
        <v>Democratic</v>
      </c>
      <c r="J25" s="2">
        <f t="shared" si="1"/>
        <v>353962</v>
      </c>
      <c r="K25" t="str">
        <f t="shared" si="2"/>
        <v>16.14%</v>
      </c>
      <c r="L25" t="str">
        <f t="shared" si="3"/>
        <v>No</v>
      </c>
    </row>
    <row r="26" spans="1:12" ht="18">
      <c r="A26" s="7" t="s">
        <v>36</v>
      </c>
      <c r="B26" s="9">
        <v>893857</v>
      </c>
      <c r="C26" s="9">
        <v>394022</v>
      </c>
      <c r="D26" s="7">
        <v>44.1</v>
      </c>
      <c r="E26" s="9">
        <v>439838</v>
      </c>
      <c r="F26" s="7">
        <v>49.2</v>
      </c>
      <c r="G26" s="9">
        <v>52222</v>
      </c>
      <c r="H26" s="7">
        <v>5.8</v>
      </c>
      <c r="I26" t="str">
        <f t="shared" si="0"/>
        <v>Republican</v>
      </c>
      <c r="J26" s="2">
        <f t="shared" si="1"/>
        <v>45816</v>
      </c>
      <c r="K26" t="str">
        <f t="shared" si="2"/>
        <v>5.13%</v>
      </c>
      <c r="L26" t="str">
        <f t="shared" si="3"/>
        <v>No</v>
      </c>
    </row>
    <row r="27" spans="1:12" ht="18">
      <c r="A27" s="7" t="s">
        <v>37</v>
      </c>
      <c r="B27" s="9">
        <v>2158065</v>
      </c>
      <c r="C27" s="9">
        <v>1025935</v>
      </c>
      <c r="D27" s="7">
        <v>47.5</v>
      </c>
      <c r="E27" s="9">
        <v>890016</v>
      </c>
      <c r="F27" s="7">
        <v>41.2</v>
      </c>
      <c r="G27" s="9">
        <v>217188</v>
      </c>
      <c r="H27" s="7">
        <v>10.1</v>
      </c>
      <c r="I27" t="str">
        <f t="shared" si="0"/>
        <v>Democratic</v>
      </c>
      <c r="J27" s="2">
        <f t="shared" si="1"/>
        <v>135919</v>
      </c>
      <c r="K27" t="str">
        <f t="shared" si="2"/>
        <v>6.3%</v>
      </c>
      <c r="L27" t="str">
        <f t="shared" si="3"/>
        <v>No</v>
      </c>
    </row>
    <row r="28" spans="1:12" ht="18">
      <c r="A28" s="7" t="s">
        <v>38</v>
      </c>
      <c r="B28" s="9">
        <v>407261</v>
      </c>
      <c r="C28" s="9">
        <v>167922</v>
      </c>
      <c r="D28" s="7">
        <v>41.3</v>
      </c>
      <c r="E28" s="9">
        <v>179652</v>
      </c>
      <c r="F28" s="7">
        <v>44.1</v>
      </c>
      <c r="G28" s="9">
        <v>55229</v>
      </c>
      <c r="H28" s="7">
        <v>13.6</v>
      </c>
      <c r="I28" t="str">
        <f t="shared" si="0"/>
        <v>Republican</v>
      </c>
      <c r="J28" s="2">
        <f t="shared" si="1"/>
        <v>11730</v>
      </c>
      <c r="K28" t="str">
        <f t="shared" si="2"/>
        <v>2.88%</v>
      </c>
      <c r="L28" t="str">
        <f t="shared" si="3"/>
        <v>Yes</v>
      </c>
    </row>
    <row r="29" spans="1:12" ht="18">
      <c r="A29" s="7" t="s">
        <v>39</v>
      </c>
      <c r="B29" s="9">
        <v>677415</v>
      </c>
      <c r="C29" s="9">
        <v>236761</v>
      </c>
      <c r="D29" s="7">
        <v>35</v>
      </c>
      <c r="E29" s="9">
        <v>363467</v>
      </c>
      <c r="F29" s="7">
        <v>53.7</v>
      </c>
      <c r="G29" s="9">
        <v>71278</v>
      </c>
      <c r="H29" s="7">
        <v>10.5</v>
      </c>
      <c r="I29" t="str">
        <f t="shared" si="0"/>
        <v>Republican</v>
      </c>
      <c r="J29" s="2">
        <f t="shared" si="1"/>
        <v>126706</v>
      </c>
      <c r="K29" t="str">
        <f t="shared" si="2"/>
        <v>18.7%</v>
      </c>
      <c r="L29" t="str">
        <f t="shared" si="3"/>
        <v>No</v>
      </c>
    </row>
    <row r="30" spans="1:12" ht="18">
      <c r="A30" s="7" t="s">
        <v>40</v>
      </c>
      <c r="B30" s="9">
        <v>464279</v>
      </c>
      <c r="C30" s="9">
        <v>203974</v>
      </c>
      <c r="D30" s="7">
        <v>43.9</v>
      </c>
      <c r="E30" s="9">
        <v>199244</v>
      </c>
      <c r="F30" s="7">
        <v>42.9</v>
      </c>
      <c r="G30" s="9">
        <v>43986</v>
      </c>
      <c r="H30" s="7">
        <v>9.5</v>
      </c>
      <c r="I30" t="str">
        <f t="shared" si="0"/>
        <v>Democratic</v>
      </c>
      <c r="J30" s="2">
        <f t="shared" si="1"/>
        <v>4730</v>
      </c>
      <c r="K30" t="str">
        <f t="shared" si="2"/>
        <v>1.02%</v>
      </c>
      <c r="L30" t="str">
        <f t="shared" si="3"/>
        <v>Yes</v>
      </c>
    </row>
    <row r="31" spans="1:12" ht="18">
      <c r="A31" s="7" t="s">
        <v>41</v>
      </c>
      <c r="B31" s="9">
        <v>499175</v>
      </c>
      <c r="C31" s="9">
        <v>246214</v>
      </c>
      <c r="D31" s="7">
        <v>49.3</v>
      </c>
      <c r="E31" s="9">
        <v>196532</v>
      </c>
      <c r="F31" s="7">
        <v>39.4</v>
      </c>
      <c r="G31" s="9">
        <v>48390</v>
      </c>
      <c r="H31" s="7">
        <v>9.6999999999999993</v>
      </c>
      <c r="I31" t="str">
        <f t="shared" si="0"/>
        <v>Democratic</v>
      </c>
      <c r="J31" s="2">
        <f t="shared" si="1"/>
        <v>49682</v>
      </c>
      <c r="K31" t="str">
        <f t="shared" si="2"/>
        <v>9.95%</v>
      </c>
      <c r="L31" t="str">
        <f t="shared" si="3"/>
        <v>No</v>
      </c>
    </row>
    <row r="32" spans="1:12" ht="18">
      <c r="A32" s="7" t="s">
        <v>42</v>
      </c>
      <c r="B32" s="9">
        <v>3075807</v>
      </c>
      <c r="C32" s="9">
        <v>1652329</v>
      </c>
      <c r="D32" s="7">
        <v>53.7</v>
      </c>
      <c r="E32" s="9">
        <v>1103078</v>
      </c>
      <c r="F32" s="7">
        <v>35.9</v>
      </c>
      <c r="G32" s="9">
        <v>262134</v>
      </c>
      <c r="H32" s="7">
        <v>8.5</v>
      </c>
      <c r="I32" t="str">
        <f t="shared" si="0"/>
        <v>Democratic</v>
      </c>
      <c r="J32" s="2">
        <f t="shared" si="1"/>
        <v>549251</v>
      </c>
      <c r="K32" t="str">
        <f t="shared" si="2"/>
        <v>17.86%</v>
      </c>
      <c r="L32" t="str">
        <f>IF(VALUE(LEFT(K32, LEN(K32)-1)) &lt; 5, "Yes", "No")</f>
        <v>No</v>
      </c>
    </row>
    <row r="33" spans="1:12" ht="18">
      <c r="A33" s="7" t="s">
        <v>43</v>
      </c>
      <c r="B33" s="9">
        <v>556074</v>
      </c>
      <c r="C33" s="9">
        <v>273495</v>
      </c>
      <c r="D33" s="7">
        <v>49.2</v>
      </c>
      <c r="E33" s="9">
        <v>232751</v>
      </c>
      <c r="F33" s="7">
        <v>41.9</v>
      </c>
      <c r="G33" s="9">
        <v>32257</v>
      </c>
      <c r="H33" s="7">
        <v>5.8</v>
      </c>
      <c r="I33" t="str">
        <f t="shared" si="0"/>
        <v>Democratic</v>
      </c>
      <c r="J33" s="2">
        <f t="shared" si="1"/>
        <v>40744</v>
      </c>
      <c r="K33" t="str">
        <f t="shared" si="2"/>
        <v>7.33%</v>
      </c>
      <c r="L33" t="str">
        <f t="shared" si="3"/>
        <v>No</v>
      </c>
    </row>
    <row r="34" spans="1:12" ht="18">
      <c r="A34" s="7" t="s">
        <v>44</v>
      </c>
      <c r="B34" s="9">
        <v>6316129</v>
      </c>
      <c r="C34" s="9">
        <v>3756177</v>
      </c>
      <c r="D34" s="7">
        <v>59.5</v>
      </c>
      <c r="E34" s="9">
        <v>1933492</v>
      </c>
      <c r="F34" s="7">
        <v>30.6</v>
      </c>
      <c r="G34" s="9">
        <v>503458</v>
      </c>
      <c r="H34" s="7">
        <v>8</v>
      </c>
      <c r="I34" t="str">
        <f t="shared" si="0"/>
        <v>Democratic</v>
      </c>
      <c r="J34" s="2">
        <f t="shared" si="1"/>
        <v>1822685</v>
      </c>
      <c r="K34" t="str">
        <f t="shared" si="2"/>
        <v>28.86%</v>
      </c>
      <c r="L34" t="str">
        <f t="shared" si="3"/>
        <v>No</v>
      </c>
    </row>
    <row r="35" spans="1:12" ht="18">
      <c r="A35" s="7" t="s">
        <v>45</v>
      </c>
      <c r="B35" s="9">
        <v>2515807</v>
      </c>
      <c r="C35" s="9">
        <v>1107849</v>
      </c>
      <c r="D35" s="7">
        <v>44</v>
      </c>
      <c r="E35" s="9">
        <v>1225938</v>
      </c>
      <c r="F35" s="7">
        <v>48.7</v>
      </c>
      <c r="G35" s="9">
        <v>168059</v>
      </c>
      <c r="H35" s="7">
        <v>6.7</v>
      </c>
      <c r="I35" t="str">
        <f t="shared" si="0"/>
        <v>Republican</v>
      </c>
      <c r="J35" s="2">
        <f t="shared" si="1"/>
        <v>118089</v>
      </c>
      <c r="K35" t="str">
        <f t="shared" si="2"/>
        <v>4.69%</v>
      </c>
      <c r="L35" t="str">
        <f t="shared" si="3"/>
        <v>Yes</v>
      </c>
    </row>
    <row r="36" spans="1:12" ht="18">
      <c r="A36" s="7" t="s">
        <v>46</v>
      </c>
      <c r="B36" s="9">
        <v>266411</v>
      </c>
      <c r="C36" s="9">
        <v>106905</v>
      </c>
      <c r="D36" s="7">
        <v>40.1</v>
      </c>
      <c r="E36" s="9">
        <v>125050</v>
      </c>
      <c r="F36" s="7">
        <v>46.9</v>
      </c>
      <c r="G36" s="9">
        <v>32515</v>
      </c>
      <c r="H36" s="7">
        <v>12.2</v>
      </c>
      <c r="I36" t="str">
        <f t="shared" si="0"/>
        <v>Republican</v>
      </c>
      <c r="J36" s="2">
        <f t="shared" si="1"/>
        <v>18145</v>
      </c>
      <c r="K36" t="str">
        <f t="shared" si="2"/>
        <v>6.81%</v>
      </c>
      <c r="L36" t="str">
        <f t="shared" si="3"/>
        <v>No</v>
      </c>
    </row>
    <row r="37" spans="1:12" ht="18">
      <c r="A37" s="7" t="s">
        <v>47</v>
      </c>
      <c r="B37" s="9">
        <v>4534434</v>
      </c>
      <c r="C37" s="9">
        <v>2148222</v>
      </c>
      <c r="D37" s="7">
        <v>47.4</v>
      </c>
      <c r="E37" s="9">
        <v>1859883</v>
      </c>
      <c r="F37" s="7">
        <v>41</v>
      </c>
      <c r="G37" s="9">
        <v>483207</v>
      </c>
      <c r="H37" s="7">
        <v>10.7</v>
      </c>
      <c r="I37" t="str">
        <f t="shared" si="0"/>
        <v>Democratic</v>
      </c>
      <c r="J37" s="2">
        <f t="shared" si="1"/>
        <v>288339</v>
      </c>
      <c r="K37" t="str">
        <f t="shared" si="2"/>
        <v>6.36%</v>
      </c>
      <c r="L37" t="str">
        <f t="shared" si="3"/>
        <v>No</v>
      </c>
    </row>
    <row r="38" spans="1:12" ht="18">
      <c r="A38" s="7" t="s">
        <v>48</v>
      </c>
      <c r="B38" s="9">
        <v>1206713</v>
      </c>
      <c r="C38" s="9">
        <v>488105</v>
      </c>
      <c r="D38" s="7">
        <v>40.4</v>
      </c>
      <c r="E38" s="9">
        <v>582315</v>
      </c>
      <c r="F38" s="7">
        <v>48.3</v>
      </c>
      <c r="G38" s="9">
        <v>130788</v>
      </c>
      <c r="H38" s="7">
        <v>10.8</v>
      </c>
      <c r="I38" t="str">
        <f t="shared" si="0"/>
        <v>Republican</v>
      </c>
      <c r="J38" s="2">
        <f t="shared" si="1"/>
        <v>94210</v>
      </c>
      <c r="K38" t="str">
        <f t="shared" si="2"/>
        <v>7.81%</v>
      </c>
      <c r="L38" t="str">
        <f t="shared" si="3"/>
        <v>No</v>
      </c>
    </row>
    <row r="39" spans="1:12" ht="18">
      <c r="A39" s="7" t="s">
        <v>49</v>
      </c>
      <c r="B39" s="9">
        <v>1377760</v>
      </c>
      <c r="C39" s="9">
        <v>649641</v>
      </c>
      <c r="D39" s="7">
        <v>47.2</v>
      </c>
      <c r="E39" s="9">
        <v>538152</v>
      </c>
      <c r="F39" s="7">
        <v>39.1</v>
      </c>
      <c r="G39" s="9">
        <v>121221</v>
      </c>
      <c r="H39" s="7">
        <v>8.8000000000000007</v>
      </c>
      <c r="I39" t="str">
        <f t="shared" si="0"/>
        <v>Democratic</v>
      </c>
      <c r="J39" s="2">
        <f t="shared" si="1"/>
        <v>111489</v>
      </c>
      <c r="K39" t="str">
        <f t="shared" si="2"/>
        <v>8.09%</v>
      </c>
      <c r="L39" t="str">
        <f t="shared" si="3"/>
        <v>No</v>
      </c>
    </row>
    <row r="40" spans="1:12" ht="18">
      <c r="A40" s="7" t="s">
        <v>50</v>
      </c>
      <c r="B40" s="9">
        <v>4506118</v>
      </c>
      <c r="C40" s="9">
        <v>2215819</v>
      </c>
      <c r="D40" s="7">
        <v>49.2</v>
      </c>
      <c r="E40" s="9">
        <v>1801169</v>
      </c>
      <c r="F40" s="7">
        <v>40</v>
      </c>
      <c r="G40" s="9">
        <v>430984</v>
      </c>
      <c r="H40" s="7">
        <v>9.6</v>
      </c>
      <c r="I40" t="str">
        <f t="shared" si="0"/>
        <v>Democratic</v>
      </c>
      <c r="J40" s="2">
        <f t="shared" si="1"/>
        <v>414650</v>
      </c>
      <c r="K40" t="str">
        <f t="shared" si="2"/>
        <v>9.2%</v>
      </c>
      <c r="L40" t="str">
        <f t="shared" si="3"/>
        <v>No</v>
      </c>
    </row>
    <row r="41" spans="1:12" ht="18">
      <c r="A41" s="7" t="s">
        <v>51</v>
      </c>
      <c r="B41" s="9">
        <v>390284</v>
      </c>
      <c r="C41" s="9">
        <v>233050</v>
      </c>
      <c r="D41" s="7">
        <v>59.7</v>
      </c>
      <c r="E41" s="9">
        <v>104683</v>
      </c>
      <c r="F41" s="7">
        <v>26.8</v>
      </c>
      <c r="G41" s="9">
        <v>43723</v>
      </c>
      <c r="H41" s="7">
        <v>11.2</v>
      </c>
      <c r="I41" t="str">
        <f t="shared" si="0"/>
        <v>Democratic</v>
      </c>
      <c r="J41" s="2">
        <f t="shared" si="1"/>
        <v>128367</v>
      </c>
      <c r="K41" t="str">
        <f t="shared" si="2"/>
        <v>32.89%</v>
      </c>
      <c r="L41" t="str">
        <f t="shared" si="3"/>
        <v>No</v>
      </c>
    </row>
    <row r="42" spans="1:12" ht="18">
      <c r="A42" s="7" t="s">
        <v>52</v>
      </c>
      <c r="B42" s="9">
        <v>1151689</v>
      </c>
      <c r="C42" s="9">
        <v>506283</v>
      </c>
      <c r="D42" s="7">
        <v>44</v>
      </c>
      <c r="E42" s="9">
        <v>573458</v>
      </c>
      <c r="F42" s="7">
        <v>49.8</v>
      </c>
      <c r="G42" s="9">
        <v>64386</v>
      </c>
      <c r="H42" s="7">
        <v>5.6</v>
      </c>
      <c r="I42" t="str">
        <f t="shared" si="0"/>
        <v>Republican</v>
      </c>
      <c r="J42" s="2">
        <f t="shared" si="1"/>
        <v>67175</v>
      </c>
      <c r="K42" t="str">
        <f t="shared" si="2"/>
        <v>5.83%</v>
      </c>
      <c r="L42" t="str">
        <f t="shared" si="3"/>
        <v>No</v>
      </c>
    </row>
    <row r="43" spans="1:12" ht="18">
      <c r="A43" s="7" t="s">
        <v>53</v>
      </c>
      <c r="B43" s="9">
        <v>323826</v>
      </c>
      <c r="C43" s="9">
        <v>139333</v>
      </c>
      <c r="D43" s="7">
        <v>43</v>
      </c>
      <c r="E43" s="9">
        <v>150543</v>
      </c>
      <c r="F43" s="7">
        <v>46.5</v>
      </c>
      <c r="G43" s="9">
        <v>31250</v>
      </c>
      <c r="H43" s="7">
        <v>9.6999999999999993</v>
      </c>
      <c r="I43" t="str">
        <f t="shared" si="0"/>
        <v>Republican</v>
      </c>
      <c r="J43" s="2">
        <f t="shared" si="1"/>
        <v>11210</v>
      </c>
      <c r="K43" t="str">
        <f t="shared" si="2"/>
        <v>3.46%</v>
      </c>
      <c r="L43" t="str">
        <f t="shared" si="3"/>
        <v>Yes</v>
      </c>
    </row>
    <row r="44" spans="1:12" ht="18">
      <c r="A44" s="7" t="s">
        <v>54</v>
      </c>
      <c r="B44" s="9">
        <v>1894105</v>
      </c>
      <c r="C44" s="9">
        <v>909146</v>
      </c>
      <c r="D44" s="7">
        <v>48</v>
      </c>
      <c r="E44" s="9">
        <v>863530</v>
      </c>
      <c r="F44" s="7">
        <v>45.6</v>
      </c>
      <c r="G44" s="9">
        <v>105918</v>
      </c>
      <c r="H44" s="7">
        <v>5.6</v>
      </c>
      <c r="I44" t="str">
        <f t="shared" si="0"/>
        <v>Democratic</v>
      </c>
      <c r="J44" s="2">
        <f t="shared" si="1"/>
        <v>45616</v>
      </c>
      <c r="K44" t="str">
        <f t="shared" si="2"/>
        <v>2.41%</v>
      </c>
      <c r="L44" t="str">
        <f t="shared" si="3"/>
        <v>Yes</v>
      </c>
    </row>
    <row r="45" spans="1:12" ht="18">
      <c r="A45" s="7" t="s">
        <v>55</v>
      </c>
      <c r="B45" s="9">
        <v>5611644</v>
      </c>
      <c r="C45" s="9">
        <v>2459683</v>
      </c>
      <c r="D45" s="7">
        <v>43.8</v>
      </c>
      <c r="E45" s="9">
        <v>2736167</v>
      </c>
      <c r="F45" s="7">
        <v>48.8</v>
      </c>
      <c r="G45" s="9">
        <v>378537</v>
      </c>
      <c r="H45" s="7">
        <v>6.7</v>
      </c>
      <c r="I45" t="str">
        <f t="shared" si="0"/>
        <v>Republican</v>
      </c>
      <c r="J45" s="2">
        <f t="shared" si="1"/>
        <v>276484</v>
      </c>
      <c r="K45" t="str">
        <f t="shared" si="2"/>
        <v>4.93%</v>
      </c>
      <c r="L45" t="str">
        <f t="shared" si="3"/>
        <v>Yes</v>
      </c>
    </row>
    <row r="46" spans="1:12" ht="18">
      <c r="A46" s="7" t="s">
        <v>56</v>
      </c>
      <c r="B46" s="9">
        <v>665629</v>
      </c>
      <c r="C46" s="9">
        <v>221633</v>
      </c>
      <c r="D46" s="7">
        <v>33.299999999999997</v>
      </c>
      <c r="E46" s="9">
        <v>361911</v>
      </c>
      <c r="F46" s="7">
        <v>54.4</v>
      </c>
      <c r="G46" s="9">
        <v>66461</v>
      </c>
      <c r="H46" s="7">
        <v>10</v>
      </c>
      <c r="I46" t="str">
        <f t="shared" si="0"/>
        <v>Republican</v>
      </c>
      <c r="J46" s="2">
        <f t="shared" si="1"/>
        <v>140278</v>
      </c>
      <c r="K46" t="str">
        <f t="shared" si="2"/>
        <v>21.07%</v>
      </c>
      <c r="L46" t="str">
        <f t="shared" si="3"/>
        <v>No</v>
      </c>
    </row>
    <row r="47" spans="1:12" ht="18">
      <c r="A47" s="7" t="s">
        <v>57</v>
      </c>
      <c r="B47" s="9">
        <v>258449</v>
      </c>
      <c r="C47" s="9">
        <v>137894</v>
      </c>
      <c r="D47" s="7">
        <v>53.4</v>
      </c>
      <c r="E47" s="9">
        <v>80352</v>
      </c>
      <c r="F47" s="7">
        <v>31.1</v>
      </c>
      <c r="G47" s="9">
        <v>31024</v>
      </c>
      <c r="H47" s="7">
        <v>12</v>
      </c>
      <c r="I47" t="str">
        <f t="shared" si="0"/>
        <v>Democratic</v>
      </c>
      <c r="J47" s="2">
        <f t="shared" si="1"/>
        <v>57542</v>
      </c>
      <c r="K47" t="str">
        <f t="shared" si="2"/>
        <v>22.26%</v>
      </c>
      <c r="L47" t="str">
        <f t="shared" si="3"/>
        <v>No</v>
      </c>
    </row>
    <row r="48" spans="1:12" ht="18">
      <c r="A48" s="7" t="s">
        <v>58</v>
      </c>
      <c r="B48" s="9">
        <v>2416642</v>
      </c>
      <c r="C48" s="9">
        <v>1091060</v>
      </c>
      <c r="D48" s="7">
        <v>45.1</v>
      </c>
      <c r="E48" s="9">
        <v>1138350</v>
      </c>
      <c r="F48" s="7">
        <v>47.1</v>
      </c>
      <c r="G48" s="9">
        <v>159861</v>
      </c>
      <c r="H48" s="7">
        <v>6.6</v>
      </c>
      <c r="I48" t="str">
        <f t="shared" si="0"/>
        <v>Republican</v>
      </c>
      <c r="J48" s="2">
        <f t="shared" si="1"/>
        <v>47290</v>
      </c>
      <c r="K48" t="str">
        <f t="shared" si="2"/>
        <v>1.96%</v>
      </c>
      <c r="L48" t="str">
        <f t="shared" si="3"/>
        <v>Yes</v>
      </c>
    </row>
    <row r="49" spans="1:12" ht="18">
      <c r="A49" s="7" t="s">
        <v>59</v>
      </c>
      <c r="B49" s="9">
        <v>2253837</v>
      </c>
      <c r="C49" s="9">
        <v>1123323</v>
      </c>
      <c r="D49" s="7">
        <v>49.8</v>
      </c>
      <c r="E49" s="9">
        <v>840712</v>
      </c>
      <c r="F49" s="7">
        <v>37.299999999999997</v>
      </c>
      <c r="G49" s="9">
        <v>201003</v>
      </c>
      <c r="H49" s="7">
        <v>8.9</v>
      </c>
      <c r="I49" t="str">
        <f t="shared" si="0"/>
        <v>Democratic</v>
      </c>
      <c r="J49" s="2">
        <f t="shared" si="1"/>
        <v>282611</v>
      </c>
      <c r="K49" t="str">
        <f t="shared" si="2"/>
        <v>12.54%</v>
      </c>
      <c r="L49" t="str">
        <f t="shared" si="3"/>
        <v>No</v>
      </c>
    </row>
    <row r="50" spans="1:12" ht="18">
      <c r="A50" s="7" t="s">
        <v>60</v>
      </c>
      <c r="B50" s="9">
        <v>636459</v>
      </c>
      <c r="C50" s="9">
        <v>327812</v>
      </c>
      <c r="D50" s="7">
        <v>51.5</v>
      </c>
      <c r="E50" s="9">
        <v>233946</v>
      </c>
      <c r="F50" s="7">
        <v>36.799999999999997</v>
      </c>
      <c r="G50" s="9">
        <v>71639</v>
      </c>
      <c r="H50" s="7">
        <v>11.3</v>
      </c>
      <c r="I50" t="str">
        <f t="shared" si="0"/>
        <v>Democratic</v>
      </c>
      <c r="J50" s="2">
        <f t="shared" si="1"/>
        <v>93866</v>
      </c>
      <c r="K50" t="str">
        <f t="shared" si="2"/>
        <v>14.75%</v>
      </c>
      <c r="L50" t="str">
        <f t="shared" si="3"/>
        <v>No</v>
      </c>
    </row>
    <row r="51" spans="1:12" ht="18">
      <c r="A51" s="7" t="s">
        <v>61</v>
      </c>
      <c r="B51" s="9">
        <v>2196169</v>
      </c>
      <c r="C51" s="9">
        <v>1071971</v>
      </c>
      <c r="D51" s="7">
        <v>48.8</v>
      </c>
      <c r="E51" s="9">
        <v>845029</v>
      </c>
      <c r="F51" s="7">
        <v>38.5</v>
      </c>
      <c r="G51" s="9">
        <v>227339</v>
      </c>
      <c r="H51" s="7">
        <v>10.4</v>
      </c>
      <c r="I51" t="str">
        <f t="shared" si="0"/>
        <v>Democratic</v>
      </c>
      <c r="J51" s="2">
        <f t="shared" si="1"/>
        <v>226942</v>
      </c>
      <c r="K51" t="str">
        <f t="shared" si="2"/>
        <v>10.33%</v>
      </c>
      <c r="L51" t="str">
        <f t="shared" si="3"/>
        <v>No</v>
      </c>
    </row>
    <row r="52" spans="1:12" ht="18">
      <c r="A52" s="7" t="s">
        <v>62</v>
      </c>
      <c r="B52" s="9">
        <v>211571</v>
      </c>
      <c r="C52" s="9">
        <v>77934</v>
      </c>
      <c r="D52" s="7">
        <v>36.799999999999997</v>
      </c>
      <c r="E52" s="9">
        <v>105388</v>
      </c>
      <c r="F52" s="7">
        <v>49.8</v>
      </c>
      <c r="G52" s="9">
        <v>25928</v>
      </c>
      <c r="H52" s="7">
        <v>12.3</v>
      </c>
      <c r="I52" t="str">
        <f t="shared" si="0"/>
        <v>Republican</v>
      </c>
      <c r="J52" s="2">
        <f t="shared" si="1"/>
        <v>27454</v>
      </c>
      <c r="K52" t="str">
        <f t="shared" si="2"/>
        <v>12.98%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B571-49E0-CC47-B84F-BCB1D74263E4}">
  <dimension ref="A1:L53"/>
  <sheetViews>
    <sheetView topLeftCell="A36" zoomScale="85" workbookViewId="0">
      <selection activeCell="A53" sqref="A53"/>
    </sheetView>
  </sheetViews>
  <sheetFormatPr defaultColWidth="11" defaultRowHeight="15.95"/>
  <cols>
    <col min="1" max="1" width="18.25" bestFit="1" customWidth="1"/>
    <col min="2" max="2" width="14.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3.1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1688060</v>
      </c>
      <c r="C2" s="9">
        <v>690080</v>
      </c>
      <c r="D2" s="7">
        <v>40.9</v>
      </c>
      <c r="E2" s="9">
        <v>804283</v>
      </c>
      <c r="F2" s="7">
        <v>47.6</v>
      </c>
      <c r="G2" s="9">
        <v>183109</v>
      </c>
      <c r="H2" s="7">
        <v>10.8</v>
      </c>
      <c r="I2" t="str">
        <f>IF(C2 &gt; E2, "Democratic", "Republican")</f>
        <v>Republican</v>
      </c>
      <c r="J2" s="2">
        <f>ABS(C2 - E2)</f>
        <v>114203</v>
      </c>
      <c r="K2" t="str">
        <f>ROUND(J2/(B2*0.01), 2) &amp; "%"</f>
        <v>6.77%</v>
      </c>
      <c r="L2" t="str">
        <f>IF(VALUE(LEFT(K2, LEN(K2)-1)) &lt; 5, "Yes", "No")</f>
        <v>No</v>
      </c>
    </row>
    <row r="3" spans="1:12" ht="18">
      <c r="A3" s="7" t="s">
        <v>13</v>
      </c>
      <c r="B3" s="9">
        <v>258506</v>
      </c>
      <c r="C3" s="9">
        <v>78294</v>
      </c>
      <c r="D3" s="7">
        <v>30.3</v>
      </c>
      <c r="E3" s="9">
        <v>102000</v>
      </c>
      <c r="F3" s="7">
        <v>39.5</v>
      </c>
      <c r="G3" s="9">
        <v>73481</v>
      </c>
      <c r="H3" s="7">
        <v>28.4</v>
      </c>
      <c r="I3" t="str">
        <f t="shared" ref="I3:I52" si="0">IF(C3 &gt; E3, "Democratic", "Republican")</f>
        <v>Republican</v>
      </c>
      <c r="J3" s="2">
        <f t="shared" ref="J3:J52" si="1">ABS(C3 - E3)</f>
        <v>23706</v>
      </c>
      <c r="K3" t="str">
        <f t="shared" ref="K3:K52" si="2">ROUND(J3/(B3*0.01), 2) &amp; "%"</f>
        <v>9.17%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1486975</v>
      </c>
      <c r="C4" s="9">
        <v>543050</v>
      </c>
      <c r="D4" s="7">
        <v>36.5</v>
      </c>
      <c r="E4" s="9">
        <v>572086</v>
      </c>
      <c r="F4" s="7">
        <v>38.5</v>
      </c>
      <c r="G4" s="9">
        <v>353741</v>
      </c>
      <c r="H4" s="7">
        <v>23.8</v>
      </c>
      <c r="I4" t="str">
        <f t="shared" si="0"/>
        <v>Republican</v>
      </c>
      <c r="J4" s="2">
        <f t="shared" si="1"/>
        <v>29036</v>
      </c>
      <c r="K4" t="str">
        <f t="shared" si="2"/>
        <v>1.95%</v>
      </c>
      <c r="L4" t="str">
        <f t="shared" si="3"/>
        <v>Yes</v>
      </c>
    </row>
    <row r="5" spans="1:12" ht="18">
      <c r="A5" s="7" t="s">
        <v>15</v>
      </c>
      <c r="B5" s="9">
        <v>950653</v>
      </c>
      <c r="C5" s="9">
        <v>505823</v>
      </c>
      <c r="D5" s="7">
        <v>53.2</v>
      </c>
      <c r="E5" s="9">
        <v>337324</v>
      </c>
      <c r="F5" s="7">
        <v>35.5</v>
      </c>
      <c r="G5" s="9">
        <v>99132</v>
      </c>
      <c r="H5" s="7">
        <v>10.4</v>
      </c>
      <c r="I5" t="str">
        <f t="shared" si="0"/>
        <v>Democratic</v>
      </c>
      <c r="J5" s="2">
        <f t="shared" si="1"/>
        <v>168499</v>
      </c>
      <c r="K5" t="str">
        <f t="shared" si="2"/>
        <v>17.72%</v>
      </c>
      <c r="L5" t="str">
        <f t="shared" si="3"/>
        <v>No</v>
      </c>
    </row>
    <row r="6" spans="1:12" ht="18">
      <c r="A6" s="7" t="s">
        <v>16</v>
      </c>
      <c r="B6" s="9">
        <v>11131721</v>
      </c>
      <c r="C6" s="9">
        <v>5121325</v>
      </c>
      <c r="D6" s="7">
        <v>46</v>
      </c>
      <c r="E6" s="9">
        <v>3630574</v>
      </c>
      <c r="F6" s="7">
        <v>32.6</v>
      </c>
      <c r="G6" s="9">
        <v>2296006</v>
      </c>
      <c r="H6" s="7">
        <v>20.6</v>
      </c>
      <c r="I6" t="str">
        <f t="shared" si="0"/>
        <v>Democratic</v>
      </c>
      <c r="J6" s="2">
        <f t="shared" si="1"/>
        <v>1490751</v>
      </c>
      <c r="K6" t="str">
        <f t="shared" si="2"/>
        <v>13.39%</v>
      </c>
      <c r="L6" t="str">
        <f t="shared" si="3"/>
        <v>No</v>
      </c>
    </row>
    <row r="7" spans="1:12" ht="18">
      <c r="A7" s="7" t="s">
        <v>17</v>
      </c>
      <c r="B7" s="9">
        <v>1569180</v>
      </c>
      <c r="C7" s="9">
        <v>629681</v>
      </c>
      <c r="D7" s="7">
        <v>40.1</v>
      </c>
      <c r="E7" s="9">
        <v>562850</v>
      </c>
      <c r="F7" s="7">
        <v>35.9</v>
      </c>
      <c r="G7" s="9">
        <v>366010</v>
      </c>
      <c r="H7" s="7">
        <v>23.3</v>
      </c>
      <c r="I7" t="str">
        <f t="shared" si="0"/>
        <v>Democratic</v>
      </c>
      <c r="J7" s="2">
        <f t="shared" si="1"/>
        <v>66831</v>
      </c>
      <c r="K7" t="str">
        <f t="shared" si="2"/>
        <v>4.26%</v>
      </c>
      <c r="L7" t="str">
        <f t="shared" si="3"/>
        <v>Yes</v>
      </c>
    </row>
    <row r="8" spans="1:12" ht="18">
      <c r="A8" s="7" t="s">
        <v>18</v>
      </c>
      <c r="B8" s="9">
        <v>1616332</v>
      </c>
      <c r="C8" s="9">
        <v>682318</v>
      </c>
      <c r="D8" s="7">
        <v>42.2</v>
      </c>
      <c r="E8" s="9">
        <v>578313</v>
      </c>
      <c r="F8" s="7">
        <v>35.799999999999997</v>
      </c>
      <c r="G8" s="9">
        <v>348771</v>
      </c>
      <c r="H8" s="7">
        <v>21.6</v>
      </c>
      <c r="I8" t="str">
        <f t="shared" si="0"/>
        <v>Democratic</v>
      </c>
      <c r="J8" s="2">
        <f t="shared" si="1"/>
        <v>104005</v>
      </c>
      <c r="K8" t="str">
        <f t="shared" si="2"/>
        <v>6.43%</v>
      </c>
      <c r="L8" t="str">
        <f t="shared" si="3"/>
        <v>No</v>
      </c>
    </row>
    <row r="9" spans="1:12" ht="18">
      <c r="A9" s="7" t="s">
        <v>19</v>
      </c>
      <c r="B9" s="9">
        <v>289735</v>
      </c>
      <c r="C9" s="9">
        <v>126054</v>
      </c>
      <c r="D9" s="7">
        <v>43.5</v>
      </c>
      <c r="E9" s="9">
        <v>102313</v>
      </c>
      <c r="F9" s="7">
        <v>35.299999999999997</v>
      </c>
      <c r="G9" s="9">
        <v>59213</v>
      </c>
      <c r="H9" s="7">
        <v>20.399999999999999</v>
      </c>
      <c r="I9" t="str">
        <f t="shared" si="0"/>
        <v>Democratic</v>
      </c>
      <c r="J9" s="2">
        <f t="shared" si="1"/>
        <v>23741</v>
      </c>
      <c r="K9" t="str">
        <f t="shared" si="2"/>
        <v>8.19%</v>
      </c>
      <c r="L9" t="str">
        <f t="shared" si="3"/>
        <v>No</v>
      </c>
    </row>
    <row r="10" spans="1:12" ht="18">
      <c r="A10" s="7" t="s">
        <v>71</v>
      </c>
      <c r="B10" s="9">
        <v>227572</v>
      </c>
      <c r="C10" s="9">
        <v>192619</v>
      </c>
      <c r="D10" s="7">
        <v>84.6</v>
      </c>
      <c r="E10" s="9">
        <v>20698</v>
      </c>
      <c r="F10" s="7">
        <v>9.1</v>
      </c>
      <c r="G10" s="9">
        <v>9681</v>
      </c>
      <c r="H10" s="7">
        <v>4.3</v>
      </c>
      <c r="I10" t="str">
        <f t="shared" si="0"/>
        <v>Democratic</v>
      </c>
      <c r="J10" s="2">
        <f t="shared" si="1"/>
        <v>171921</v>
      </c>
      <c r="K10" t="str">
        <f t="shared" si="2"/>
        <v>75.55%</v>
      </c>
      <c r="L10" t="str">
        <f t="shared" si="3"/>
        <v>No</v>
      </c>
    </row>
    <row r="11" spans="1:12" ht="18">
      <c r="A11" s="7" t="s">
        <v>21</v>
      </c>
      <c r="B11" s="9">
        <v>5314392</v>
      </c>
      <c r="C11" s="9">
        <v>2072698</v>
      </c>
      <c r="D11" s="7">
        <v>39</v>
      </c>
      <c r="E11" s="9">
        <v>2173310</v>
      </c>
      <c r="F11" s="7">
        <v>40.9</v>
      </c>
      <c r="G11" s="9">
        <v>1053067</v>
      </c>
      <c r="H11" s="7">
        <v>19.8</v>
      </c>
      <c r="I11" t="str">
        <f t="shared" si="0"/>
        <v>Republican</v>
      </c>
      <c r="J11" s="2">
        <f t="shared" si="1"/>
        <v>100612</v>
      </c>
      <c r="K11" t="str">
        <f t="shared" si="2"/>
        <v>1.89%</v>
      </c>
      <c r="L11" t="str">
        <f t="shared" si="3"/>
        <v>Yes</v>
      </c>
    </row>
    <row r="12" spans="1:12" ht="18">
      <c r="A12" s="7" t="s">
        <v>22</v>
      </c>
      <c r="B12" s="9">
        <v>2321125</v>
      </c>
      <c r="C12" s="9">
        <v>1008966</v>
      </c>
      <c r="D12" s="7">
        <v>43.5</v>
      </c>
      <c r="E12" s="9">
        <v>995252</v>
      </c>
      <c r="F12" s="7">
        <v>42.9</v>
      </c>
      <c r="G12" s="9">
        <v>309657</v>
      </c>
      <c r="H12" s="7">
        <v>13.3</v>
      </c>
      <c r="I12" t="str">
        <f t="shared" si="0"/>
        <v>Democratic</v>
      </c>
      <c r="J12" s="2">
        <f t="shared" si="1"/>
        <v>13714</v>
      </c>
      <c r="K12" t="str">
        <f t="shared" si="2"/>
        <v>0.59%</v>
      </c>
      <c r="L12" t="str">
        <f t="shared" si="3"/>
        <v>Yes</v>
      </c>
    </row>
    <row r="13" spans="1:12" ht="18">
      <c r="A13" s="7" t="s">
        <v>23</v>
      </c>
      <c r="B13" s="9">
        <v>372842</v>
      </c>
      <c r="C13" s="9">
        <v>179310</v>
      </c>
      <c r="D13" s="7">
        <v>48.1</v>
      </c>
      <c r="E13" s="9">
        <v>136822</v>
      </c>
      <c r="F13" s="7">
        <v>36.700000000000003</v>
      </c>
      <c r="G13" s="9">
        <v>53003</v>
      </c>
      <c r="H13" s="7">
        <v>14.2</v>
      </c>
      <c r="I13" t="str">
        <f t="shared" si="0"/>
        <v>Democratic</v>
      </c>
      <c r="J13" s="2">
        <f t="shared" si="1"/>
        <v>42488</v>
      </c>
      <c r="K13" t="str">
        <f t="shared" si="2"/>
        <v>11.4%</v>
      </c>
      <c r="L13" t="str">
        <f t="shared" si="3"/>
        <v>No</v>
      </c>
    </row>
    <row r="14" spans="1:12" ht="18">
      <c r="A14" s="7" t="s">
        <v>24</v>
      </c>
      <c r="B14" s="9">
        <v>482142</v>
      </c>
      <c r="C14" s="9">
        <v>137013</v>
      </c>
      <c r="D14" s="7">
        <v>28.4</v>
      </c>
      <c r="E14" s="9">
        <v>202645</v>
      </c>
      <c r="F14" s="7">
        <v>42</v>
      </c>
      <c r="G14" s="9">
        <v>130395</v>
      </c>
      <c r="H14" s="7">
        <v>27</v>
      </c>
      <c r="I14" t="str">
        <f t="shared" si="0"/>
        <v>Republican</v>
      </c>
      <c r="J14" s="2">
        <f t="shared" si="1"/>
        <v>65632</v>
      </c>
      <c r="K14" t="str">
        <f t="shared" si="2"/>
        <v>13.61%</v>
      </c>
      <c r="L14" t="str">
        <f t="shared" si="3"/>
        <v>No</v>
      </c>
    </row>
    <row r="15" spans="1:12" ht="18">
      <c r="A15" s="7" t="s">
        <v>25</v>
      </c>
      <c r="B15" s="9">
        <v>5050157</v>
      </c>
      <c r="C15" s="9">
        <v>2453350</v>
      </c>
      <c r="D15" s="7">
        <v>48.6</v>
      </c>
      <c r="E15" s="9">
        <v>1734096</v>
      </c>
      <c r="F15" s="7">
        <v>34.299999999999997</v>
      </c>
      <c r="G15" s="9">
        <v>840515</v>
      </c>
      <c r="H15" s="7">
        <v>16.600000000000001</v>
      </c>
      <c r="I15" t="str">
        <f t="shared" si="0"/>
        <v>Democratic</v>
      </c>
      <c r="J15" s="2">
        <f t="shared" si="1"/>
        <v>719254</v>
      </c>
      <c r="K15" t="str">
        <f t="shared" si="2"/>
        <v>14.24%</v>
      </c>
      <c r="L15" t="str">
        <f t="shared" si="3"/>
        <v>No</v>
      </c>
    </row>
    <row r="16" spans="1:12" ht="18">
      <c r="A16" s="7" t="s">
        <v>26</v>
      </c>
      <c r="B16" s="9">
        <v>2305871</v>
      </c>
      <c r="C16" s="9">
        <v>848420</v>
      </c>
      <c r="D16" s="7">
        <v>36.799999999999997</v>
      </c>
      <c r="E16" s="9">
        <v>989375</v>
      </c>
      <c r="F16" s="7">
        <v>42.9</v>
      </c>
      <c r="G16" s="9">
        <v>455934</v>
      </c>
      <c r="H16" s="7">
        <v>19.8</v>
      </c>
      <c r="I16" t="str">
        <f t="shared" si="0"/>
        <v>Republican</v>
      </c>
      <c r="J16" s="2">
        <f t="shared" si="1"/>
        <v>140955</v>
      </c>
      <c r="K16" t="str">
        <f t="shared" si="2"/>
        <v>6.11%</v>
      </c>
      <c r="L16" t="str">
        <f t="shared" si="3"/>
        <v>No</v>
      </c>
    </row>
    <row r="17" spans="1:12" ht="18">
      <c r="A17" s="7" t="s">
        <v>27</v>
      </c>
      <c r="B17" s="9">
        <v>1354607</v>
      </c>
      <c r="C17" s="9">
        <v>586353</v>
      </c>
      <c r="D17" s="7">
        <v>43.3</v>
      </c>
      <c r="E17" s="9">
        <v>504891</v>
      </c>
      <c r="F17" s="7">
        <v>37.299999999999997</v>
      </c>
      <c r="G17" s="9">
        <v>253468</v>
      </c>
      <c r="H17" s="7">
        <v>18.7</v>
      </c>
      <c r="I17" t="str">
        <f t="shared" si="0"/>
        <v>Democratic</v>
      </c>
      <c r="J17" s="2">
        <f t="shared" si="1"/>
        <v>81462</v>
      </c>
      <c r="K17" t="str">
        <f t="shared" si="2"/>
        <v>6.01%</v>
      </c>
      <c r="L17" t="str">
        <f t="shared" si="3"/>
        <v>No</v>
      </c>
    </row>
    <row r="18" spans="1:12" ht="18">
      <c r="A18" s="7" t="s">
        <v>28</v>
      </c>
      <c r="B18" s="9">
        <v>1157335</v>
      </c>
      <c r="C18" s="9">
        <v>390434</v>
      </c>
      <c r="D18" s="7">
        <v>33.700000000000003</v>
      </c>
      <c r="E18" s="9">
        <v>449951</v>
      </c>
      <c r="F18" s="7">
        <v>38.9</v>
      </c>
      <c r="G18" s="9">
        <v>312358</v>
      </c>
      <c r="H18" s="7">
        <v>27</v>
      </c>
      <c r="I18" t="str">
        <f t="shared" si="0"/>
        <v>Republican</v>
      </c>
      <c r="J18" s="2">
        <f t="shared" si="1"/>
        <v>59517</v>
      </c>
      <c r="K18" t="str">
        <f t="shared" si="2"/>
        <v>5.14%</v>
      </c>
      <c r="L18" t="str">
        <f t="shared" si="3"/>
        <v>No</v>
      </c>
    </row>
    <row r="19" spans="1:12" ht="18">
      <c r="A19" s="7" t="s">
        <v>29</v>
      </c>
      <c r="B19" s="9">
        <v>1492900</v>
      </c>
      <c r="C19" s="9">
        <v>665104</v>
      </c>
      <c r="D19" s="7">
        <v>44.6</v>
      </c>
      <c r="E19" s="9">
        <v>617178</v>
      </c>
      <c r="F19" s="7">
        <v>41.3</v>
      </c>
      <c r="G19" s="9">
        <v>203944</v>
      </c>
      <c r="H19" s="7">
        <v>13.7</v>
      </c>
      <c r="I19" t="str">
        <f t="shared" si="0"/>
        <v>Democratic</v>
      </c>
      <c r="J19" s="2">
        <f t="shared" si="1"/>
        <v>47926</v>
      </c>
      <c r="K19" t="str">
        <f t="shared" si="2"/>
        <v>3.21%</v>
      </c>
      <c r="L19" t="str">
        <f t="shared" si="3"/>
        <v>Yes</v>
      </c>
    </row>
    <row r="20" spans="1:12" ht="18">
      <c r="A20" s="7" t="s">
        <v>30</v>
      </c>
      <c r="B20" s="9">
        <v>1790017</v>
      </c>
      <c r="C20" s="9">
        <v>815971</v>
      </c>
      <c r="D20" s="7">
        <v>45.6</v>
      </c>
      <c r="E20" s="9">
        <v>733386</v>
      </c>
      <c r="F20" s="7">
        <v>41</v>
      </c>
      <c r="G20" s="9">
        <v>211478</v>
      </c>
      <c r="H20" s="7">
        <v>11.8</v>
      </c>
      <c r="I20" t="str">
        <f t="shared" si="0"/>
        <v>Democratic</v>
      </c>
      <c r="J20" s="2">
        <f t="shared" si="1"/>
        <v>82585</v>
      </c>
      <c r="K20" t="str">
        <f t="shared" si="2"/>
        <v>4.61%</v>
      </c>
      <c r="L20" t="str">
        <f t="shared" si="3"/>
        <v>Yes</v>
      </c>
    </row>
    <row r="21" spans="1:12" ht="18">
      <c r="A21" s="7" t="s">
        <v>31</v>
      </c>
      <c r="B21" s="9">
        <v>679499</v>
      </c>
      <c r="C21" s="9">
        <v>263420</v>
      </c>
      <c r="D21" s="7">
        <v>38.799999999999997</v>
      </c>
      <c r="E21" s="9">
        <v>206504</v>
      </c>
      <c r="F21" s="7">
        <v>30.4</v>
      </c>
      <c r="G21" s="9">
        <v>206820</v>
      </c>
      <c r="H21" s="7">
        <v>30.4</v>
      </c>
      <c r="I21" t="str">
        <f t="shared" si="0"/>
        <v>Democratic</v>
      </c>
      <c r="J21" s="2">
        <f t="shared" si="1"/>
        <v>56916</v>
      </c>
      <c r="K21" t="str">
        <f t="shared" si="2"/>
        <v>8.38%</v>
      </c>
      <c r="L21" t="str">
        <f t="shared" si="3"/>
        <v>No</v>
      </c>
    </row>
    <row r="22" spans="1:12" ht="18">
      <c r="A22" s="7" t="s">
        <v>32</v>
      </c>
      <c r="B22" s="9">
        <v>1985046</v>
      </c>
      <c r="C22" s="9">
        <v>988571</v>
      </c>
      <c r="D22" s="7">
        <v>49.8</v>
      </c>
      <c r="E22" s="9">
        <v>707094</v>
      </c>
      <c r="F22" s="7">
        <v>35.6</v>
      </c>
      <c r="G22" s="9">
        <v>281414</v>
      </c>
      <c r="H22" s="7">
        <v>14.2</v>
      </c>
      <c r="I22" t="str">
        <f t="shared" si="0"/>
        <v>Democratic</v>
      </c>
      <c r="J22" s="2">
        <f t="shared" si="1"/>
        <v>281477</v>
      </c>
      <c r="K22" t="str">
        <f t="shared" si="2"/>
        <v>14.18%</v>
      </c>
      <c r="L22" t="str">
        <f t="shared" si="3"/>
        <v>No</v>
      </c>
    </row>
    <row r="23" spans="1:12" ht="18">
      <c r="A23" s="7" t="s">
        <v>33</v>
      </c>
      <c r="B23" s="9">
        <v>2773700</v>
      </c>
      <c r="C23" s="9">
        <v>1318662</v>
      </c>
      <c r="D23" s="7">
        <v>47.5</v>
      </c>
      <c r="E23" s="9">
        <v>805049</v>
      </c>
      <c r="F23" s="7">
        <v>29</v>
      </c>
      <c r="G23" s="9">
        <v>630731</v>
      </c>
      <c r="H23" s="7">
        <v>22.7</v>
      </c>
      <c r="I23" t="str">
        <f t="shared" si="0"/>
        <v>Democratic</v>
      </c>
      <c r="J23" s="2">
        <f t="shared" si="1"/>
        <v>513613</v>
      </c>
      <c r="K23" t="str">
        <f t="shared" si="2"/>
        <v>18.52%</v>
      </c>
      <c r="L23" t="str">
        <f t="shared" si="3"/>
        <v>No</v>
      </c>
    </row>
    <row r="24" spans="1:12" ht="18">
      <c r="A24" s="7" t="s">
        <v>34</v>
      </c>
      <c r="B24" s="9">
        <v>4274673</v>
      </c>
      <c r="C24" s="9">
        <v>1871182</v>
      </c>
      <c r="D24" s="7">
        <v>43.8</v>
      </c>
      <c r="E24" s="9">
        <v>1554940</v>
      </c>
      <c r="F24" s="7">
        <v>36.4</v>
      </c>
      <c r="G24" s="9">
        <v>824813</v>
      </c>
      <c r="H24" s="7">
        <v>19.3</v>
      </c>
      <c r="I24" t="str">
        <f t="shared" si="0"/>
        <v>Democratic</v>
      </c>
      <c r="J24" s="2">
        <f t="shared" si="1"/>
        <v>316242</v>
      </c>
      <c r="K24" t="str">
        <f t="shared" si="2"/>
        <v>7.4%</v>
      </c>
      <c r="L24" t="str">
        <f t="shared" si="3"/>
        <v>No</v>
      </c>
    </row>
    <row r="25" spans="1:12" ht="18">
      <c r="A25" s="7" t="s">
        <v>35</v>
      </c>
      <c r="B25" s="9">
        <v>2347948</v>
      </c>
      <c r="C25" s="9">
        <v>1020997</v>
      </c>
      <c r="D25" s="7">
        <v>43.5</v>
      </c>
      <c r="E25" s="9">
        <v>747841</v>
      </c>
      <c r="F25" s="7">
        <v>31.9</v>
      </c>
      <c r="G25" s="9">
        <v>562506</v>
      </c>
      <c r="H25" s="7">
        <v>24</v>
      </c>
      <c r="I25" t="str">
        <f t="shared" si="0"/>
        <v>Democratic</v>
      </c>
      <c r="J25" s="2">
        <f t="shared" si="1"/>
        <v>273156</v>
      </c>
      <c r="K25" t="str">
        <f t="shared" si="2"/>
        <v>11.63%</v>
      </c>
      <c r="L25" t="str">
        <f t="shared" si="3"/>
        <v>No</v>
      </c>
    </row>
    <row r="26" spans="1:12" ht="18">
      <c r="A26" s="7" t="s">
        <v>36</v>
      </c>
      <c r="B26" s="9">
        <v>981793</v>
      </c>
      <c r="C26" s="9">
        <v>400258</v>
      </c>
      <c r="D26" s="7">
        <v>40.799999999999997</v>
      </c>
      <c r="E26" s="9">
        <v>487793</v>
      </c>
      <c r="F26" s="7">
        <v>49.7</v>
      </c>
      <c r="G26" s="9">
        <v>85626</v>
      </c>
      <c r="H26" s="7">
        <v>8.6999999999999993</v>
      </c>
      <c r="I26" t="str">
        <f t="shared" si="0"/>
        <v>Republican</v>
      </c>
      <c r="J26" s="2">
        <f t="shared" si="1"/>
        <v>87535</v>
      </c>
      <c r="K26" t="str">
        <f t="shared" si="2"/>
        <v>8.92%</v>
      </c>
      <c r="L26" t="str">
        <f t="shared" si="3"/>
        <v>No</v>
      </c>
    </row>
    <row r="27" spans="1:12" ht="18">
      <c r="A27" s="7" t="s">
        <v>37</v>
      </c>
      <c r="B27" s="9">
        <v>2391565</v>
      </c>
      <c r="C27" s="9">
        <v>1053873</v>
      </c>
      <c r="D27" s="7">
        <v>44.1</v>
      </c>
      <c r="E27" s="9">
        <v>811159</v>
      </c>
      <c r="F27" s="7">
        <v>33.9</v>
      </c>
      <c r="G27" s="9">
        <v>518741</v>
      </c>
      <c r="H27" s="7">
        <v>21.7</v>
      </c>
      <c r="I27" t="str">
        <f t="shared" si="0"/>
        <v>Democratic</v>
      </c>
      <c r="J27" s="2">
        <f t="shared" si="1"/>
        <v>242714</v>
      </c>
      <c r="K27" t="str">
        <f t="shared" si="2"/>
        <v>10.15%</v>
      </c>
      <c r="L27" t="str">
        <f t="shared" si="3"/>
        <v>No</v>
      </c>
    </row>
    <row r="28" spans="1:12" ht="18">
      <c r="A28" s="7" t="s">
        <v>38</v>
      </c>
      <c r="B28" s="9">
        <v>410611</v>
      </c>
      <c r="C28" s="9">
        <v>154507</v>
      </c>
      <c r="D28" s="7">
        <v>37.6</v>
      </c>
      <c r="E28" s="9">
        <v>144207</v>
      </c>
      <c r="F28" s="7">
        <v>35.1</v>
      </c>
      <c r="G28" s="9">
        <v>107225</v>
      </c>
      <c r="H28" s="7">
        <v>26.1</v>
      </c>
      <c r="I28" t="str">
        <f t="shared" si="0"/>
        <v>Democratic</v>
      </c>
      <c r="J28" s="2">
        <f t="shared" si="1"/>
        <v>10300</v>
      </c>
      <c r="K28" t="str">
        <f t="shared" si="2"/>
        <v>2.51%</v>
      </c>
      <c r="L28" t="str">
        <f t="shared" si="3"/>
        <v>Yes</v>
      </c>
    </row>
    <row r="29" spans="1:12" ht="18">
      <c r="A29" s="7" t="s">
        <v>39</v>
      </c>
      <c r="B29" s="9">
        <v>737546</v>
      </c>
      <c r="C29" s="9">
        <v>216864</v>
      </c>
      <c r="D29" s="7">
        <v>29.4</v>
      </c>
      <c r="E29" s="9">
        <v>343678</v>
      </c>
      <c r="F29" s="7">
        <v>46.6</v>
      </c>
      <c r="G29" s="9">
        <v>174104</v>
      </c>
      <c r="H29" s="7">
        <v>23.6</v>
      </c>
      <c r="I29" t="str">
        <f t="shared" si="0"/>
        <v>Republican</v>
      </c>
      <c r="J29" s="2">
        <f t="shared" si="1"/>
        <v>126814</v>
      </c>
      <c r="K29" t="str">
        <f t="shared" si="2"/>
        <v>17.19%</v>
      </c>
      <c r="L29" t="str">
        <f t="shared" si="3"/>
        <v>No</v>
      </c>
    </row>
    <row r="30" spans="1:12" ht="18">
      <c r="A30" s="7" t="s">
        <v>40</v>
      </c>
      <c r="B30" s="9">
        <v>506318</v>
      </c>
      <c r="C30" s="9">
        <v>189148</v>
      </c>
      <c r="D30" s="7">
        <v>37.4</v>
      </c>
      <c r="E30" s="9">
        <v>175828</v>
      </c>
      <c r="F30" s="7">
        <v>34.700000000000003</v>
      </c>
      <c r="G30" s="9">
        <v>132580</v>
      </c>
      <c r="H30" s="7">
        <v>26.2</v>
      </c>
      <c r="I30" t="str">
        <f t="shared" si="0"/>
        <v>Democratic</v>
      </c>
      <c r="J30" s="2">
        <f t="shared" si="1"/>
        <v>13320</v>
      </c>
      <c r="K30" t="str">
        <f t="shared" si="2"/>
        <v>2.63%</v>
      </c>
      <c r="L30" t="str">
        <f t="shared" si="3"/>
        <v>Yes</v>
      </c>
    </row>
    <row r="31" spans="1:12" ht="18">
      <c r="A31" s="7" t="s">
        <v>41</v>
      </c>
      <c r="B31" s="9">
        <v>537943</v>
      </c>
      <c r="C31" s="9">
        <v>209040</v>
      </c>
      <c r="D31" s="7">
        <v>38.9</v>
      </c>
      <c r="E31" s="9">
        <v>202484</v>
      </c>
      <c r="F31" s="7">
        <v>37.6</v>
      </c>
      <c r="G31" s="9">
        <v>121337</v>
      </c>
      <c r="H31" s="7">
        <v>22.6</v>
      </c>
      <c r="I31" t="str">
        <f t="shared" si="0"/>
        <v>Democratic</v>
      </c>
      <c r="J31" s="2">
        <f t="shared" si="1"/>
        <v>6556</v>
      </c>
      <c r="K31" t="str">
        <f t="shared" si="2"/>
        <v>1.22%</v>
      </c>
      <c r="L31" t="str">
        <f t="shared" si="3"/>
        <v>Yes</v>
      </c>
    </row>
    <row r="32" spans="1:12" ht="18">
      <c r="A32" s="7" t="s">
        <v>42</v>
      </c>
      <c r="B32" s="9">
        <v>3343594</v>
      </c>
      <c r="C32" s="9">
        <v>1436206</v>
      </c>
      <c r="D32" s="7">
        <v>43</v>
      </c>
      <c r="E32" s="9">
        <v>1356865</v>
      </c>
      <c r="F32" s="7">
        <v>40.6</v>
      </c>
      <c r="G32" s="9">
        <v>521829</v>
      </c>
      <c r="H32" s="7">
        <v>15.6</v>
      </c>
      <c r="I32" t="str">
        <f t="shared" si="0"/>
        <v>Democratic</v>
      </c>
      <c r="J32" s="2">
        <f t="shared" si="1"/>
        <v>79341</v>
      </c>
      <c r="K32" t="str">
        <f t="shared" si="2"/>
        <v>2.37%</v>
      </c>
      <c r="L32" t="str">
        <f>IF(VALUE(LEFT(K32, LEN(K32)-1)) &lt; 5, "Yes", "No")</f>
        <v>Yes</v>
      </c>
    </row>
    <row r="33" spans="1:12" ht="18">
      <c r="A33" s="7" t="s">
        <v>43</v>
      </c>
      <c r="B33" s="9">
        <v>569986</v>
      </c>
      <c r="C33" s="9">
        <v>261617</v>
      </c>
      <c r="D33" s="7">
        <v>45.9</v>
      </c>
      <c r="E33" s="9">
        <v>212824</v>
      </c>
      <c r="F33" s="7">
        <v>37.299999999999997</v>
      </c>
      <c r="G33" s="9">
        <v>91895</v>
      </c>
      <c r="H33" s="7">
        <v>16.100000000000001</v>
      </c>
      <c r="I33" t="str">
        <f t="shared" si="0"/>
        <v>Democratic</v>
      </c>
      <c r="J33" s="2">
        <f t="shared" si="1"/>
        <v>48793</v>
      </c>
      <c r="K33" t="str">
        <f t="shared" si="2"/>
        <v>8.56%</v>
      </c>
      <c r="L33" t="str">
        <f t="shared" si="3"/>
        <v>No</v>
      </c>
    </row>
    <row r="34" spans="1:12" ht="18">
      <c r="A34" s="7" t="s">
        <v>44</v>
      </c>
      <c r="B34" s="9">
        <v>6926925</v>
      </c>
      <c r="C34" s="9">
        <v>3444450</v>
      </c>
      <c r="D34" s="7">
        <v>49.7</v>
      </c>
      <c r="E34" s="9">
        <v>2346649</v>
      </c>
      <c r="F34" s="7">
        <v>33.9</v>
      </c>
      <c r="G34" s="9">
        <v>1090721</v>
      </c>
      <c r="H34" s="7">
        <v>15.7</v>
      </c>
      <c r="I34" t="str">
        <f t="shared" si="0"/>
        <v>Democratic</v>
      </c>
      <c r="J34" s="2">
        <f t="shared" si="1"/>
        <v>1097801</v>
      </c>
      <c r="K34" t="str">
        <f t="shared" si="2"/>
        <v>15.85%</v>
      </c>
      <c r="L34" t="str">
        <f t="shared" si="3"/>
        <v>No</v>
      </c>
    </row>
    <row r="35" spans="1:12" ht="18">
      <c r="A35" s="7" t="s">
        <v>45</v>
      </c>
      <c r="B35" s="9">
        <v>2611850</v>
      </c>
      <c r="C35" s="9">
        <v>1114042</v>
      </c>
      <c r="D35" s="7">
        <v>42.7</v>
      </c>
      <c r="E35" s="9">
        <v>1134661</v>
      </c>
      <c r="F35" s="7">
        <v>43.4</v>
      </c>
      <c r="G35" s="9">
        <v>357864</v>
      </c>
      <c r="H35" s="7">
        <v>13.7</v>
      </c>
      <c r="I35" t="str">
        <f t="shared" si="0"/>
        <v>Republican</v>
      </c>
      <c r="J35" s="2">
        <f t="shared" si="1"/>
        <v>20619</v>
      </c>
      <c r="K35" t="str">
        <f t="shared" si="2"/>
        <v>0.79%</v>
      </c>
      <c r="L35" t="str">
        <f t="shared" si="3"/>
        <v>Yes</v>
      </c>
    </row>
    <row r="36" spans="1:12" ht="18">
      <c r="A36" s="7" t="s">
        <v>46</v>
      </c>
      <c r="B36" s="9">
        <v>308133</v>
      </c>
      <c r="C36" s="9">
        <v>99168</v>
      </c>
      <c r="D36" s="7">
        <v>32.200000000000003</v>
      </c>
      <c r="E36" s="9">
        <v>136244</v>
      </c>
      <c r="F36" s="7">
        <v>44.2</v>
      </c>
      <c r="G36" s="9">
        <v>71084</v>
      </c>
      <c r="H36" s="7">
        <v>23.1</v>
      </c>
      <c r="I36" t="str">
        <f t="shared" si="0"/>
        <v>Republican</v>
      </c>
      <c r="J36" s="2">
        <f t="shared" si="1"/>
        <v>37076</v>
      </c>
      <c r="K36" t="str">
        <f t="shared" si="2"/>
        <v>12.03%</v>
      </c>
      <c r="L36" t="str">
        <f t="shared" si="3"/>
        <v>No</v>
      </c>
    </row>
    <row r="37" spans="1:12" ht="18">
      <c r="A37" s="7" t="s">
        <v>47</v>
      </c>
      <c r="B37" s="9">
        <v>4939967</v>
      </c>
      <c r="C37" s="9">
        <v>1984942</v>
      </c>
      <c r="D37" s="7">
        <v>40.200000000000003</v>
      </c>
      <c r="E37" s="9">
        <v>1894310</v>
      </c>
      <c r="F37" s="7">
        <v>38.299999999999997</v>
      </c>
      <c r="G37" s="9">
        <v>1036426</v>
      </c>
      <c r="H37" s="7">
        <v>21</v>
      </c>
      <c r="I37" t="str">
        <f t="shared" si="0"/>
        <v>Democratic</v>
      </c>
      <c r="J37" s="2">
        <f t="shared" si="1"/>
        <v>90632</v>
      </c>
      <c r="K37" t="str">
        <f t="shared" si="2"/>
        <v>1.83%</v>
      </c>
      <c r="L37" t="str">
        <f t="shared" si="3"/>
        <v>Yes</v>
      </c>
    </row>
    <row r="38" spans="1:12" ht="18">
      <c r="A38" s="7" t="s">
        <v>48</v>
      </c>
      <c r="B38" s="9">
        <v>1390359</v>
      </c>
      <c r="C38" s="9">
        <v>473066</v>
      </c>
      <c r="D38" s="7">
        <v>34</v>
      </c>
      <c r="E38" s="9">
        <v>592929</v>
      </c>
      <c r="F38" s="7">
        <v>42.6</v>
      </c>
      <c r="G38" s="9">
        <v>319878</v>
      </c>
      <c r="H38" s="7">
        <v>23</v>
      </c>
      <c r="I38" t="str">
        <f t="shared" si="0"/>
        <v>Republican</v>
      </c>
      <c r="J38" s="2">
        <f t="shared" si="1"/>
        <v>119863</v>
      </c>
      <c r="K38" t="str">
        <f t="shared" si="2"/>
        <v>8.62%</v>
      </c>
      <c r="L38" t="str">
        <f t="shared" si="3"/>
        <v>No</v>
      </c>
    </row>
    <row r="39" spans="1:12" ht="18">
      <c r="A39" s="7" t="s">
        <v>49</v>
      </c>
      <c r="B39" s="9">
        <v>1462643</v>
      </c>
      <c r="C39" s="9">
        <v>621314</v>
      </c>
      <c r="D39" s="7">
        <v>42.5</v>
      </c>
      <c r="E39" s="9">
        <v>475757</v>
      </c>
      <c r="F39" s="7">
        <v>32.5</v>
      </c>
      <c r="G39" s="9">
        <v>354091</v>
      </c>
      <c r="H39" s="7">
        <v>24.2</v>
      </c>
      <c r="I39" t="str">
        <f t="shared" si="0"/>
        <v>Democratic</v>
      </c>
      <c r="J39" s="2">
        <f t="shared" si="1"/>
        <v>145557</v>
      </c>
      <c r="K39" t="str">
        <f t="shared" si="2"/>
        <v>9.95%</v>
      </c>
      <c r="L39" t="str">
        <f t="shared" si="3"/>
        <v>No</v>
      </c>
    </row>
    <row r="40" spans="1:12" ht="18">
      <c r="A40" s="7" t="s">
        <v>50</v>
      </c>
      <c r="B40" s="9">
        <v>4959810</v>
      </c>
      <c r="C40" s="9">
        <v>2239164</v>
      </c>
      <c r="D40" s="7">
        <v>45.1</v>
      </c>
      <c r="E40" s="9">
        <v>1791841</v>
      </c>
      <c r="F40" s="7">
        <v>36.1</v>
      </c>
      <c r="G40" s="9">
        <v>902667</v>
      </c>
      <c r="H40" s="7">
        <v>18.2</v>
      </c>
      <c r="I40" t="str">
        <f t="shared" si="0"/>
        <v>Democratic</v>
      </c>
      <c r="J40" s="2">
        <f t="shared" si="1"/>
        <v>447323</v>
      </c>
      <c r="K40" t="str">
        <f t="shared" si="2"/>
        <v>9.02%</v>
      </c>
      <c r="L40" t="str">
        <f t="shared" si="3"/>
        <v>No</v>
      </c>
    </row>
    <row r="41" spans="1:12" ht="18">
      <c r="A41" s="7" t="s">
        <v>51</v>
      </c>
      <c r="B41" s="9">
        <v>453477</v>
      </c>
      <c r="C41" s="9">
        <v>213299</v>
      </c>
      <c r="D41" s="7">
        <v>47</v>
      </c>
      <c r="E41" s="9">
        <v>131601</v>
      </c>
      <c r="F41" s="7">
        <v>29</v>
      </c>
      <c r="G41" s="9">
        <v>105045</v>
      </c>
      <c r="H41" s="7">
        <v>23.2</v>
      </c>
      <c r="I41" t="str">
        <f t="shared" si="0"/>
        <v>Democratic</v>
      </c>
      <c r="J41" s="2">
        <f t="shared" si="1"/>
        <v>81698</v>
      </c>
      <c r="K41" t="str">
        <f t="shared" si="2"/>
        <v>18.02%</v>
      </c>
      <c r="L41" t="str">
        <f t="shared" si="3"/>
        <v>No</v>
      </c>
    </row>
    <row r="42" spans="1:12" ht="18">
      <c r="A42" s="7" t="s">
        <v>52</v>
      </c>
      <c r="B42" s="9">
        <v>1202527</v>
      </c>
      <c r="C42" s="9">
        <v>479514</v>
      </c>
      <c r="D42" s="7">
        <v>39.9</v>
      </c>
      <c r="E42" s="9">
        <v>577507</v>
      </c>
      <c r="F42" s="7">
        <v>48</v>
      </c>
      <c r="G42" s="9">
        <v>138872</v>
      </c>
      <c r="H42" s="7">
        <v>11.5</v>
      </c>
      <c r="I42" t="str">
        <f t="shared" si="0"/>
        <v>Republican</v>
      </c>
      <c r="J42" s="2">
        <f t="shared" si="1"/>
        <v>97993</v>
      </c>
      <c r="K42" t="str">
        <f t="shared" si="2"/>
        <v>8.15%</v>
      </c>
      <c r="L42" t="str">
        <f t="shared" si="3"/>
        <v>No</v>
      </c>
    </row>
    <row r="43" spans="1:12" ht="18">
      <c r="A43" s="7" t="s">
        <v>53</v>
      </c>
      <c r="B43" s="9">
        <v>336254</v>
      </c>
      <c r="C43" s="9">
        <v>124888</v>
      </c>
      <c r="D43" s="7">
        <v>37.1</v>
      </c>
      <c r="E43" s="9">
        <v>136718</v>
      </c>
      <c r="F43" s="7">
        <v>40.700000000000003</v>
      </c>
      <c r="G43" s="9">
        <v>73295</v>
      </c>
      <c r="H43" s="7">
        <v>21.8</v>
      </c>
      <c r="I43" t="str">
        <f t="shared" si="0"/>
        <v>Republican</v>
      </c>
      <c r="J43" s="2">
        <f t="shared" si="1"/>
        <v>11830</v>
      </c>
      <c r="K43" t="str">
        <f t="shared" si="2"/>
        <v>3.52%</v>
      </c>
      <c r="L43" t="str">
        <f t="shared" si="3"/>
        <v>Yes</v>
      </c>
    </row>
    <row r="44" spans="1:12" ht="18">
      <c r="A44" s="7" t="s">
        <v>54</v>
      </c>
      <c r="B44" s="9">
        <v>1982638</v>
      </c>
      <c r="C44" s="9">
        <v>933521</v>
      </c>
      <c r="D44" s="7">
        <v>47.1</v>
      </c>
      <c r="E44" s="9">
        <v>841300</v>
      </c>
      <c r="F44" s="7">
        <v>42.4</v>
      </c>
      <c r="G44" s="9">
        <v>199968</v>
      </c>
      <c r="H44" s="7">
        <v>10.1</v>
      </c>
      <c r="I44" t="str">
        <f t="shared" si="0"/>
        <v>Democratic</v>
      </c>
      <c r="J44" s="2">
        <f t="shared" si="1"/>
        <v>92221</v>
      </c>
      <c r="K44" t="str">
        <f t="shared" si="2"/>
        <v>4.65%</v>
      </c>
      <c r="L44" t="str">
        <f t="shared" si="3"/>
        <v>Yes</v>
      </c>
    </row>
    <row r="45" spans="1:12" ht="18">
      <c r="A45" s="7" t="s">
        <v>55</v>
      </c>
      <c r="B45" s="9">
        <v>6154018</v>
      </c>
      <c r="C45" s="9">
        <v>2281815</v>
      </c>
      <c r="D45" s="7">
        <v>37.1</v>
      </c>
      <c r="E45" s="9">
        <v>2496071</v>
      </c>
      <c r="F45" s="7">
        <v>40.6</v>
      </c>
      <c r="G45" s="9">
        <v>1354781</v>
      </c>
      <c r="H45" s="7">
        <v>22</v>
      </c>
      <c r="I45" t="str">
        <f t="shared" si="0"/>
        <v>Republican</v>
      </c>
      <c r="J45" s="2">
        <f t="shared" si="1"/>
        <v>214256</v>
      </c>
      <c r="K45" t="str">
        <f t="shared" si="2"/>
        <v>3.48%</v>
      </c>
      <c r="L45" t="str">
        <f t="shared" si="3"/>
        <v>Yes</v>
      </c>
    </row>
    <row r="46" spans="1:12" ht="18">
      <c r="A46" s="7" t="s">
        <v>56</v>
      </c>
      <c r="B46" s="9">
        <v>743999</v>
      </c>
      <c r="C46" s="9">
        <v>183429</v>
      </c>
      <c r="D46" s="7">
        <v>24.7</v>
      </c>
      <c r="E46" s="9">
        <v>322632</v>
      </c>
      <c r="F46" s="7">
        <v>43.4</v>
      </c>
      <c r="G46" s="9">
        <v>203400</v>
      </c>
      <c r="H46" s="7">
        <v>27.3</v>
      </c>
      <c r="I46" t="str">
        <f t="shared" si="0"/>
        <v>Republican</v>
      </c>
      <c r="J46" s="2">
        <f t="shared" si="1"/>
        <v>139203</v>
      </c>
      <c r="K46" t="str">
        <f t="shared" si="2"/>
        <v>18.71%</v>
      </c>
      <c r="L46" t="str">
        <f t="shared" si="3"/>
        <v>No</v>
      </c>
    </row>
    <row r="47" spans="1:12" ht="18">
      <c r="A47" s="7" t="s">
        <v>57</v>
      </c>
      <c r="B47" s="9">
        <v>289701</v>
      </c>
      <c r="C47" s="9">
        <v>133592</v>
      </c>
      <c r="D47" s="7">
        <v>46.1</v>
      </c>
      <c r="E47" s="9">
        <v>88122</v>
      </c>
      <c r="F47" s="7">
        <v>30.4</v>
      </c>
      <c r="G47" s="9">
        <v>65991</v>
      </c>
      <c r="H47" s="7">
        <v>22.8</v>
      </c>
      <c r="I47" t="str">
        <f t="shared" si="0"/>
        <v>Democratic</v>
      </c>
      <c r="J47" s="2">
        <f t="shared" si="1"/>
        <v>45470</v>
      </c>
      <c r="K47" t="str">
        <f t="shared" si="2"/>
        <v>15.7%</v>
      </c>
      <c r="L47" t="str">
        <f t="shared" si="3"/>
        <v>No</v>
      </c>
    </row>
    <row r="48" spans="1:12" ht="18">
      <c r="A48" s="7" t="s">
        <v>58</v>
      </c>
      <c r="B48" s="9">
        <v>2558665</v>
      </c>
      <c r="C48" s="9">
        <v>1038650</v>
      </c>
      <c r="D48" s="7">
        <v>40.6</v>
      </c>
      <c r="E48" s="9">
        <v>1150517</v>
      </c>
      <c r="F48" s="7">
        <v>45</v>
      </c>
      <c r="G48" s="9">
        <v>348639</v>
      </c>
      <c r="H48" s="7">
        <v>13.6</v>
      </c>
      <c r="I48" t="str">
        <f t="shared" si="0"/>
        <v>Republican</v>
      </c>
      <c r="J48" s="2">
        <f t="shared" si="1"/>
        <v>111867</v>
      </c>
      <c r="K48" t="str">
        <f t="shared" si="2"/>
        <v>4.37%</v>
      </c>
      <c r="L48" t="str">
        <f t="shared" si="3"/>
        <v>Yes</v>
      </c>
    </row>
    <row r="49" spans="1:12" ht="18">
      <c r="A49" s="7" t="s">
        <v>59</v>
      </c>
      <c r="B49" s="9">
        <v>2288230</v>
      </c>
      <c r="C49" s="9">
        <v>993037</v>
      </c>
      <c r="D49" s="7">
        <v>43.4</v>
      </c>
      <c r="E49" s="9">
        <v>731234</v>
      </c>
      <c r="F49" s="7">
        <v>32</v>
      </c>
      <c r="G49" s="9">
        <v>541780</v>
      </c>
      <c r="H49" s="7">
        <v>23.7</v>
      </c>
      <c r="I49" t="str">
        <f t="shared" si="0"/>
        <v>Democratic</v>
      </c>
      <c r="J49" s="2">
        <f t="shared" si="1"/>
        <v>261803</v>
      </c>
      <c r="K49" t="str">
        <f t="shared" si="2"/>
        <v>11.44%</v>
      </c>
      <c r="L49" t="str">
        <f t="shared" si="3"/>
        <v>No</v>
      </c>
    </row>
    <row r="50" spans="1:12" ht="18">
      <c r="A50" s="7" t="s">
        <v>60</v>
      </c>
      <c r="B50" s="9">
        <v>683762</v>
      </c>
      <c r="C50" s="9">
        <v>331001</v>
      </c>
      <c r="D50" s="7">
        <v>48.4</v>
      </c>
      <c r="E50" s="9">
        <v>241974</v>
      </c>
      <c r="F50" s="7">
        <v>35.4</v>
      </c>
      <c r="G50" s="9">
        <v>108829</v>
      </c>
      <c r="H50" s="7">
        <v>15.9</v>
      </c>
      <c r="I50" t="str">
        <f t="shared" si="0"/>
        <v>Democratic</v>
      </c>
      <c r="J50" s="2">
        <f t="shared" si="1"/>
        <v>89027</v>
      </c>
      <c r="K50" t="str">
        <f t="shared" si="2"/>
        <v>13.02%</v>
      </c>
      <c r="L50" t="str">
        <f t="shared" si="3"/>
        <v>No</v>
      </c>
    </row>
    <row r="51" spans="1:12" ht="18">
      <c r="A51" s="7" t="s">
        <v>61</v>
      </c>
      <c r="B51" s="9">
        <v>2531114</v>
      </c>
      <c r="C51" s="9">
        <v>1041066</v>
      </c>
      <c r="D51" s="7">
        <v>41.1</v>
      </c>
      <c r="E51" s="9">
        <v>930855</v>
      </c>
      <c r="F51" s="7">
        <v>36.799999999999997</v>
      </c>
      <c r="G51" s="9">
        <v>544479</v>
      </c>
      <c r="H51" s="7">
        <v>21.5</v>
      </c>
      <c r="I51" t="str">
        <f t="shared" si="0"/>
        <v>Democratic</v>
      </c>
      <c r="J51" s="2">
        <f t="shared" si="1"/>
        <v>110211</v>
      </c>
      <c r="K51" t="str">
        <f t="shared" si="2"/>
        <v>4.35%</v>
      </c>
      <c r="L51" t="str">
        <f t="shared" si="3"/>
        <v>Yes</v>
      </c>
    </row>
    <row r="52" spans="1:12" ht="18">
      <c r="A52" s="7" t="s">
        <v>62</v>
      </c>
      <c r="B52" s="9">
        <v>200598</v>
      </c>
      <c r="C52" s="9">
        <v>68160</v>
      </c>
      <c r="D52" s="7">
        <v>34</v>
      </c>
      <c r="E52" s="9">
        <v>79347</v>
      </c>
      <c r="F52" s="7">
        <v>39.6</v>
      </c>
      <c r="G52" s="9">
        <v>51263</v>
      </c>
      <c r="H52" s="7">
        <v>25.6</v>
      </c>
      <c r="I52" t="str">
        <f t="shared" si="0"/>
        <v>Republican</v>
      </c>
      <c r="J52" s="2">
        <f t="shared" si="1"/>
        <v>11187</v>
      </c>
      <c r="K52" t="str">
        <f t="shared" si="2"/>
        <v>5.58%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487C-766E-1B49-A5DE-9AA95AD45E93}">
  <dimension ref="A1:L53"/>
  <sheetViews>
    <sheetView topLeftCell="A34" workbookViewId="0">
      <selection activeCell="D67" sqref="D67"/>
    </sheetView>
  </sheetViews>
  <sheetFormatPr defaultColWidth="11" defaultRowHeight="15.95"/>
  <cols>
    <col min="1" max="1" width="18.25" bestFit="1" customWidth="1"/>
    <col min="2" max="2" width="13.875" bestFit="1" customWidth="1"/>
    <col min="3" max="3" width="17.625" bestFit="1" customWidth="1"/>
    <col min="4" max="4" width="19.25" bestFit="1" customWidth="1"/>
    <col min="5" max="5" width="17.125" bestFit="1" customWidth="1"/>
    <col min="6" max="6" width="18.625" bestFit="1" customWidth="1"/>
    <col min="7" max="7" width="12.625" bestFit="1" customWidth="1"/>
    <col min="8" max="8" width="14" bestFit="1" customWidth="1"/>
    <col min="9" max="9" width="11.25" bestFit="1" customWidth="1"/>
    <col min="10" max="10" width="21.125" bestFit="1" customWidth="1"/>
    <col min="11" max="11" width="22.625" bestFit="1" customWidth="1"/>
    <col min="12" max="12" width="16" bestFit="1" customWidth="1"/>
  </cols>
  <sheetData>
    <row r="1" spans="1:12" ht="18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ht="18">
      <c r="A2" s="7" t="s">
        <v>12</v>
      </c>
      <c r="B2" s="9">
        <v>1378476</v>
      </c>
      <c r="C2" s="9">
        <v>815576</v>
      </c>
      <c r="D2" s="7">
        <v>59.2</v>
      </c>
      <c r="E2" s="9">
        <v>549506</v>
      </c>
      <c r="F2" s="7">
        <v>39.9</v>
      </c>
      <c r="I2" t="str">
        <f>IF(C2 &gt; E2, "Democratic", "Republican")</f>
        <v>Democratic</v>
      </c>
      <c r="J2" s="2">
        <f>ABS(C2 - E2)</f>
        <v>266070</v>
      </c>
      <c r="K2" t="str">
        <f>ROUND(J2/(B2*0.01), 2) &amp; "%"</f>
        <v>19.3%</v>
      </c>
      <c r="L2" t="str">
        <f>IF(VALUE(LEFT(K2, LEN(K2)-1)) &lt; 5, "Yes", "No")</f>
        <v>No</v>
      </c>
    </row>
    <row r="3" spans="1:12" ht="18">
      <c r="A3" s="7" t="s">
        <v>13</v>
      </c>
      <c r="B3" s="9">
        <v>200116</v>
      </c>
      <c r="C3" s="9">
        <v>119251</v>
      </c>
      <c r="D3" s="7">
        <v>59.6</v>
      </c>
      <c r="E3" s="9">
        <v>72584</v>
      </c>
      <c r="F3" s="7">
        <v>36.299999999999997</v>
      </c>
      <c r="I3" t="str">
        <f t="shared" ref="I3:I52" si="0">IF(C3 &gt; E3, "Democratic", "Republican")</f>
        <v>Democratic</v>
      </c>
      <c r="J3" s="2">
        <f t="shared" ref="J3:J52" si="1">ABS(C3 - E3)</f>
        <v>46667</v>
      </c>
      <c r="K3" t="str">
        <f t="shared" ref="K3:K52" si="2">ROUND(J3/(B3*0.01), 2) &amp; "%"</f>
        <v>23.32%</v>
      </c>
      <c r="L3" t="str">
        <f t="shared" ref="L3:L52" si="3">IF(VALUE(LEFT(K3, LEN(K3)-1)) &lt; 5, "Yes", "No")</f>
        <v>No</v>
      </c>
    </row>
    <row r="4" spans="1:12" ht="18">
      <c r="A4" s="7" t="s">
        <v>14</v>
      </c>
      <c r="B4" s="9">
        <v>1171873</v>
      </c>
      <c r="C4" s="9">
        <v>702541</v>
      </c>
      <c r="D4" s="7">
        <v>60</v>
      </c>
      <c r="E4" s="9">
        <v>454029</v>
      </c>
      <c r="F4" s="7">
        <v>38.700000000000003</v>
      </c>
      <c r="I4" t="str">
        <f t="shared" si="0"/>
        <v>Democratic</v>
      </c>
      <c r="J4" s="2">
        <f t="shared" si="1"/>
        <v>248512</v>
      </c>
      <c r="K4" t="str">
        <f t="shared" si="2"/>
        <v>21.21%</v>
      </c>
      <c r="L4" t="str">
        <f t="shared" si="3"/>
        <v>No</v>
      </c>
    </row>
    <row r="5" spans="1:12" ht="18">
      <c r="A5" s="7" t="s">
        <v>15</v>
      </c>
      <c r="B5" s="9">
        <v>827738</v>
      </c>
      <c r="C5" s="9">
        <v>466578</v>
      </c>
      <c r="D5" s="7">
        <v>56.4</v>
      </c>
      <c r="E5" s="9">
        <v>349237</v>
      </c>
      <c r="F5" s="7">
        <v>42.2</v>
      </c>
      <c r="I5" t="str">
        <f t="shared" si="0"/>
        <v>Democratic</v>
      </c>
      <c r="J5" s="2">
        <f t="shared" si="1"/>
        <v>117341</v>
      </c>
      <c r="K5" t="str">
        <f t="shared" si="2"/>
        <v>14.18%</v>
      </c>
      <c r="L5" t="str">
        <f t="shared" si="3"/>
        <v>No</v>
      </c>
    </row>
    <row r="6" spans="1:12" ht="18">
      <c r="A6" s="7" t="s">
        <v>16</v>
      </c>
      <c r="B6" s="9">
        <v>9887065</v>
      </c>
      <c r="C6" s="9">
        <v>5054917</v>
      </c>
      <c r="D6" s="7">
        <v>51.1</v>
      </c>
      <c r="E6" s="9">
        <v>4702233</v>
      </c>
      <c r="F6" s="7">
        <v>47.6</v>
      </c>
      <c r="I6" t="str">
        <f t="shared" si="0"/>
        <v>Democratic</v>
      </c>
      <c r="J6" s="2">
        <f t="shared" si="1"/>
        <v>352684</v>
      </c>
      <c r="K6" t="str">
        <f t="shared" si="2"/>
        <v>3.57%</v>
      </c>
      <c r="L6" t="str">
        <f t="shared" si="3"/>
        <v>Yes</v>
      </c>
    </row>
    <row r="7" spans="1:12" ht="18">
      <c r="A7" s="7" t="s">
        <v>17</v>
      </c>
      <c r="B7" s="9">
        <v>1372394</v>
      </c>
      <c r="C7" s="9">
        <v>728177</v>
      </c>
      <c r="D7" s="7">
        <v>53.1</v>
      </c>
      <c r="E7" s="9">
        <v>621453</v>
      </c>
      <c r="F7" s="7">
        <v>45.3</v>
      </c>
      <c r="I7" t="str">
        <f t="shared" si="0"/>
        <v>Democratic</v>
      </c>
      <c r="J7" s="2">
        <f t="shared" si="1"/>
        <v>106724</v>
      </c>
      <c r="K7" t="str">
        <f t="shared" si="2"/>
        <v>7.78%</v>
      </c>
      <c r="L7" t="str">
        <f t="shared" si="3"/>
        <v>No</v>
      </c>
    </row>
    <row r="8" spans="1:12" ht="18">
      <c r="A8" s="7" t="s">
        <v>18</v>
      </c>
      <c r="B8" s="9">
        <v>1443394</v>
      </c>
      <c r="C8" s="9">
        <v>750241</v>
      </c>
      <c r="D8" s="7">
        <v>52</v>
      </c>
      <c r="E8" s="9">
        <v>676584</v>
      </c>
      <c r="F8" s="7">
        <v>46.9</v>
      </c>
      <c r="I8" t="str">
        <f t="shared" si="0"/>
        <v>Democratic</v>
      </c>
      <c r="J8" s="2">
        <f t="shared" si="1"/>
        <v>73657</v>
      </c>
      <c r="K8" t="str">
        <f t="shared" si="2"/>
        <v>5.1%</v>
      </c>
      <c r="L8" t="str">
        <f t="shared" si="3"/>
        <v>No</v>
      </c>
    </row>
    <row r="9" spans="1:12" ht="18">
      <c r="A9" s="7" t="s">
        <v>19</v>
      </c>
      <c r="B9" s="9">
        <v>249891</v>
      </c>
      <c r="C9" s="9">
        <v>139639</v>
      </c>
      <c r="D9" s="7">
        <v>55.9</v>
      </c>
      <c r="E9" s="9">
        <v>108647</v>
      </c>
      <c r="F9" s="7">
        <v>43.5</v>
      </c>
      <c r="I9" t="str">
        <f t="shared" si="0"/>
        <v>Democratic</v>
      </c>
      <c r="J9" s="2">
        <f t="shared" si="1"/>
        <v>30992</v>
      </c>
      <c r="K9" t="str">
        <f t="shared" si="2"/>
        <v>12.4%</v>
      </c>
      <c r="L9" t="str">
        <f t="shared" si="3"/>
        <v>No</v>
      </c>
    </row>
    <row r="10" spans="1:12" ht="18">
      <c r="A10" s="7" t="s">
        <v>71</v>
      </c>
      <c r="B10" s="9">
        <v>192877</v>
      </c>
      <c r="C10" s="9">
        <v>27590</v>
      </c>
      <c r="D10" s="7">
        <v>14.3</v>
      </c>
      <c r="E10" s="9">
        <v>159407</v>
      </c>
      <c r="F10" s="7">
        <v>82.6</v>
      </c>
      <c r="I10" t="str">
        <f t="shared" si="0"/>
        <v>Republican</v>
      </c>
      <c r="J10" s="2">
        <f t="shared" si="1"/>
        <v>131817</v>
      </c>
      <c r="K10" t="str">
        <f t="shared" si="2"/>
        <v>68.34%</v>
      </c>
      <c r="L10" t="str">
        <f t="shared" si="3"/>
        <v>No</v>
      </c>
    </row>
    <row r="11" spans="1:12" ht="18">
      <c r="A11" s="7" t="s">
        <v>21</v>
      </c>
      <c r="B11" s="9">
        <v>4302313</v>
      </c>
      <c r="C11" s="9">
        <v>2618885</v>
      </c>
      <c r="D11" s="7">
        <v>60.9</v>
      </c>
      <c r="E11" s="9">
        <v>1656701</v>
      </c>
      <c r="F11" s="7">
        <v>38.5</v>
      </c>
      <c r="I11" t="str">
        <f t="shared" si="0"/>
        <v>Democratic</v>
      </c>
      <c r="J11" s="2">
        <f t="shared" si="1"/>
        <v>962184</v>
      </c>
      <c r="K11" t="str">
        <f t="shared" si="2"/>
        <v>22.36%</v>
      </c>
      <c r="L11" t="str">
        <f t="shared" si="3"/>
        <v>No</v>
      </c>
    </row>
    <row r="12" spans="1:12" ht="18">
      <c r="A12" s="7" t="s">
        <v>22</v>
      </c>
      <c r="B12" s="9">
        <v>1809672</v>
      </c>
      <c r="C12" s="9">
        <v>1081331</v>
      </c>
      <c r="D12" s="7">
        <v>59.8</v>
      </c>
      <c r="E12" s="9">
        <v>714792</v>
      </c>
      <c r="F12" s="7">
        <v>39.5</v>
      </c>
      <c r="I12" t="str">
        <f t="shared" si="0"/>
        <v>Democratic</v>
      </c>
      <c r="J12" s="2">
        <f t="shared" si="1"/>
        <v>366539</v>
      </c>
      <c r="K12" t="str">
        <f t="shared" si="2"/>
        <v>20.25%</v>
      </c>
      <c r="L12" t="str">
        <f t="shared" si="3"/>
        <v>No</v>
      </c>
    </row>
    <row r="13" spans="1:12" ht="18">
      <c r="A13" s="7" t="s">
        <v>23</v>
      </c>
      <c r="B13" s="9">
        <v>354461</v>
      </c>
      <c r="C13" s="9">
        <v>158625</v>
      </c>
      <c r="D13" s="7">
        <v>44.8</v>
      </c>
      <c r="E13" s="9">
        <v>192364</v>
      </c>
      <c r="F13" s="7">
        <v>54.3</v>
      </c>
      <c r="I13" t="str">
        <f t="shared" si="0"/>
        <v>Republican</v>
      </c>
      <c r="J13" s="2">
        <f t="shared" si="1"/>
        <v>33739</v>
      </c>
      <c r="K13" t="str">
        <f t="shared" si="2"/>
        <v>9.52%</v>
      </c>
      <c r="L13" t="str">
        <f t="shared" si="3"/>
        <v>No</v>
      </c>
    </row>
    <row r="14" spans="1:12" ht="18">
      <c r="A14" s="7" t="s">
        <v>24</v>
      </c>
      <c r="B14" s="9">
        <v>408968</v>
      </c>
      <c r="C14" s="9">
        <v>253881</v>
      </c>
      <c r="D14" s="7">
        <v>62.1</v>
      </c>
      <c r="E14" s="9">
        <v>147272</v>
      </c>
      <c r="F14" s="7">
        <v>36</v>
      </c>
      <c r="I14" t="str">
        <f t="shared" si="0"/>
        <v>Democratic</v>
      </c>
      <c r="J14" s="2">
        <f t="shared" si="1"/>
        <v>106609</v>
      </c>
      <c r="K14" t="str">
        <f t="shared" si="2"/>
        <v>26.07%</v>
      </c>
      <c r="L14" t="str">
        <f t="shared" si="3"/>
        <v>No</v>
      </c>
    </row>
    <row r="15" spans="1:12" ht="18">
      <c r="A15" s="7" t="s">
        <v>25</v>
      </c>
      <c r="B15" s="9">
        <v>4559120</v>
      </c>
      <c r="C15" s="9">
        <v>2310939</v>
      </c>
      <c r="D15" s="7">
        <v>50.7</v>
      </c>
      <c r="E15" s="9">
        <v>2215940</v>
      </c>
      <c r="F15" s="7">
        <v>48.6</v>
      </c>
      <c r="I15" t="str">
        <f t="shared" si="0"/>
        <v>Democratic</v>
      </c>
      <c r="J15" s="2">
        <f t="shared" si="1"/>
        <v>94999</v>
      </c>
      <c r="K15" t="str">
        <f t="shared" si="2"/>
        <v>2.08%</v>
      </c>
      <c r="L15" t="str">
        <f t="shared" si="3"/>
        <v>Yes</v>
      </c>
    </row>
    <row r="16" spans="1:12" ht="18">
      <c r="A16" s="7" t="s">
        <v>26</v>
      </c>
      <c r="B16" s="9">
        <v>2168621</v>
      </c>
      <c r="C16" s="9">
        <v>1297763</v>
      </c>
      <c r="D16" s="7">
        <v>59.8</v>
      </c>
      <c r="E16" s="9">
        <v>860643</v>
      </c>
      <c r="F16" s="7">
        <v>39.700000000000003</v>
      </c>
      <c r="I16" t="str">
        <f t="shared" si="0"/>
        <v>Democratic</v>
      </c>
      <c r="J16" s="2">
        <f t="shared" si="1"/>
        <v>437120</v>
      </c>
      <c r="K16" t="str">
        <f t="shared" si="2"/>
        <v>20.16%</v>
      </c>
      <c r="L16" t="str">
        <f t="shared" si="3"/>
        <v>No</v>
      </c>
    </row>
    <row r="17" spans="1:12" ht="18">
      <c r="A17" s="7" t="s">
        <v>27</v>
      </c>
      <c r="B17" s="9">
        <v>1225614</v>
      </c>
      <c r="C17" s="9">
        <v>545355</v>
      </c>
      <c r="D17" s="7">
        <v>44.5</v>
      </c>
      <c r="E17" s="9">
        <v>670557</v>
      </c>
      <c r="F17" s="7">
        <v>54.7</v>
      </c>
      <c r="I17" t="str">
        <f t="shared" si="0"/>
        <v>Republican</v>
      </c>
      <c r="J17" s="2">
        <f t="shared" si="1"/>
        <v>125202</v>
      </c>
      <c r="K17" t="str">
        <f t="shared" si="2"/>
        <v>10.22%</v>
      </c>
      <c r="L17" t="str">
        <f t="shared" si="3"/>
        <v>No</v>
      </c>
    </row>
    <row r="18" spans="1:12" ht="18">
      <c r="A18" s="7" t="s">
        <v>28</v>
      </c>
      <c r="B18" s="9">
        <v>993044</v>
      </c>
      <c r="C18" s="9">
        <v>554049</v>
      </c>
      <c r="D18" s="7">
        <v>55.8</v>
      </c>
      <c r="E18" s="9">
        <v>422636</v>
      </c>
      <c r="F18" s="7">
        <v>42.6</v>
      </c>
      <c r="I18" t="str">
        <f t="shared" si="0"/>
        <v>Democratic</v>
      </c>
      <c r="J18" s="2">
        <f t="shared" si="1"/>
        <v>131413</v>
      </c>
      <c r="K18" t="str">
        <f t="shared" si="2"/>
        <v>13.23%</v>
      </c>
      <c r="L18" t="str">
        <f t="shared" si="3"/>
        <v>No</v>
      </c>
    </row>
    <row r="19" spans="1:12" ht="18">
      <c r="A19" s="7" t="s">
        <v>29</v>
      </c>
      <c r="B19" s="9">
        <v>1322517</v>
      </c>
      <c r="C19" s="9">
        <v>734281</v>
      </c>
      <c r="D19" s="7">
        <v>55.5</v>
      </c>
      <c r="E19" s="9">
        <v>580368</v>
      </c>
      <c r="F19" s="7">
        <v>43.9</v>
      </c>
      <c r="I19" t="str">
        <f t="shared" si="0"/>
        <v>Democratic</v>
      </c>
      <c r="J19" s="2">
        <f t="shared" si="1"/>
        <v>153913</v>
      </c>
      <c r="K19" t="str">
        <f t="shared" si="2"/>
        <v>11.64%</v>
      </c>
      <c r="L19" t="str">
        <f t="shared" si="3"/>
        <v>No</v>
      </c>
    </row>
    <row r="20" spans="1:12" ht="18">
      <c r="A20" s="7" t="s">
        <v>30</v>
      </c>
      <c r="B20" s="9">
        <v>1628202</v>
      </c>
      <c r="C20" s="9">
        <v>883702</v>
      </c>
      <c r="D20" s="7">
        <v>54.3</v>
      </c>
      <c r="E20" s="9">
        <v>717460</v>
      </c>
      <c r="F20" s="7">
        <v>44.1</v>
      </c>
      <c r="I20" t="str">
        <f t="shared" si="0"/>
        <v>Democratic</v>
      </c>
      <c r="J20" s="2">
        <f t="shared" si="1"/>
        <v>166242</v>
      </c>
      <c r="K20" t="str">
        <f t="shared" si="2"/>
        <v>10.21%</v>
      </c>
      <c r="L20" t="str">
        <f t="shared" si="3"/>
        <v>No</v>
      </c>
    </row>
    <row r="21" spans="1:12" ht="18">
      <c r="A21" s="7" t="s">
        <v>31</v>
      </c>
      <c r="B21" s="9">
        <v>555035</v>
      </c>
      <c r="C21" s="9">
        <v>307131</v>
      </c>
      <c r="D21" s="7">
        <v>55.3</v>
      </c>
      <c r="E21" s="9">
        <v>243569</v>
      </c>
      <c r="F21" s="7">
        <v>43.9</v>
      </c>
      <c r="I21" t="str">
        <f t="shared" si="0"/>
        <v>Democratic</v>
      </c>
      <c r="J21" s="2">
        <f t="shared" si="1"/>
        <v>63562</v>
      </c>
      <c r="K21" t="str">
        <f t="shared" si="2"/>
        <v>11.45%</v>
      </c>
      <c r="L21" t="str">
        <f t="shared" si="3"/>
        <v>No</v>
      </c>
    </row>
    <row r="22" spans="1:12" ht="18">
      <c r="A22" s="7" t="s">
        <v>32</v>
      </c>
      <c r="B22" s="9">
        <v>1714358</v>
      </c>
      <c r="C22" s="9">
        <v>876167</v>
      </c>
      <c r="D22" s="7">
        <v>51.1</v>
      </c>
      <c r="E22" s="9">
        <v>826304</v>
      </c>
      <c r="F22" s="7">
        <v>48.2</v>
      </c>
      <c r="I22" t="str">
        <f t="shared" si="0"/>
        <v>Democratic</v>
      </c>
      <c r="J22" s="2">
        <f t="shared" si="1"/>
        <v>49863</v>
      </c>
      <c r="K22" t="str">
        <f t="shared" si="2"/>
        <v>2.91%</v>
      </c>
      <c r="L22" t="str">
        <f t="shared" si="3"/>
        <v>Yes</v>
      </c>
    </row>
    <row r="23" spans="1:12" ht="18">
      <c r="A23" s="7" t="s">
        <v>33</v>
      </c>
      <c r="B23" s="9">
        <v>2632805</v>
      </c>
      <c r="C23" s="9">
        <v>1194635</v>
      </c>
      <c r="D23" s="7">
        <v>45.4</v>
      </c>
      <c r="E23" s="9">
        <v>1401415</v>
      </c>
      <c r="F23" s="7">
        <v>53.2</v>
      </c>
      <c r="I23" t="str">
        <f t="shared" si="0"/>
        <v>Republican</v>
      </c>
      <c r="J23" s="2">
        <f t="shared" si="1"/>
        <v>206780</v>
      </c>
      <c r="K23" t="str">
        <f t="shared" si="2"/>
        <v>7.85%</v>
      </c>
      <c r="L23" t="str">
        <f t="shared" si="3"/>
        <v>No</v>
      </c>
    </row>
    <row r="24" spans="1:12" ht="18">
      <c r="A24" s="7" t="s">
        <v>34</v>
      </c>
      <c r="B24" s="9">
        <v>3669163</v>
      </c>
      <c r="C24" s="9">
        <v>1965486</v>
      </c>
      <c r="D24" s="7">
        <v>53.6</v>
      </c>
      <c r="E24" s="9">
        <v>1675783</v>
      </c>
      <c r="F24" s="7">
        <v>45.7</v>
      </c>
      <c r="I24" t="str">
        <f t="shared" si="0"/>
        <v>Democratic</v>
      </c>
      <c r="J24" s="2">
        <f t="shared" si="1"/>
        <v>289703</v>
      </c>
      <c r="K24" t="str">
        <f t="shared" si="2"/>
        <v>7.9%</v>
      </c>
      <c r="L24" t="str">
        <f t="shared" si="3"/>
        <v>No</v>
      </c>
    </row>
    <row r="25" spans="1:12" ht="18">
      <c r="A25" s="7" t="s">
        <v>35</v>
      </c>
      <c r="B25" s="9">
        <v>2096790</v>
      </c>
      <c r="C25" s="9">
        <v>962337</v>
      </c>
      <c r="D25" s="7">
        <v>45.9</v>
      </c>
      <c r="E25" s="9">
        <v>1109471</v>
      </c>
      <c r="F25" s="7">
        <v>52.9</v>
      </c>
      <c r="I25" t="str">
        <f t="shared" si="0"/>
        <v>Republican</v>
      </c>
      <c r="J25" s="2">
        <f t="shared" si="1"/>
        <v>147134</v>
      </c>
      <c r="K25" t="str">
        <f t="shared" si="2"/>
        <v>7.02%</v>
      </c>
      <c r="L25" t="str">
        <f t="shared" si="3"/>
        <v>No</v>
      </c>
    </row>
    <row r="26" spans="1:12" ht="18">
      <c r="A26" s="7" t="s">
        <v>36</v>
      </c>
      <c r="B26" s="9">
        <v>931527</v>
      </c>
      <c r="C26" s="9">
        <v>557890</v>
      </c>
      <c r="D26" s="7">
        <v>59.9</v>
      </c>
      <c r="E26" s="9">
        <v>363921</v>
      </c>
      <c r="F26" s="7">
        <v>39.1</v>
      </c>
      <c r="I26" t="str">
        <f t="shared" si="0"/>
        <v>Democratic</v>
      </c>
      <c r="J26" s="2">
        <f t="shared" si="1"/>
        <v>193969</v>
      </c>
      <c r="K26" t="str">
        <f t="shared" si="2"/>
        <v>20.82%</v>
      </c>
      <c r="L26" t="str">
        <f t="shared" si="3"/>
        <v>No</v>
      </c>
    </row>
    <row r="27" spans="1:12" ht="18">
      <c r="A27" s="7" t="s">
        <v>37</v>
      </c>
      <c r="B27" s="9">
        <v>2093713</v>
      </c>
      <c r="C27" s="9">
        <v>1084953</v>
      </c>
      <c r="D27" s="7">
        <v>51.8</v>
      </c>
      <c r="E27" s="9">
        <v>1001619</v>
      </c>
      <c r="F27" s="7">
        <v>47.8</v>
      </c>
      <c r="I27" t="str">
        <f t="shared" si="0"/>
        <v>Democratic</v>
      </c>
      <c r="J27" s="2">
        <f t="shared" si="1"/>
        <v>83334</v>
      </c>
      <c r="K27" t="str">
        <f t="shared" si="2"/>
        <v>3.98%</v>
      </c>
      <c r="L27" t="str">
        <f t="shared" si="3"/>
        <v>Yes</v>
      </c>
    </row>
    <row r="28" spans="1:12" ht="18">
      <c r="A28" s="7" t="s">
        <v>38</v>
      </c>
      <c r="B28" s="9">
        <v>365674</v>
      </c>
      <c r="C28" s="9">
        <v>190412</v>
      </c>
      <c r="D28" s="7">
        <v>52.1</v>
      </c>
      <c r="E28" s="9">
        <v>168936</v>
      </c>
      <c r="F28" s="7">
        <v>46.2</v>
      </c>
      <c r="I28" t="str">
        <f t="shared" si="0"/>
        <v>Democratic</v>
      </c>
      <c r="J28" s="2">
        <f t="shared" si="1"/>
        <v>21476</v>
      </c>
      <c r="K28" t="str">
        <f t="shared" si="2"/>
        <v>5.87%</v>
      </c>
      <c r="L28" t="str">
        <f t="shared" si="3"/>
        <v>No</v>
      </c>
    </row>
    <row r="29" spans="1:12" ht="18">
      <c r="A29" s="7" t="s">
        <v>39</v>
      </c>
      <c r="B29" s="9">
        <v>661465</v>
      </c>
      <c r="C29" s="9">
        <v>397956</v>
      </c>
      <c r="D29" s="7">
        <v>60.2</v>
      </c>
      <c r="E29" s="9">
        <v>259235</v>
      </c>
      <c r="F29" s="7">
        <v>39.200000000000003</v>
      </c>
      <c r="I29" t="str">
        <f t="shared" si="0"/>
        <v>Democratic</v>
      </c>
      <c r="J29" s="2">
        <f t="shared" si="1"/>
        <v>138721</v>
      </c>
      <c r="K29" t="str">
        <f t="shared" si="2"/>
        <v>20.97%</v>
      </c>
      <c r="L29" t="str">
        <f t="shared" si="3"/>
        <v>No</v>
      </c>
    </row>
    <row r="30" spans="1:12" ht="18">
      <c r="A30" s="7" t="s">
        <v>40</v>
      </c>
      <c r="B30" s="9">
        <v>350067</v>
      </c>
      <c r="C30" s="9">
        <v>206040</v>
      </c>
      <c r="D30" s="7">
        <v>58.9</v>
      </c>
      <c r="E30" s="9">
        <v>132738</v>
      </c>
      <c r="F30" s="7">
        <v>37.9</v>
      </c>
      <c r="I30" t="str">
        <f t="shared" si="0"/>
        <v>Democratic</v>
      </c>
      <c r="J30" s="2">
        <f t="shared" si="1"/>
        <v>73302</v>
      </c>
      <c r="K30" t="str">
        <f t="shared" si="2"/>
        <v>20.94%</v>
      </c>
      <c r="L30" t="str">
        <f t="shared" si="3"/>
        <v>No</v>
      </c>
    </row>
    <row r="31" spans="1:12" ht="18">
      <c r="A31" s="7" t="s">
        <v>41</v>
      </c>
      <c r="B31" s="9">
        <v>451074</v>
      </c>
      <c r="C31" s="9">
        <v>281537</v>
      </c>
      <c r="D31" s="7">
        <v>62.4</v>
      </c>
      <c r="E31" s="9">
        <v>163696</v>
      </c>
      <c r="F31" s="7">
        <v>36.299999999999997</v>
      </c>
      <c r="I31" t="str">
        <f t="shared" si="0"/>
        <v>Democratic</v>
      </c>
      <c r="J31" s="2">
        <f t="shared" si="1"/>
        <v>117841</v>
      </c>
      <c r="K31" t="str">
        <f t="shared" si="2"/>
        <v>26.12%</v>
      </c>
      <c r="L31" t="str">
        <f t="shared" si="3"/>
        <v>No</v>
      </c>
    </row>
    <row r="32" spans="1:12" ht="18">
      <c r="A32" s="7" t="s">
        <v>42</v>
      </c>
      <c r="B32" s="9">
        <v>3099553</v>
      </c>
      <c r="C32" s="9">
        <v>1743192</v>
      </c>
      <c r="D32" s="7">
        <v>56.2</v>
      </c>
      <c r="E32" s="9">
        <v>1320352</v>
      </c>
      <c r="F32" s="7">
        <v>42.6</v>
      </c>
      <c r="I32" t="str">
        <f t="shared" si="0"/>
        <v>Democratic</v>
      </c>
      <c r="J32" s="2">
        <f t="shared" si="1"/>
        <v>422840</v>
      </c>
      <c r="K32" t="str">
        <f t="shared" si="2"/>
        <v>13.64%</v>
      </c>
      <c r="L32" t="str">
        <f>IF(VALUE(LEFT(K32, LEN(K32)-1)) &lt; 5, "Yes", "No")</f>
        <v>No</v>
      </c>
    </row>
    <row r="33" spans="1:12" ht="18">
      <c r="A33" s="7" t="s">
        <v>43</v>
      </c>
      <c r="B33" s="9">
        <v>521287</v>
      </c>
      <c r="C33" s="9">
        <v>270341</v>
      </c>
      <c r="D33" s="7">
        <v>51.9</v>
      </c>
      <c r="E33" s="9">
        <v>244497</v>
      </c>
      <c r="F33" s="7">
        <v>46.9</v>
      </c>
      <c r="I33" t="str">
        <f t="shared" si="0"/>
        <v>Democratic</v>
      </c>
      <c r="J33" s="2">
        <f t="shared" si="1"/>
        <v>25844</v>
      </c>
      <c r="K33" t="str">
        <f t="shared" si="2"/>
        <v>4.96%</v>
      </c>
      <c r="L33" t="str">
        <f t="shared" si="3"/>
        <v>Yes</v>
      </c>
    </row>
    <row r="34" spans="1:12" ht="18">
      <c r="A34" s="7" t="s">
        <v>44</v>
      </c>
      <c r="B34" s="9">
        <v>6485683</v>
      </c>
      <c r="C34" s="9">
        <v>3081871</v>
      </c>
      <c r="D34" s="7">
        <v>47.5</v>
      </c>
      <c r="E34" s="9">
        <v>3347882</v>
      </c>
      <c r="F34" s="7">
        <v>51.6</v>
      </c>
      <c r="I34" t="str">
        <f t="shared" si="0"/>
        <v>Republican</v>
      </c>
      <c r="J34" s="2">
        <f t="shared" si="1"/>
        <v>266011</v>
      </c>
      <c r="K34" t="str">
        <f t="shared" si="2"/>
        <v>4.1%</v>
      </c>
      <c r="L34" t="str">
        <f t="shared" si="3"/>
        <v>Yes</v>
      </c>
    </row>
    <row r="35" spans="1:12" ht="18">
      <c r="A35" s="7" t="s">
        <v>45</v>
      </c>
      <c r="B35" s="9">
        <v>2134370</v>
      </c>
      <c r="C35" s="9">
        <v>1237258</v>
      </c>
      <c r="D35" s="7">
        <v>58</v>
      </c>
      <c r="E35" s="9">
        <v>890167</v>
      </c>
      <c r="F35" s="7">
        <v>41.7</v>
      </c>
      <c r="I35" t="str">
        <f t="shared" si="0"/>
        <v>Democratic</v>
      </c>
      <c r="J35" s="2">
        <f t="shared" si="1"/>
        <v>347091</v>
      </c>
      <c r="K35" t="str">
        <f t="shared" si="2"/>
        <v>16.26%</v>
      </c>
      <c r="L35" t="str">
        <f t="shared" si="3"/>
        <v>No</v>
      </c>
    </row>
    <row r="36" spans="1:12" ht="18">
      <c r="A36" s="7" t="s">
        <v>46</v>
      </c>
      <c r="B36" s="9">
        <v>297261</v>
      </c>
      <c r="C36" s="9">
        <v>166559</v>
      </c>
      <c r="D36" s="7">
        <v>56</v>
      </c>
      <c r="E36" s="9">
        <v>127739</v>
      </c>
      <c r="F36" s="7">
        <v>43</v>
      </c>
      <c r="I36" t="str">
        <f t="shared" si="0"/>
        <v>Democratic</v>
      </c>
      <c r="J36" s="2">
        <f t="shared" si="1"/>
        <v>38820</v>
      </c>
      <c r="K36" t="str">
        <f t="shared" si="2"/>
        <v>13.06%</v>
      </c>
      <c r="L36" t="str">
        <f t="shared" si="3"/>
        <v>No</v>
      </c>
    </row>
    <row r="37" spans="1:12" ht="18">
      <c r="A37" s="7" t="s">
        <v>47</v>
      </c>
      <c r="B37" s="9">
        <v>4393699</v>
      </c>
      <c r="C37" s="9">
        <v>2416549</v>
      </c>
      <c r="D37" s="7">
        <v>55</v>
      </c>
      <c r="E37" s="9">
        <v>1939629</v>
      </c>
      <c r="F37" s="7">
        <v>44.1</v>
      </c>
      <c r="I37" t="str">
        <f t="shared" si="0"/>
        <v>Democratic</v>
      </c>
      <c r="J37" s="2">
        <f t="shared" si="1"/>
        <v>476920</v>
      </c>
      <c r="K37" t="str">
        <f t="shared" si="2"/>
        <v>10.85%</v>
      </c>
      <c r="L37" t="str">
        <f t="shared" si="3"/>
        <v>No</v>
      </c>
    </row>
    <row r="38" spans="1:12" ht="18">
      <c r="A38" s="7" t="s">
        <v>48</v>
      </c>
      <c r="B38" s="9">
        <v>1171036</v>
      </c>
      <c r="C38" s="9">
        <v>678367</v>
      </c>
      <c r="D38" s="7">
        <v>57.9</v>
      </c>
      <c r="E38" s="9">
        <v>483423</v>
      </c>
      <c r="F38" s="7">
        <v>41.3</v>
      </c>
      <c r="I38" t="str">
        <f t="shared" si="0"/>
        <v>Democratic</v>
      </c>
      <c r="J38" s="2">
        <f t="shared" si="1"/>
        <v>194944</v>
      </c>
      <c r="K38" t="str">
        <f t="shared" si="2"/>
        <v>16.65%</v>
      </c>
      <c r="L38" t="str">
        <f t="shared" si="3"/>
        <v>No</v>
      </c>
    </row>
    <row r="39" spans="1:12" ht="18">
      <c r="A39" s="7" t="s">
        <v>49</v>
      </c>
      <c r="B39" s="9">
        <v>1201694</v>
      </c>
      <c r="C39" s="9">
        <v>560126</v>
      </c>
      <c r="D39" s="7">
        <v>46.6</v>
      </c>
      <c r="E39" s="9">
        <v>616206</v>
      </c>
      <c r="F39" s="7">
        <v>51.3</v>
      </c>
      <c r="I39" t="str">
        <f t="shared" si="0"/>
        <v>Republican</v>
      </c>
      <c r="J39" s="2">
        <f t="shared" si="1"/>
        <v>56080</v>
      </c>
      <c r="K39" t="str">
        <f t="shared" si="2"/>
        <v>4.67%</v>
      </c>
      <c r="L39" t="str">
        <f t="shared" si="3"/>
        <v>Yes</v>
      </c>
    </row>
    <row r="40" spans="1:12" ht="18">
      <c r="A40" s="7" t="s">
        <v>50</v>
      </c>
      <c r="B40" s="9">
        <v>4536251</v>
      </c>
      <c r="C40" s="9">
        <v>2300087</v>
      </c>
      <c r="D40" s="7">
        <v>50.7</v>
      </c>
      <c r="E40" s="9">
        <v>2194944</v>
      </c>
      <c r="F40" s="7">
        <v>48.4</v>
      </c>
      <c r="I40" t="str">
        <f t="shared" si="0"/>
        <v>Democratic</v>
      </c>
      <c r="J40" s="2">
        <f t="shared" si="1"/>
        <v>105143</v>
      </c>
      <c r="K40" t="str">
        <f t="shared" si="2"/>
        <v>2.32%</v>
      </c>
      <c r="L40" t="str">
        <f t="shared" si="3"/>
        <v>Yes</v>
      </c>
    </row>
    <row r="41" spans="1:12" ht="18">
      <c r="A41" s="7" t="s">
        <v>51</v>
      </c>
      <c r="B41" s="9">
        <v>404620</v>
      </c>
      <c r="C41" s="9">
        <v>177761</v>
      </c>
      <c r="D41" s="7">
        <v>43.9</v>
      </c>
      <c r="E41" s="9">
        <v>225123</v>
      </c>
      <c r="F41" s="7">
        <v>55.6</v>
      </c>
      <c r="I41" t="str">
        <f t="shared" si="0"/>
        <v>Republican</v>
      </c>
      <c r="J41" s="2">
        <f t="shared" si="1"/>
        <v>47362</v>
      </c>
      <c r="K41" t="str">
        <f t="shared" si="2"/>
        <v>11.71%</v>
      </c>
      <c r="L41" t="str">
        <f t="shared" si="3"/>
        <v>No</v>
      </c>
    </row>
    <row r="42" spans="1:12" ht="18">
      <c r="A42" s="7" t="s">
        <v>52</v>
      </c>
      <c r="B42" s="9">
        <v>986009</v>
      </c>
      <c r="C42" s="9">
        <v>606443</v>
      </c>
      <c r="D42" s="7">
        <v>61.5</v>
      </c>
      <c r="E42" s="9">
        <v>370554</v>
      </c>
      <c r="F42" s="7">
        <v>37.6</v>
      </c>
      <c r="I42" t="str">
        <f t="shared" si="0"/>
        <v>Democratic</v>
      </c>
      <c r="J42" s="2">
        <f t="shared" si="1"/>
        <v>235889</v>
      </c>
      <c r="K42" t="str">
        <f t="shared" si="2"/>
        <v>23.92%</v>
      </c>
      <c r="L42" t="str">
        <f t="shared" si="3"/>
        <v>No</v>
      </c>
    </row>
    <row r="43" spans="1:12" ht="18">
      <c r="A43" s="7" t="s">
        <v>53</v>
      </c>
      <c r="B43" s="9">
        <v>312991</v>
      </c>
      <c r="C43" s="9">
        <v>165415</v>
      </c>
      <c r="D43" s="7">
        <v>52.8</v>
      </c>
      <c r="E43" s="9">
        <v>145560</v>
      </c>
      <c r="F43" s="7">
        <v>46.5</v>
      </c>
      <c r="I43" t="str">
        <f t="shared" si="0"/>
        <v>Democratic</v>
      </c>
      <c r="J43" s="2">
        <f t="shared" si="1"/>
        <v>19855</v>
      </c>
      <c r="K43" t="str">
        <f t="shared" si="2"/>
        <v>6.34%</v>
      </c>
      <c r="L43" t="str">
        <f t="shared" si="3"/>
        <v>No</v>
      </c>
    </row>
    <row r="44" spans="1:12" ht="18">
      <c r="A44" s="7" t="s">
        <v>54</v>
      </c>
      <c r="B44" s="9">
        <v>1636250</v>
      </c>
      <c r="C44" s="9">
        <v>947233</v>
      </c>
      <c r="D44" s="7">
        <v>57.9</v>
      </c>
      <c r="E44" s="9">
        <v>679794</v>
      </c>
      <c r="F44" s="7">
        <v>41.5</v>
      </c>
      <c r="I44" t="str">
        <f t="shared" si="0"/>
        <v>Democratic</v>
      </c>
      <c r="J44" s="2">
        <f t="shared" si="1"/>
        <v>267439</v>
      </c>
      <c r="K44" t="str">
        <f t="shared" si="2"/>
        <v>16.34%</v>
      </c>
      <c r="L44" t="str">
        <f t="shared" si="3"/>
        <v>No</v>
      </c>
    </row>
    <row r="45" spans="1:12" ht="18">
      <c r="A45" s="7" t="s">
        <v>55</v>
      </c>
      <c r="B45" s="9">
        <v>5427410</v>
      </c>
      <c r="C45" s="9">
        <v>3036829</v>
      </c>
      <c r="D45" s="7">
        <v>56</v>
      </c>
      <c r="E45" s="9">
        <v>2352748</v>
      </c>
      <c r="F45" s="7">
        <v>43.3</v>
      </c>
      <c r="I45" t="str">
        <f t="shared" si="0"/>
        <v>Democratic</v>
      </c>
      <c r="J45" s="2">
        <f t="shared" si="1"/>
        <v>684081</v>
      </c>
      <c r="K45" t="str">
        <f t="shared" si="2"/>
        <v>12.6%</v>
      </c>
      <c r="L45" t="str">
        <f t="shared" si="3"/>
        <v>No</v>
      </c>
    </row>
    <row r="46" spans="1:12" ht="18">
      <c r="A46" s="7" t="s">
        <v>56</v>
      </c>
      <c r="B46" s="9">
        <v>647008</v>
      </c>
      <c r="C46" s="9">
        <v>428442</v>
      </c>
      <c r="D46" s="7">
        <v>66.2</v>
      </c>
      <c r="E46" s="9">
        <v>207343</v>
      </c>
      <c r="F46" s="7">
        <v>32</v>
      </c>
      <c r="I46" t="str">
        <f t="shared" si="0"/>
        <v>Democratic</v>
      </c>
      <c r="J46" s="2">
        <f t="shared" si="1"/>
        <v>221099</v>
      </c>
      <c r="K46" t="str">
        <f t="shared" si="2"/>
        <v>34.17%</v>
      </c>
      <c r="L46" t="str">
        <f t="shared" si="3"/>
        <v>No</v>
      </c>
    </row>
    <row r="47" spans="1:12" ht="18">
      <c r="A47" s="7" t="s">
        <v>57</v>
      </c>
      <c r="B47" s="9">
        <v>243328</v>
      </c>
      <c r="C47" s="9">
        <v>124331</v>
      </c>
      <c r="D47" s="7">
        <v>51.1</v>
      </c>
      <c r="E47" s="9">
        <v>115775</v>
      </c>
      <c r="F47" s="7">
        <v>47.6</v>
      </c>
      <c r="I47" t="str">
        <f t="shared" si="0"/>
        <v>Democratic</v>
      </c>
      <c r="J47" s="2">
        <f t="shared" si="1"/>
        <v>8556</v>
      </c>
      <c r="K47" t="str">
        <f t="shared" si="2"/>
        <v>3.52%</v>
      </c>
      <c r="L47" t="str">
        <f t="shared" si="3"/>
        <v>Yes</v>
      </c>
    </row>
    <row r="48" spans="1:12" ht="18">
      <c r="A48" s="7" t="s">
        <v>58</v>
      </c>
      <c r="B48" s="9">
        <v>2191609</v>
      </c>
      <c r="C48" s="9">
        <v>1309162</v>
      </c>
      <c r="D48" s="7">
        <v>59.7</v>
      </c>
      <c r="E48" s="9">
        <v>859799</v>
      </c>
      <c r="F48" s="7">
        <v>39.200000000000003</v>
      </c>
      <c r="I48" t="str">
        <f t="shared" si="0"/>
        <v>Democratic</v>
      </c>
      <c r="J48" s="2">
        <f t="shared" si="1"/>
        <v>449363</v>
      </c>
      <c r="K48" t="str">
        <f t="shared" si="2"/>
        <v>20.5%</v>
      </c>
      <c r="L48" t="str">
        <f t="shared" si="3"/>
        <v>No</v>
      </c>
    </row>
    <row r="49" spans="1:12" ht="18">
      <c r="A49" s="7" t="s">
        <v>59</v>
      </c>
      <c r="B49" s="9">
        <v>1865253</v>
      </c>
      <c r="C49" s="9">
        <v>903835</v>
      </c>
      <c r="D49" s="7">
        <v>48.5</v>
      </c>
      <c r="E49" s="9">
        <v>933516</v>
      </c>
      <c r="F49" s="7">
        <v>50</v>
      </c>
      <c r="I49" t="str">
        <f t="shared" si="0"/>
        <v>Republican</v>
      </c>
      <c r="J49" s="2">
        <f t="shared" si="1"/>
        <v>29681</v>
      </c>
      <c r="K49" t="str">
        <f t="shared" si="2"/>
        <v>1.59%</v>
      </c>
      <c r="L49" t="str">
        <f t="shared" si="3"/>
        <v>Yes</v>
      </c>
    </row>
    <row r="50" spans="1:12" ht="18">
      <c r="A50" s="7" t="s">
        <v>103</v>
      </c>
      <c r="B50" s="9">
        <v>653311</v>
      </c>
      <c r="C50" s="9">
        <v>310065</v>
      </c>
      <c r="D50" s="7">
        <v>47.5</v>
      </c>
      <c r="E50" s="9">
        <v>341016</v>
      </c>
      <c r="F50" s="7">
        <v>52.2</v>
      </c>
      <c r="I50" t="str">
        <f t="shared" si="0"/>
        <v>Republican</v>
      </c>
      <c r="J50" s="2">
        <f t="shared" si="1"/>
        <v>30951</v>
      </c>
      <c r="K50" t="str">
        <f t="shared" si="2"/>
        <v>4.74%</v>
      </c>
      <c r="L50" t="str">
        <f t="shared" si="3"/>
        <v>Yes</v>
      </c>
    </row>
    <row r="51" spans="1:12" ht="18">
      <c r="A51" s="7" t="s">
        <v>61</v>
      </c>
      <c r="B51" s="9">
        <v>2191608</v>
      </c>
      <c r="C51" s="9">
        <v>1047499</v>
      </c>
      <c r="D51" s="7">
        <v>47.8</v>
      </c>
      <c r="E51" s="9">
        <v>1126794</v>
      </c>
      <c r="F51" s="7">
        <v>51.4</v>
      </c>
      <c r="I51" t="str">
        <f t="shared" si="0"/>
        <v>Republican</v>
      </c>
      <c r="J51" s="2">
        <f t="shared" si="1"/>
        <v>79295</v>
      </c>
      <c r="K51" t="str">
        <f t="shared" si="2"/>
        <v>3.62%</v>
      </c>
      <c r="L51" t="str">
        <f t="shared" si="3"/>
        <v>Yes</v>
      </c>
    </row>
    <row r="52" spans="1:12" ht="18">
      <c r="A52" s="7" t="s">
        <v>62</v>
      </c>
      <c r="B52" s="9">
        <v>176551</v>
      </c>
      <c r="C52" s="9">
        <v>106867</v>
      </c>
      <c r="D52" s="7">
        <v>60.5</v>
      </c>
      <c r="E52" s="9">
        <v>67113</v>
      </c>
      <c r="F52" s="7">
        <v>38</v>
      </c>
      <c r="I52" t="str">
        <f t="shared" si="0"/>
        <v>Democratic</v>
      </c>
      <c r="J52" s="2">
        <f t="shared" si="1"/>
        <v>39754</v>
      </c>
      <c r="K52" t="str">
        <f t="shared" si="2"/>
        <v>22.52%</v>
      </c>
      <c r="L52" t="str">
        <f t="shared" si="3"/>
        <v>No</v>
      </c>
    </row>
    <row r="53" spans="1:12" ht="15.75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+ N 0 y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C Y j N L P Q M b f Z i g j W 9 m H k K B E d D B I F k k Q R v n 0 p y S 0 q J U u 9 Q 8 3 d B g G 3 0 Y 1 0 Y f 6 g c 7 A A A A A P / / A w B Q S w M E F A A C A A g A A A A h A B + d h n Z F A Q A A e A I A A B M A A A B G b 3 J t d W x h c y 9 T Z W N 0 a W 9 u M S 5 t d F B d S 8 M w F H 3 f r 7 h k C C 2 E 1 u m c w v B h d B M F c Z P G v Y h I b K 9 b I U 1 G k k 7 H 2 H / 3 d h 1 O o X t q z k f P O Y n D z B d G Q 9 p 8 e 8 N O x y 2 l x R y 6 z N t N o R c Q 9 E M G t 6 D Q d w B S U 9 k M C S Z u H Y 1 N V p W o f X B X K I w S o z 0 B F 7 D 4 x a F 1 8 U p 6 a 3 Q 8 N l 9 a G Z m 7 + B g Y Z W 7 N Q g 6 v Y 1 R F W X i 0 F M k 4 4 5 A Y V Z X a E e y d c 3 i u j M f U b 1 R d e Q T R k 9 H 4 F n I a 1 G U z a 0 o S c l i i z K m 3 H i v k B 7 k O y n 3 D B 8 1 2 K j 3 w I 6 X S T C p p 6 z Z v q 9 / E Z C n 1 g g K z / R b w m x U e Q 4 W V 2 n 0 a W z Z L B Y k u a F n B Y b t l q R i J C R d T M X q E + V R M U j 4 n k 4 M z P p m 3 H + m / u g 8 8 f v s d Z T A i H r Q f 9 K O 6 a c + 8 9 1 q 4 C + J m S P f T X i 7 w j 3 D Z Y u 6 3 c F e n A g Y t 5 u s W 7 u b f 9 F 3 Y K f T J 1 x z + A A A A / / 8 D A F B L A Q I t A B Q A B g A I A A A A I Q A q 3 a p A 0 g A A A D c B A A A T A A A A A A A A A A A A A A A A A A A A A A B b Q 2 9 u d G V u d F 9 U e X B l c 1 0 u e G 1 s U E s B A i 0 A F A A C A A g A A A A h A E / j d M i s A A A A 9 w A A A B I A A A A A A A A A A A A A A A A A C w M A A E N v b m Z p Z y 9 Q Y W N r Y W d l L n h t b F B L A Q I t A B Q A A g A I A A A A I Q A f n Y Z 2 R Q E A A H g C A A A T A A A A A A A A A A A A A A A A A O c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D Q A A A A A A A M 4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H J 5 a W 5 n J T I w J T I 4 N C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D R U M j M 6 M D g 6 N T U u N D M 0 O T c 4 M F o i L z 4 8 R W 5 0 c n k g V H l w Z T 0 i R m l s b E N v b H V t b l R 5 c G V z I i B W Y W x 1 Z T 0 i c 0 J n T U R C Q U 1 E Q k F N R E J n P T 0 i L z 4 8 R W 5 0 c n k g V H l w Z T 0 i R m l s b E N v b H V t b k 5 h b W V z I i B W Y W x 1 Z T 0 i c 1 s m c X V v d D t T V E F U R S x U T 1 R B T C B W T 1 R F U y x W b 3 R l c y A l L E V W L F Z v d G V z I C U s R V Y s V m 9 0 Z X M g J S x F V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O T I 2 M j k 1 Z C 0 z N z B l L T Q y Y T Y t Y m J h Z C 1 i N G N h M W M z M G I 1 Z j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e W l u Z y A o N C k v Q X V 0 b 1 J l b W 9 2 Z W R D b 2 x 1 b W 5 z M S 5 7 U 1 R B V E U s V E 9 U Q U w g V k 9 U R V M s V m 9 0 Z X M g J S x F V i x W b 3 R l c y A l L E V W L F Z v d G V z I C U s R V Y s M H 0 m c X V v d D s s J n F 1 b 3 Q 7 U 2 V j d G l v b j E v d H J 5 a W 5 n I C g 0 K S 9 B d X R v U m V t b 3 Z l Z E N v b H V t b n M x L n t D b 2 x 1 b W 4 x L D F 9 J n F 1 b 3 Q 7 L C Z x d W 9 0 O 1 N l Y 3 R p b 2 4 x L 3 R y e W l u Z y A o N C k v Q X V 0 b 1 J l b W 9 2 Z W R D b 2 x 1 b W 5 z M S 5 7 X z E s M n 0 m c X V v d D s s J n F 1 b 3 Q 7 U 2 V j d G l v b j E v d H J 5 a W 5 n I C g 0 K S 9 B d X R v U m V t b 3 Z l Z E N v b H V t b n M x L n t f M i w z f S Z x d W 9 0 O y w m c X V v d D t T Z W N 0 a W 9 u M S 9 0 c n l p b m c g K D Q p L 0 F 1 d G 9 S Z W 1 v d m V k Q 2 9 s d W 1 u c z E u e 1 8 z L D R 9 J n F 1 b 3 Q 7 L C Z x d W 9 0 O 1 N l Y 3 R p b 2 4 x L 3 R y e W l u Z y A o N C k v Q X V 0 b 1 J l b W 9 2 Z W R D b 2 x 1 b W 5 z M S 5 7 X z Q s N X 0 m c X V v d D s s J n F 1 b 3 Q 7 U 2 V j d G l v b j E v d H J 5 a W 5 n I C g 0 K S 9 B d X R v U m V t b 3 Z l Z E N v b H V t b n M x L n t f N S w 2 f S Z x d W 9 0 O y w m c X V v d D t T Z W N 0 a W 9 u M S 9 0 c n l p b m c g K D Q p L 0 F 1 d G 9 S Z W 1 v d m V k Q 2 9 s d W 1 u c z E u e 1 8 2 L D d 9 J n F 1 b 3 Q 7 L C Z x d W 9 0 O 1 N l Y 3 R p b 2 4 x L 3 R y e W l u Z y A o N C k v Q X V 0 b 1 J l b W 9 2 Z W R D b 2 x 1 b W 5 z M S 5 7 X z c s O H 0 m c X V v d D s s J n F 1 b 3 Q 7 U 2 V j d G l v b j E v d H J 5 a W 5 n I C g 0 K S 9 B d X R v U m V t b 3 Z l Z E N v b H V t b n M x L n t f O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H J 5 a W 5 n I C g 0 K S 9 B d X R v U m V t b 3 Z l Z E N v b H V t b n M x L n t T V E F U R S x U T 1 R B T C B W T 1 R F U y x W b 3 R l c y A l L E V W L F Z v d G V z I C U s R V Y s V m 9 0 Z X M g J S x F V i w w f S Z x d W 9 0 O y w m c X V v d D t T Z W N 0 a W 9 u M S 9 0 c n l p b m c g K D Q p L 0 F 1 d G 9 S Z W 1 v d m V k Q 2 9 s d W 1 u c z E u e 0 N v b H V t b j E s M X 0 m c X V v d D s s J n F 1 b 3 Q 7 U 2 V j d G l v b j E v d H J 5 a W 5 n I C g 0 K S 9 B d X R v U m V t b 3 Z l Z E N v b H V t b n M x L n t f M S w y f S Z x d W 9 0 O y w m c X V v d D t T Z W N 0 a W 9 u M S 9 0 c n l p b m c g K D Q p L 0 F 1 d G 9 S Z W 1 v d m V k Q 2 9 s d W 1 u c z E u e 1 8 y L D N 9 J n F 1 b 3 Q 7 L C Z x d W 9 0 O 1 N l Y 3 R p b 2 4 x L 3 R y e W l u Z y A o N C k v Q X V 0 b 1 J l b W 9 2 Z W R D b 2 x 1 b W 5 z M S 5 7 X z M s N H 0 m c X V v d D s s J n F 1 b 3 Q 7 U 2 V j d G l v b j E v d H J 5 a W 5 n I C g 0 K S 9 B d X R v U m V t b 3 Z l Z E N v b H V t b n M x L n t f N C w 1 f S Z x d W 9 0 O y w m c X V v d D t T Z W N 0 a W 9 u M S 9 0 c n l p b m c g K D Q p L 0 F 1 d G 9 S Z W 1 v d m V k Q 2 9 s d W 1 u c z E u e 1 8 1 L D Z 9 J n F 1 b 3 Q 7 L C Z x d W 9 0 O 1 N l Y 3 R p b 2 4 x L 3 R y e W l u Z y A o N C k v Q X V 0 b 1 J l b W 9 2 Z W R D b 2 x 1 b W 5 z M S 5 7 X z Y s N 3 0 m c X V v d D s s J n F 1 b 3 Q 7 U 2 V j d G l v b j E v d H J 5 a W 5 n I C g 0 K S 9 B d X R v U m V t b 3 Z l Z E N v b H V t b n M x L n t f N y w 4 f S Z x d W 9 0 O y w m c X V v d D t T Z W N 0 a W 9 u M S 9 0 c n l p b m c g K D Q p L 0 F 1 d G 9 S Z W 1 v d m V k Q 2 9 s d W 1 u c z E u e 1 8 4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c n l p b m c l M j A l M j g 0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H J 5 a W 5 n J T I w J T I 4 N C U y O S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y e W l u Z y U y M C U y O D Q l M j k v Q 2 h h b m d l Z C U y M G N v b H V t b i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R 2 h S b i k F O V M A 0 G C S q G S I b 3 D Q E B A Q U A B I I C A I e v 6 h A K k 6 x M 5 I l t I T 5 e N D b 1 m G w W F x k t y 4 5 x X k d x D s P n G G W g 6 n / D 5 d 4 F D L R 5 E 1 F d L j I Z 6 I Q 1 H E Y o f H C m 4 w n w 6 e X O p x y I i 7 S F t S S s c g i d b R d R Z F 4 p A Q K k T F 9 a g q 7 8 f t z 6 P 5 V H i 3 k l r / B x Z Z T g v t c h / s 8 i p r U W j e T T J X K s d E u l K O t Z i q M p e j M c m G u K k X / s I 2 o A a E c O s + + Q u 5 8 b s 6 q V 6 4 C 3 W b X U F l S W 9 q l G L i U 0 d 0 Z z w l Q 1 6 u P g 7 N 9 + v B q / N l s j b f X f U l 7 8 J B x J 0 T X e f H E c g P Y p a b A Z m d r N a V P f q g u I F P q s j w V j U o 8 7 o h r N G p h R Z q c T D D j L F / g j C 5 u e f d A W c A + / N 4 6 r W C 7 e I Z 5 7 3 b 5 K R T X t 4 K a Z K / f o n q s d d 8 4 C t j h 1 M L d a M w d 3 0 0 5 7 i 7 7 i Z V M / d O U 3 A q o P q Q a t J d / W P z 2 k a z s R n / E B Y 5 f C D i L 6 G e 8 q L x A W 8 K Y b 6 y M 1 N m z Z K p E n x k U w 7 + c x 7 / k Y 5 9 n X D Y t n M H R I 4 d I 0 p N 5 T x O C j T v Z f A 8 y l B K V I d v o I L F X Y P c 2 4 v m k 8 v 6 A S 1 M l 2 b 7 G J A p h r N N Q Y 9 c s k H e 4 4 g e m o G 4 6 b 7 Z U R p N 8 Y X O S 7 I r i F + p V l v u h O F N O F 4 D D J N M q 9 c a 1 S d 8 5 a w 7 M u s u m M k o R h v Y 9 F X m v u f W c F i j / R P R X 4 F 1 V C Q Y l j q B g n z q d f I J o i y R g v R c 4 H W S Z k b b B X b g E J W F g A s T 7 e p T 0 y M H w G C S q G S I b 3 D Q E H A T A d B g l g h k g B Z Q M E A S o E E E J u 0 2 n t e f B T + b D G 3 r X l j d + A U P J a T N Z x U r D D F Z w 6 w 7 j e g E p X o 5 l 5 T u Q B M K e / / 0 V 9 y x O W Y H t A l P g 7 H M 9 O t A M G Y 2 l 2 Y Y k y 9 A a + y X r M Y n D D a E w h c x r m z N R p p L a 5 m j g E m Y z s q Z c v < / D a t a M a s h u p > 
</file>

<file path=customXml/itemProps1.xml><?xml version="1.0" encoding="utf-8"?>
<ds:datastoreItem xmlns:ds="http://schemas.openxmlformats.org/officeDocument/2006/customXml" ds:itemID="{258F00B2-841D-F347-92EE-6457756423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Malavya Anil Raval</dc:creator>
  <cp:keywords/>
  <dc:description/>
  <cp:lastModifiedBy/>
  <cp:revision/>
  <dcterms:created xsi:type="dcterms:W3CDTF">2024-04-04T23:06:47Z</dcterms:created>
  <dcterms:modified xsi:type="dcterms:W3CDTF">2024-05-09T00:07:39Z</dcterms:modified>
  <cp:category/>
  <cp:contentStatus/>
</cp:coreProperties>
</file>