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240" windowWidth="16608" windowHeight="9432" activeTab="1"/>
  </bookViews>
  <sheets>
    <sheet name="Hoja1" sheetId="1" r:id="rId1"/>
    <sheet name="clave muestras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I391" i="1" l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 l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J151" i="1" l="1"/>
  <c r="K151" i="1"/>
  <c r="K166" i="1"/>
  <c r="J166" i="1"/>
  <c r="J136" i="1"/>
  <c r="K136" i="1"/>
  <c r="K181" i="1"/>
  <c r="J181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J61" i="1" l="1"/>
  <c r="K61" i="1"/>
  <c r="J46" i="1"/>
  <c r="K46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K31" i="1" l="1"/>
  <c r="J31" i="1"/>
  <c r="J16" i="1"/>
  <c r="K16" i="1"/>
</calcChain>
</file>

<file path=xl/comments1.xml><?xml version="1.0" encoding="utf-8"?>
<comments xmlns="http://schemas.openxmlformats.org/spreadsheetml/2006/main">
  <authors>
    <author>Isabel Feito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Isabel Feito:</t>
        </r>
        <r>
          <rPr>
            <sz val="9"/>
            <color indexed="81"/>
            <rFont val="Tahoma"/>
            <family val="2"/>
          </rPr>
          <t xml:space="preserve">
El prima significa que hubo que repetirlas por problemas en la extracción</t>
        </r>
      </text>
    </comment>
  </commentList>
</comments>
</file>

<file path=xl/sharedStrings.xml><?xml version="1.0" encoding="utf-8"?>
<sst xmlns="http://schemas.openxmlformats.org/spreadsheetml/2006/main" count="1209" uniqueCount="65">
  <si>
    <t>Name</t>
  </si>
  <si>
    <t>ID</t>
  </si>
  <si>
    <t>RA</t>
  </si>
  <si>
    <t>Compuesto</t>
  </si>
  <si>
    <t>Area</t>
  </si>
  <si>
    <t>Rt</t>
  </si>
  <si>
    <t>S/N</t>
  </si>
  <si>
    <t>Conc.(ng/mL)</t>
  </si>
  <si>
    <t>Cantidad (ng/g PF)</t>
  </si>
  <si>
    <t>1108F10</t>
  </si>
  <si>
    <t>1108F11</t>
  </si>
  <si>
    <t>1108F12</t>
  </si>
  <si>
    <t>1108F13</t>
  </si>
  <si>
    <t>1108F14</t>
  </si>
  <si>
    <t>1108A15´</t>
  </si>
  <si>
    <t>1108A16´</t>
  </si>
  <si>
    <t>1108A17´</t>
  </si>
  <si>
    <t>1108A18´</t>
  </si>
  <si>
    <t>1108A19</t>
  </si>
  <si>
    <t>F10</t>
  </si>
  <si>
    <t>F11</t>
  </si>
  <si>
    <t>F12</t>
  </si>
  <si>
    <t>F13</t>
  </si>
  <si>
    <t>F14</t>
  </si>
  <si>
    <t>A15´</t>
  </si>
  <si>
    <t>A16´</t>
  </si>
  <si>
    <t>A17´</t>
  </si>
  <si>
    <t>A18´</t>
  </si>
  <si>
    <t>A19</t>
  </si>
  <si>
    <t>Ácido Indolacético</t>
  </si>
  <si>
    <t>Ácido Abscísico</t>
  </si>
  <si>
    <t>Ácido Salicílico</t>
  </si>
  <si>
    <t>Ácido jasmónico</t>
  </si>
  <si>
    <t>Benciladenina</t>
  </si>
  <si>
    <t>Zeatina</t>
  </si>
  <si>
    <t>Dihidrozeatina</t>
  </si>
  <si>
    <t>Ribósido de dihidrozeatina</t>
  </si>
  <si>
    <t>Isopenteniladenina</t>
  </si>
  <si>
    <t>Castasterona</t>
  </si>
  <si>
    <t>Giberelina 3</t>
  </si>
  <si>
    <t>Giberelina 9</t>
  </si>
  <si>
    <t>Isopenteniladenosina</t>
  </si>
  <si>
    <t>Mal adquirida</t>
  </si>
  <si>
    <t xml:space="preserve">Demasiado ruido </t>
  </si>
  <si>
    <t>Dudoso porque desdobla el pico</t>
  </si>
  <si>
    <t>Dudosas porque están por debajo del límite para cuantificar</t>
  </si>
  <si>
    <t>No se detectó: Giberelinas 1, 4 y 7; Ribósido de zeatina, 24 epibrasinolido y homobrasinolido</t>
  </si>
  <si>
    <t>En rojo las que son poco fiables, está explicado en cada caso</t>
  </si>
  <si>
    <t>T1-4</t>
  </si>
  <si>
    <t>T1-5</t>
  </si>
  <si>
    <t>T1-2</t>
  </si>
  <si>
    <t>T1-1</t>
  </si>
  <si>
    <t>T1-3</t>
  </si>
  <si>
    <t>A15</t>
  </si>
  <si>
    <t>A16</t>
  </si>
  <si>
    <t>A17</t>
  </si>
  <si>
    <t>A18</t>
  </si>
  <si>
    <t>Ff-4</t>
  </si>
  <si>
    <t>Ff-5</t>
  </si>
  <si>
    <t>Ff-3</t>
  </si>
  <si>
    <t>Ff-1</t>
  </si>
  <si>
    <t>Ff-2</t>
  </si>
  <si>
    <t>testigo</t>
  </si>
  <si>
    <t>agallas</t>
  </si>
  <si>
    <t>(*) muestras con idéntico número tras - son del mismo árbol (ej: T1-4 y Ff-4)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</si>
</sst>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8"/>
      <color indexed="64"/>
      <name val="Microsoft Sans Serif"/>
      <family val="2"/>
    </font>
    <font>
      <sz val="8"/>
      <name val="Microsoft Sans Serif"/>
      <family val="2"/>
    </font>
    <font>
      <sz val="8"/>
      <color rgb="FFFF0000"/>
      <name val="Microsoft Sans Serif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38">
    <xf numFmtId="0" fontId="0" fillId="0" borderId="0" xfId="0"/>
    <xf numFmtId="0" fontId="0" fillId="2" borderId="1" xfId="0" applyFill="1" applyBorder="1"/>
    <xf numFmtId="0" fontId="2" fillId="3" borderId="2" xfId="1" applyFont="1" applyFill="1" applyBorder="1" applyAlignment="1">
      <alignment horizontal="left" vertical="top"/>
    </xf>
    <xf numFmtId="0" fontId="2" fillId="3" borderId="2" xfId="1" applyFont="1" applyFill="1" applyBorder="1" applyAlignment="1">
      <alignment horizontal="right" vertical="top"/>
    </xf>
    <xf numFmtId="0" fontId="3" fillId="3" borderId="2" xfId="1" applyFont="1" applyFill="1" applyBorder="1" applyAlignment="1">
      <alignment horizontal="right" vertical="top"/>
    </xf>
    <xf numFmtId="0" fontId="2" fillId="3" borderId="3" xfId="1" applyFont="1" applyFill="1" applyBorder="1" applyAlignment="1">
      <alignment horizontal="left" vertical="top"/>
    </xf>
    <xf numFmtId="0" fontId="2" fillId="3" borderId="3" xfId="1" applyFont="1" applyFill="1" applyBorder="1" applyAlignment="1">
      <alignment horizontal="right" vertical="top"/>
    </xf>
    <xf numFmtId="0" fontId="3" fillId="3" borderId="3" xfId="1" applyFont="1" applyFill="1" applyBorder="1" applyAlignment="1">
      <alignment horizontal="right" vertical="top"/>
    </xf>
    <xf numFmtId="0" fontId="4" fillId="3" borderId="3" xfId="1" applyFont="1" applyFill="1" applyBorder="1" applyAlignment="1">
      <alignment horizontal="right" vertical="top"/>
    </xf>
    <xf numFmtId="0" fontId="2" fillId="3" borderId="4" xfId="1" applyFont="1" applyFill="1" applyBorder="1" applyAlignment="1">
      <alignment horizontal="left" vertical="top"/>
    </xf>
    <xf numFmtId="0" fontId="2" fillId="3" borderId="1" xfId="1" applyFont="1" applyFill="1" applyBorder="1" applyAlignment="1">
      <alignment horizontal="left" vertical="top"/>
    </xf>
    <xf numFmtId="0" fontId="2" fillId="3" borderId="4" xfId="1" applyFont="1" applyFill="1" applyBorder="1" applyAlignment="1">
      <alignment horizontal="right" vertical="top"/>
    </xf>
    <xf numFmtId="0" fontId="3" fillId="3" borderId="4" xfId="1" applyFont="1" applyFill="1" applyBorder="1" applyAlignment="1">
      <alignment horizontal="right" vertical="top"/>
    </xf>
    <xf numFmtId="0" fontId="2" fillId="3" borderId="5" xfId="1" applyFont="1" applyFill="1" applyBorder="1" applyAlignment="1">
      <alignment horizontal="left" vertical="top"/>
    </xf>
    <xf numFmtId="0" fontId="2" fillId="3" borderId="1" xfId="1" applyFont="1" applyFill="1" applyBorder="1" applyAlignment="1">
      <alignment horizontal="right" vertical="top"/>
    </xf>
    <xf numFmtId="0" fontId="3" fillId="3" borderId="1" xfId="1" applyFont="1" applyFill="1" applyBorder="1" applyAlignment="1">
      <alignment horizontal="right" vertical="top"/>
    </xf>
    <xf numFmtId="0" fontId="2" fillId="4" borderId="2" xfId="1" applyFont="1" applyFill="1" applyBorder="1" applyAlignment="1">
      <alignment horizontal="left" vertical="top"/>
    </xf>
    <xf numFmtId="0" fontId="2" fillId="4" borderId="2" xfId="1" applyFont="1" applyFill="1" applyBorder="1" applyAlignment="1">
      <alignment horizontal="right" vertical="top"/>
    </xf>
    <xf numFmtId="0" fontId="3" fillId="4" borderId="2" xfId="1" applyFont="1" applyFill="1" applyBorder="1" applyAlignment="1">
      <alignment horizontal="right" vertical="top"/>
    </xf>
    <xf numFmtId="0" fontId="2" fillId="4" borderId="3" xfId="1" applyFont="1" applyFill="1" applyBorder="1" applyAlignment="1">
      <alignment horizontal="left" vertical="top"/>
    </xf>
    <xf numFmtId="0" fontId="2" fillId="4" borderId="3" xfId="1" applyFont="1" applyFill="1" applyBorder="1" applyAlignment="1">
      <alignment horizontal="right" vertical="top"/>
    </xf>
    <xf numFmtId="0" fontId="3" fillId="4" borderId="3" xfId="1" applyFont="1" applyFill="1" applyBorder="1" applyAlignment="1">
      <alignment horizontal="right" vertical="top"/>
    </xf>
    <xf numFmtId="0" fontId="2" fillId="4" borderId="1" xfId="1" applyFont="1" applyFill="1" applyBorder="1" applyAlignment="1">
      <alignment horizontal="left" vertical="top"/>
    </xf>
    <xf numFmtId="0" fontId="2" fillId="4" borderId="1" xfId="1" applyFont="1" applyFill="1" applyBorder="1" applyAlignment="1">
      <alignment horizontal="right" vertical="top"/>
    </xf>
    <xf numFmtId="0" fontId="3" fillId="4" borderId="1" xfId="1" applyFont="1" applyFill="1" applyBorder="1" applyAlignment="1">
      <alignment horizontal="right" vertical="top"/>
    </xf>
    <xf numFmtId="0" fontId="0" fillId="0" borderId="6" xfId="0" applyBorder="1"/>
    <xf numFmtId="0" fontId="2" fillId="3" borderId="5" xfId="1" applyFont="1" applyFill="1" applyBorder="1" applyAlignment="1">
      <alignment horizontal="right" vertical="top"/>
    </xf>
    <xf numFmtId="0" fontId="3" fillId="3" borderId="5" xfId="1" applyFont="1" applyFill="1" applyBorder="1" applyAlignment="1">
      <alignment horizontal="right" vertical="top"/>
    </xf>
    <xf numFmtId="0" fontId="4" fillId="4" borderId="2" xfId="1" applyFont="1" applyFill="1" applyBorder="1" applyAlignment="1">
      <alignment horizontal="right" vertical="top"/>
    </xf>
    <xf numFmtId="0" fontId="4" fillId="3" borderId="5" xfId="1" applyFont="1" applyFill="1" applyBorder="1" applyAlignment="1">
      <alignment horizontal="right" vertical="top"/>
    </xf>
    <xf numFmtId="0" fontId="4" fillId="3" borderId="4" xfId="1" applyFont="1" applyFill="1" applyBorder="1" applyAlignment="1">
      <alignment horizontal="right" vertical="top"/>
    </xf>
    <xf numFmtId="0" fontId="4" fillId="3" borderId="2" xfId="1" applyFont="1" applyFill="1" applyBorder="1" applyAlignment="1">
      <alignment horizontal="right" vertical="top"/>
    </xf>
    <xf numFmtId="0" fontId="4" fillId="3" borderId="1" xfId="1" applyFont="1" applyFill="1" applyBorder="1" applyAlignment="1">
      <alignment horizontal="right" vertical="top"/>
    </xf>
    <xf numFmtId="0" fontId="4" fillId="4" borderId="3" xfId="1" applyFont="1" applyFill="1" applyBorder="1" applyAlignment="1">
      <alignment horizontal="right" vertical="top"/>
    </xf>
    <xf numFmtId="0" fontId="4" fillId="4" borderId="1" xfId="1" applyFont="1" applyFill="1" applyBorder="1" applyAlignment="1">
      <alignment horizontal="right" vertical="top"/>
    </xf>
    <xf numFmtId="0" fontId="0" fillId="2" borderId="7" xfId="0" applyFill="1" applyBorder="1"/>
    <xf numFmtId="0" fontId="7" fillId="0" borderId="0" xfId="0" applyFont="1"/>
    <xf numFmtId="2" fontId="0" fillId="0" borderId="0" xfId="0" applyNumberForma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13" Type="http://schemas.openxmlformats.org/officeDocument/2006/relationships/image" Target="../media/image13.emf"/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12" Type="http://schemas.openxmlformats.org/officeDocument/2006/relationships/image" Target="../media/image12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11" Type="http://schemas.openxmlformats.org/officeDocument/2006/relationships/image" Target="../media/image11.emf"/><Relationship Id="rId5" Type="http://schemas.openxmlformats.org/officeDocument/2006/relationships/image" Target="../media/image5.emf"/><Relationship Id="rId10" Type="http://schemas.openxmlformats.org/officeDocument/2006/relationships/image" Target="../media/image10.emf"/><Relationship Id="rId4" Type="http://schemas.openxmlformats.org/officeDocument/2006/relationships/image" Target="../media/image4.emf"/><Relationship Id="rId9" Type="http://schemas.openxmlformats.org/officeDocument/2006/relationships/image" Target="../media/image9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9525</xdr:colOff>
      <xdr:row>6</xdr:row>
      <xdr:rowOff>28575</xdr:rowOff>
    </xdr:from>
    <xdr:to>
      <xdr:col>21</xdr:col>
      <xdr:colOff>333375</xdr:colOff>
      <xdr:row>26</xdr:row>
      <xdr:rowOff>19050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05750" y="1190625"/>
          <a:ext cx="7943850" cy="386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19050</xdr:colOff>
      <xdr:row>36</xdr:row>
      <xdr:rowOff>28575</xdr:rowOff>
    </xdr:from>
    <xdr:to>
      <xdr:col>21</xdr:col>
      <xdr:colOff>342900</xdr:colOff>
      <xdr:row>56</xdr:row>
      <xdr:rowOff>19050</xdr:rowOff>
    </xdr:to>
    <xdr:pic>
      <xdr:nvPicPr>
        <xdr:cNvPr id="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15275" y="7000875"/>
          <a:ext cx="7943850" cy="386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68</xdr:row>
      <xdr:rowOff>152400</xdr:rowOff>
    </xdr:from>
    <xdr:to>
      <xdr:col>23</xdr:col>
      <xdr:colOff>108249</xdr:colOff>
      <xdr:row>83</xdr:row>
      <xdr:rowOff>76200</xdr:rowOff>
    </xdr:to>
    <xdr:pic>
      <xdr:nvPicPr>
        <xdr:cNvPr id="6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96225" y="13325475"/>
          <a:ext cx="9252249" cy="2828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97</xdr:row>
      <xdr:rowOff>76200</xdr:rowOff>
    </xdr:from>
    <xdr:to>
      <xdr:col>21</xdr:col>
      <xdr:colOff>323850</xdr:colOff>
      <xdr:row>115</xdr:row>
      <xdr:rowOff>0</xdr:rowOff>
    </xdr:to>
    <xdr:pic>
      <xdr:nvPicPr>
        <xdr:cNvPr id="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96225" y="18869025"/>
          <a:ext cx="7943850" cy="3400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126</xdr:row>
      <xdr:rowOff>9525</xdr:rowOff>
    </xdr:from>
    <xdr:to>
      <xdr:col>21</xdr:col>
      <xdr:colOff>323850</xdr:colOff>
      <xdr:row>146</xdr:row>
      <xdr:rowOff>0</xdr:rowOff>
    </xdr:to>
    <xdr:pic>
      <xdr:nvPicPr>
        <xdr:cNvPr id="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96225" y="24412575"/>
          <a:ext cx="7943850" cy="386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38100</xdr:colOff>
      <xdr:row>156</xdr:row>
      <xdr:rowOff>47625</xdr:rowOff>
    </xdr:from>
    <xdr:to>
      <xdr:col>21</xdr:col>
      <xdr:colOff>361950</xdr:colOff>
      <xdr:row>176</xdr:row>
      <xdr:rowOff>38100</xdr:rowOff>
    </xdr:to>
    <xdr:pic>
      <xdr:nvPicPr>
        <xdr:cNvPr id="1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34325" y="30260925"/>
          <a:ext cx="7943850" cy="386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19050</xdr:colOff>
      <xdr:row>186</xdr:row>
      <xdr:rowOff>28575</xdr:rowOff>
    </xdr:from>
    <xdr:to>
      <xdr:col>21</xdr:col>
      <xdr:colOff>342900</xdr:colOff>
      <xdr:row>206</xdr:row>
      <xdr:rowOff>19050</xdr:rowOff>
    </xdr:to>
    <xdr:pic>
      <xdr:nvPicPr>
        <xdr:cNvPr id="1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15275" y="36052125"/>
          <a:ext cx="7943850" cy="386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218</xdr:row>
      <xdr:rowOff>57150</xdr:rowOff>
    </xdr:from>
    <xdr:to>
      <xdr:col>21</xdr:col>
      <xdr:colOff>323850</xdr:colOff>
      <xdr:row>234</xdr:row>
      <xdr:rowOff>28575</xdr:rowOff>
    </xdr:to>
    <xdr:pic>
      <xdr:nvPicPr>
        <xdr:cNvPr id="1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96225" y="42281475"/>
          <a:ext cx="7943850" cy="3067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19050</xdr:colOff>
      <xdr:row>247</xdr:row>
      <xdr:rowOff>123824</xdr:rowOff>
    </xdr:from>
    <xdr:to>
      <xdr:col>21</xdr:col>
      <xdr:colOff>342900</xdr:colOff>
      <xdr:row>264</xdr:row>
      <xdr:rowOff>123824</xdr:rowOff>
    </xdr:to>
    <xdr:pic>
      <xdr:nvPicPr>
        <xdr:cNvPr id="14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15275" y="47967899"/>
          <a:ext cx="7943850" cy="3286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742950</xdr:colOff>
      <xdr:row>307</xdr:row>
      <xdr:rowOff>28575</xdr:rowOff>
    </xdr:from>
    <xdr:to>
      <xdr:col>21</xdr:col>
      <xdr:colOff>304800</xdr:colOff>
      <xdr:row>324</xdr:row>
      <xdr:rowOff>142875</xdr:rowOff>
    </xdr:to>
    <xdr:pic>
      <xdr:nvPicPr>
        <xdr:cNvPr id="1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77175" y="59493150"/>
          <a:ext cx="7943850" cy="3400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335</xdr:row>
      <xdr:rowOff>95250</xdr:rowOff>
    </xdr:from>
    <xdr:to>
      <xdr:col>21</xdr:col>
      <xdr:colOff>323850</xdr:colOff>
      <xdr:row>355</xdr:row>
      <xdr:rowOff>85725</xdr:rowOff>
    </xdr:to>
    <xdr:pic>
      <xdr:nvPicPr>
        <xdr:cNvPr id="1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96225" y="64979550"/>
          <a:ext cx="7943850" cy="386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752475</xdr:colOff>
      <xdr:row>369</xdr:row>
      <xdr:rowOff>38100</xdr:rowOff>
    </xdr:from>
    <xdr:to>
      <xdr:col>21</xdr:col>
      <xdr:colOff>314325</xdr:colOff>
      <xdr:row>386</xdr:row>
      <xdr:rowOff>180975</xdr:rowOff>
    </xdr:to>
    <xdr:pic>
      <xdr:nvPicPr>
        <xdr:cNvPr id="18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86700" y="71504175"/>
          <a:ext cx="7943850" cy="3438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276</xdr:row>
      <xdr:rowOff>85725</xdr:rowOff>
    </xdr:from>
    <xdr:to>
      <xdr:col>21</xdr:col>
      <xdr:colOff>323850</xdr:colOff>
      <xdr:row>296</xdr:row>
      <xdr:rowOff>76200</xdr:rowOff>
    </xdr:to>
    <xdr:pic>
      <xdr:nvPicPr>
        <xdr:cNvPr id="16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96225" y="53540025"/>
          <a:ext cx="7943850" cy="386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91"/>
  <sheetViews>
    <sheetView zoomScale="80" zoomScaleNormal="80" workbookViewId="0">
      <pane ySplit="516" activePane="bottomLeft"/>
      <selection activeCell="G1" sqref="G1"/>
      <selection pane="bottomLeft" activeCell="B20" sqref="B20"/>
    </sheetView>
  </sheetViews>
  <sheetFormatPr baseColWidth="10" defaultRowHeight="14.4" x14ac:dyDescent="0.3"/>
  <cols>
    <col min="1" max="1" width="7.5546875" bestFit="1" customWidth="1"/>
    <col min="2" max="2" width="4.109375" bestFit="1" customWidth="1"/>
    <col min="3" max="3" width="3.44140625" bestFit="1" customWidth="1"/>
    <col min="4" max="4" width="18.88671875" bestFit="1" customWidth="1"/>
    <col min="5" max="7" width="10.44140625" bestFit="1" customWidth="1"/>
    <col min="8" max="8" width="12.88671875" bestFit="1" customWidth="1"/>
    <col min="9" max="9" width="17.44140625" bestFit="1" customWidth="1"/>
  </cols>
  <sheetData>
    <row r="1" spans="1:11" ht="15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K1" s="35" t="s">
        <v>46</v>
      </c>
    </row>
    <row r="2" spans="1:11" x14ac:dyDescent="0.3">
      <c r="A2" s="2" t="s">
        <v>9</v>
      </c>
      <c r="B2" s="2" t="s">
        <v>19</v>
      </c>
      <c r="C2" s="2">
        <v>1</v>
      </c>
      <c r="D2" s="2" t="s">
        <v>29</v>
      </c>
      <c r="E2" s="3">
        <v>344.00180578952899</v>
      </c>
      <c r="F2" s="3">
        <v>3.9961333333333302</v>
      </c>
      <c r="G2" s="3">
        <v>10.7714159908267</v>
      </c>
      <c r="H2" s="4">
        <v>3.3938688345667298</v>
      </c>
      <c r="I2" s="4">
        <f>H2*0.15/0.2017</f>
        <v>2.5239480673525505</v>
      </c>
      <c r="K2" s="36" t="s">
        <v>47</v>
      </c>
    </row>
    <row r="3" spans="1:11" x14ac:dyDescent="0.3">
      <c r="A3" s="5" t="s">
        <v>9</v>
      </c>
      <c r="B3" s="5" t="s">
        <v>19</v>
      </c>
      <c r="C3" s="5">
        <v>2</v>
      </c>
      <c r="D3" s="5" t="s">
        <v>29</v>
      </c>
      <c r="E3" s="6">
        <v>430.871401719696</v>
      </c>
      <c r="F3" s="6">
        <v>4.0078333333333296</v>
      </c>
      <c r="G3" s="6">
        <v>13.728988397668999</v>
      </c>
      <c r="H3" s="7">
        <v>3.7859607933472201</v>
      </c>
      <c r="I3" s="7">
        <f t="shared" ref="I3:I4" si="0">H3*0.15/0.2017</f>
        <v>2.8155385176107237</v>
      </c>
    </row>
    <row r="4" spans="1:11" ht="15" thickBot="1" x14ac:dyDescent="0.35">
      <c r="A4" s="9" t="s">
        <v>9</v>
      </c>
      <c r="B4" s="10" t="s">
        <v>19</v>
      </c>
      <c r="C4" s="9">
        <v>3</v>
      </c>
      <c r="D4" s="9" t="s">
        <v>29</v>
      </c>
      <c r="E4" s="11">
        <v>463.41802295557699</v>
      </c>
      <c r="F4" s="11">
        <v>3.9961333333333302</v>
      </c>
      <c r="G4" s="11">
        <v>25.179511797863402</v>
      </c>
      <c r="H4" s="12">
        <v>3.8697870422040901</v>
      </c>
      <c r="I4" s="12">
        <f t="shared" si="0"/>
        <v>2.8778783159673451</v>
      </c>
    </row>
    <row r="5" spans="1:11" x14ac:dyDescent="0.3">
      <c r="A5" s="2" t="s">
        <v>10</v>
      </c>
      <c r="B5" s="13" t="s">
        <v>20</v>
      </c>
      <c r="C5" s="2">
        <v>1</v>
      </c>
      <c r="D5" s="2" t="s">
        <v>29</v>
      </c>
      <c r="E5" s="3">
        <v>211.01912686505901</v>
      </c>
      <c r="F5" s="3">
        <v>3.9961333333333302</v>
      </c>
      <c r="G5" s="3">
        <v>16.780609055166</v>
      </c>
      <c r="H5" s="4">
        <v>2.0869704728346399</v>
      </c>
      <c r="I5" s="4">
        <f>H5*0.15/0.2075</f>
        <v>1.5086533538563662</v>
      </c>
    </row>
    <row r="6" spans="1:11" x14ac:dyDescent="0.3">
      <c r="A6" s="5" t="s">
        <v>10</v>
      </c>
      <c r="B6" s="5" t="s">
        <v>20</v>
      </c>
      <c r="C6" s="5">
        <v>2</v>
      </c>
      <c r="D6" s="5" t="s">
        <v>29</v>
      </c>
      <c r="E6" s="6">
        <v>256.50196955587597</v>
      </c>
      <c r="F6" s="6">
        <v>3.9961333333333302</v>
      </c>
      <c r="G6" s="6">
        <v>18.053879324522899</v>
      </c>
      <c r="H6" s="7">
        <v>2.5872622103505001</v>
      </c>
      <c r="I6" s="7">
        <f t="shared" ref="I6:I7" si="1">H6*0.15/0.2075</f>
        <v>1.8703100315786749</v>
      </c>
    </row>
    <row r="7" spans="1:11" ht="15" thickBot="1" x14ac:dyDescent="0.35">
      <c r="A7" s="10" t="s">
        <v>10</v>
      </c>
      <c r="B7" s="10" t="s">
        <v>20</v>
      </c>
      <c r="C7" s="10">
        <v>3</v>
      </c>
      <c r="D7" s="10" t="s">
        <v>29</v>
      </c>
      <c r="E7" s="14">
        <v>247.429433297163</v>
      </c>
      <c r="F7" s="14">
        <v>3.9844333333333299</v>
      </c>
      <c r="G7" s="14">
        <v>11.2349008310602</v>
      </c>
      <c r="H7" s="15">
        <v>2.4605280663520102</v>
      </c>
      <c r="I7" s="15">
        <f t="shared" si="1"/>
        <v>1.7786949877243448</v>
      </c>
    </row>
    <row r="8" spans="1:11" x14ac:dyDescent="0.3">
      <c r="A8" s="2" t="s">
        <v>11</v>
      </c>
      <c r="B8" s="9" t="s">
        <v>21</v>
      </c>
      <c r="C8" s="2">
        <v>1</v>
      </c>
      <c r="D8" s="2" t="s">
        <v>29</v>
      </c>
      <c r="E8" s="3">
        <v>312.83122439454701</v>
      </c>
      <c r="F8" s="3">
        <v>3.9961333333333302</v>
      </c>
      <c r="G8" s="3">
        <v>12.425650927292899</v>
      </c>
      <c r="H8" s="4">
        <v>3.5828615146121798</v>
      </c>
      <c r="I8" s="4">
        <f>H8*0.15/0.2038</f>
        <v>2.6370423316576397</v>
      </c>
    </row>
    <row r="9" spans="1:11" x14ac:dyDescent="0.3">
      <c r="A9" s="5" t="s">
        <v>11</v>
      </c>
      <c r="B9" s="5" t="s">
        <v>21</v>
      </c>
      <c r="C9" s="5">
        <v>2</v>
      </c>
      <c r="D9" s="5" t="s">
        <v>29</v>
      </c>
      <c r="E9" s="6">
        <v>323.63870812037402</v>
      </c>
      <c r="F9" s="6">
        <v>3.9844333333333299</v>
      </c>
      <c r="G9" s="6">
        <v>11.472661998000399</v>
      </c>
      <c r="H9" s="7">
        <v>3.59818710342604</v>
      </c>
      <c r="I9" s="7">
        <f t="shared" ref="I9:I10" si="2">H9*0.15/0.2038</f>
        <v>2.6483222056619526</v>
      </c>
    </row>
    <row r="10" spans="1:11" ht="15" thickBot="1" x14ac:dyDescent="0.35">
      <c r="A10" s="10" t="s">
        <v>11</v>
      </c>
      <c r="B10" s="13" t="s">
        <v>21</v>
      </c>
      <c r="C10" s="10">
        <v>3</v>
      </c>
      <c r="D10" s="10" t="s">
        <v>29</v>
      </c>
      <c r="E10" s="14">
        <v>332.47429541348299</v>
      </c>
      <c r="F10" s="14">
        <v>3.9844333333333299</v>
      </c>
      <c r="G10" s="14">
        <v>14.1196971194877</v>
      </c>
      <c r="H10" s="15">
        <v>3.7618305384727</v>
      </c>
      <c r="I10" s="15">
        <f t="shared" si="2"/>
        <v>2.7687663433312313</v>
      </c>
    </row>
    <row r="11" spans="1:11" x14ac:dyDescent="0.3">
      <c r="A11" s="2" t="s">
        <v>12</v>
      </c>
      <c r="B11" s="2" t="s">
        <v>22</v>
      </c>
      <c r="C11" s="2">
        <v>1</v>
      </c>
      <c r="D11" s="2" t="s">
        <v>29</v>
      </c>
      <c r="E11" s="3">
        <v>365.09105750664003</v>
      </c>
      <c r="F11" s="3">
        <v>3.9727333333333301</v>
      </c>
      <c r="G11" s="3">
        <v>18.657724849004399</v>
      </c>
      <c r="H11" s="4">
        <v>3.6426781155378398</v>
      </c>
      <c r="I11" s="4">
        <f>H11*0.15/0.2036</f>
        <v>2.6837019515259133</v>
      </c>
    </row>
    <row r="12" spans="1:11" x14ac:dyDescent="0.3">
      <c r="A12" s="5" t="s">
        <v>12</v>
      </c>
      <c r="B12" s="5" t="s">
        <v>22</v>
      </c>
      <c r="C12" s="5">
        <v>2</v>
      </c>
      <c r="D12" s="5" t="s">
        <v>29</v>
      </c>
      <c r="E12" s="6">
        <v>322.79710283182402</v>
      </c>
      <c r="F12" s="6">
        <v>3.9844333333333299</v>
      </c>
      <c r="G12" s="6">
        <v>21.4706928905008</v>
      </c>
      <c r="H12" s="7">
        <v>3.3663949006252798</v>
      </c>
      <c r="I12" s="7">
        <f t="shared" ref="I12:I13" si="3">H12*0.15/0.2036</f>
        <v>2.4801534140166597</v>
      </c>
    </row>
    <row r="13" spans="1:11" ht="15" thickBot="1" x14ac:dyDescent="0.35">
      <c r="A13" s="10" t="s">
        <v>12</v>
      </c>
      <c r="B13" s="10" t="s">
        <v>22</v>
      </c>
      <c r="C13" s="10">
        <v>3</v>
      </c>
      <c r="D13" s="10" t="s">
        <v>29</v>
      </c>
      <c r="E13" s="14">
        <v>360.88267959369301</v>
      </c>
      <c r="F13" s="14">
        <v>3.9961333333333302</v>
      </c>
      <c r="G13" s="14">
        <v>24.915493752675701</v>
      </c>
      <c r="H13" s="15">
        <v>3.7188597515809501</v>
      </c>
      <c r="I13" s="15">
        <f t="shared" si="3"/>
        <v>2.7398279112826249</v>
      </c>
    </row>
    <row r="14" spans="1:11" x14ac:dyDescent="0.3">
      <c r="A14" s="2" t="s">
        <v>13</v>
      </c>
      <c r="B14" s="2" t="s">
        <v>23</v>
      </c>
      <c r="C14" s="2">
        <v>1</v>
      </c>
      <c r="D14" s="2" t="s">
        <v>29</v>
      </c>
      <c r="E14" s="3">
        <v>496.94164659946699</v>
      </c>
      <c r="F14" s="3">
        <v>3.9961333333333302</v>
      </c>
      <c r="G14" s="3">
        <v>21.754433039891602</v>
      </c>
      <c r="H14" s="4">
        <v>4.9756191150015701</v>
      </c>
      <c r="I14" s="4">
        <f>H14*0.15/0.2058</f>
        <v>3.6265445444617854</v>
      </c>
    </row>
    <row r="15" spans="1:11" x14ac:dyDescent="0.3">
      <c r="A15" s="5" t="s">
        <v>13</v>
      </c>
      <c r="B15" s="5" t="s">
        <v>23</v>
      </c>
      <c r="C15" s="5">
        <v>2</v>
      </c>
      <c r="D15" s="5" t="s">
        <v>29</v>
      </c>
      <c r="E15" s="6">
        <v>503.54905934354002</v>
      </c>
      <c r="F15" s="6">
        <v>3.9961333333333302</v>
      </c>
      <c r="G15" s="6">
        <v>14.5129257216757</v>
      </c>
      <c r="H15" s="7">
        <v>5.4242327751621602</v>
      </c>
      <c r="I15" s="7">
        <f t="shared" ref="I15:I16" si="4">H15*0.15/0.2058</f>
        <v>3.9535224308762098</v>
      </c>
    </row>
    <row r="16" spans="1:11" ht="15" thickBot="1" x14ac:dyDescent="0.35">
      <c r="A16" s="10" t="s">
        <v>13</v>
      </c>
      <c r="B16" s="10" t="s">
        <v>23</v>
      </c>
      <c r="C16" s="10">
        <v>3</v>
      </c>
      <c r="D16" s="10" t="s">
        <v>29</v>
      </c>
      <c r="E16" s="14">
        <v>514.23759866788998</v>
      </c>
      <c r="F16" s="14">
        <v>3.9844333333333299</v>
      </c>
      <c r="G16" s="14">
        <v>17.568737533172101</v>
      </c>
      <c r="H16" s="15">
        <v>5.5388540989550501</v>
      </c>
      <c r="I16" s="15">
        <f t="shared" si="4"/>
        <v>4.0370656697923097</v>
      </c>
      <c r="J16" s="37">
        <f>AVERAGE(I2:I16)</f>
        <v>2.7299980051130888</v>
      </c>
      <c r="K16" s="37">
        <f>STDEV(I2:I16)</f>
        <v>0.72200497074297487</v>
      </c>
    </row>
    <row r="17" spans="1:11" x14ac:dyDescent="0.3">
      <c r="A17" s="16" t="s">
        <v>14</v>
      </c>
      <c r="B17" s="16" t="s">
        <v>24</v>
      </c>
      <c r="C17" s="16">
        <v>1</v>
      </c>
      <c r="D17" s="16" t="s">
        <v>29</v>
      </c>
      <c r="E17" s="17">
        <v>1180.5805728023799</v>
      </c>
      <c r="F17" s="17">
        <v>3.9727333333333301</v>
      </c>
      <c r="G17" s="17">
        <v>27.239097974442501</v>
      </c>
      <c r="H17" s="18">
        <v>13.206715497408201</v>
      </c>
      <c r="I17" s="18">
        <f>H17*0.15/0.2002</f>
        <v>9.8951414815745764</v>
      </c>
    </row>
    <row r="18" spans="1:11" x14ac:dyDescent="0.3">
      <c r="A18" s="19" t="s">
        <v>14</v>
      </c>
      <c r="B18" s="19" t="s">
        <v>24</v>
      </c>
      <c r="C18" s="19">
        <v>2</v>
      </c>
      <c r="D18" s="19" t="s">
        <v>29</v>
      </c>
      <c r="E18" s="20">
        <v>1168.6013065146401</v>
      </c>
      <c r="F18" s="20">
        <v>3.9844333333333299</v>
      </c>
      <c r="G18" s="20">
        <v>29.2286643028961</v>
      </c>
      <c r="H18" s="21">
        <v>13.239091503407799</v>
      </c>
      <c r="I18" s="21">
        <f t="shared" ref="I18:I19" si="5">H18*0.15/0.2002</f>
        <v>9.9193992283275225</v>
      </c>
    </row>
    <row r="19" spans="1:11" ht="15" thickBot="1" x14ac:dyDescent="0.35">
      <c r="A19" s="22" t="s">
        <v>14</v>
      </c>
      <c r="B19" s="22" t="s">
        <v>24</v>
      </c>
      <c r="C19" s="22">
        <v>3</v>
      </c>
      <c r="D19" s="22" t="s">
        <v>29</v>
      </c>
      <c r="E19" s="23">
        <v>1127.8237832003099</v>
      </c>
      <c r="F19" s="23">
        <v>3.9727333333333301</v>
      </c>
      <c r="G19" s="23">
        <v>27.2689052213174</v>
      </c>
      <c r="H19" s="24">
        <v>12.252508630177999</v>
      </c>
      <c r="I19" s="24">
        <f t="shared" si="5"/>
        <v>9.1802012713621366</v>
      </c>
    </row>
    <row r="20" spans="1:11" x14ac:dyDescent="0.3">
      <c r="A20" s="16" t="s">
        <v>15</v>
      </c>
      <c r="B20" s="19" t="s">
        <v>25</v>
      </c>
      <c r="C20" s="16">
        <v>1</v>
      </c>
      <c r="D20" s="16" t="s">
        <v>29</v>
      </c>
      <c r="E20" s="17">
        <v>653.20841581822799</v>
      </c>
      <c r="F20" s="17">
        <v>3.9727333333333301</v>
      </c>
      <c r="G20" s="17">
        <v>18.591338671041601</v>
      </c>
      <c r="H20" s="18">
        <v>6.2742526245633803</v>
      </c>
      <c r="I20" s="18">
        <f>H20*0.15/0.2031</f>
        <v>4.6338645676243573</v>
      </c>
    </row>
    <row r="21" spans="1:11" x14ac:dyDescent="0.3">
      <c r="A21" s="19" t="s">
        <v>15</v>
      </c>
      <c r="B21" s="19" t="s">
        <v>25</v>
      </c>
      <c r="C21" s="19">
        <v>2</v>
      </c>
      <c r="D21" s="19" t="s">
        <v>29</v>
      </c>
      <c r="E21" s="20">
        <v>640.43606845265697</v>
      </c>
      <c r="F21" s="20">
        <v>3.9844333333333299</v>
      </c>
      <c r="G21" s="20">
        <v>10.195225172348</v>
      </c>
      <c r="H21" s="21">
        <v>6.5285029130031296</v>
      </c>
      <c r="I21" s="21">
        <f t="shared" ref="I21:I22" si="6">H21*0.15/0.2031</f>
        <v>4.8216417378161953</v>
      </c>
    </row>
    <row r="22" spans="1:11" ht="15" thickBot="1" x14ac:dyDescent="0.35">
      <c r="A22" s="22" t="s">
        <v>15</v>
      </c>
      <c r="B22" s="19" t="s">
        <v>25</v>
      </c>
      <c r="C22" s="22">
        <v>3</v>
      </c>
      <c r="D22" s="22" t="s">
        <v>29</v>
      </c>
      <c r="E22" s="23">
        <v>618.33880630401904</v>
      </c>
      <c r="F22" s="23">
        <v>3.9727333333333301</v>
      </c>
      <c r="G22" s="23">
        <v>17.227687890049701</v>
      </c>
      <c r="H22" s="24">
        <v>5.7851705448669097</v>
      </c>
      <c r="I22" s="24">
        <f t="shared" si="6"/>
        <v>4.2726518056624148</v>
      </c>
    </row>
    <row r="23" spans="1:11" x14ac:dyDescent="0.3">
      <c r="A23" s="16" t="s">
        <v>16</v>
      </c>
      <c r="B23" s="19" t="s">
        <v>26</v>
      </c>
      <c r="C23" s="16">
        <v>1</v>
      </c>
      <c r="D23" s="16" t="s">
        <v>29</v>
      </c>
      <c r="E23" s="17">
        <v>447.75875189441501</v>
      </c>
      <c r="F23" s="17">
        <v>3.9727333333333301</v>
      </c>
      <c r="G23" s="17">
        <v>12.3490976004224</v>
      </c>
      <c r="H23" s="18">
        <v>6.9195148699548499</v>
      </c>
      <c r="I23" s="18">
        <f>H23*0.15/0.2106</f>
        <v>4.9284293945547359</v>
      </c>
    </row>
    <row r="24" spans="1:11" x14ac:dyDescent="0.3">
      <c r="A24" s="19" t="s">
        <v>16</v>
      </c>
      <c r="B24" s="19" t="s">
        <v>26</v>
      </c>
      <c r="C24" s="19">
        <v>2</v>
      </c>
      <c r="D24" s="19" t="s">
        <v>29</v>
      </c>
      <c r="E24" s="20">
        <v>447.81618362327202</v>
      </c>
      <c r="F24" s="20">
        <v>3.9844333333333299</v>
      </c>
      <c r="G24" s="20">
        <v>11.763866231173401</v>
      </c>
      <c r="H24" s="21">
        <v>6.8586288666790303</v>
      </c>
      <c r="I24" s="21">
        <f t="shared" ref="I24:I25" si="7">H24*0.15/0.2106</f>
        <v>4.885063295355434</v>
      </c>
    </row>
    <row r="25" spans="1:11" ht="15" thickBot="1" x14ac:dyDescent="0.35">
      <c r="A25" s="22" t="s">
        <v>16</v>
      </c>
      <c r="B25" s="22" t="s">
        <v>26</v>
      </c>
      <c r="C25" s="22">
        <v>3</v>
      </c>
      <c r="D25" s="22" t="s">
        <v>29</v>
      </c>
      <c r="E25" s="23">
        <v>517.213823402147</v>
      </c>
      <c r="F25" s="23">
        <v>3.9727333333333301</v>
      </c>
      <c r="G25" s="23">
        <v>18.2814378994469</v>
      </c>
      <c r="H25" s="24">
        <v>7.6818567317056496</v>
      </c>
      <c r="I25" s="24">
        <f t="shared" si="7"/>
        <v>5.4714079285652772</v>
      </c>
    </row>
    <row r="26" spans="1:11" x14ac:dyDescent="0.3">
      <c r="A26" s="16" t="s">
        <v>17</v>
      </c>
      <c r="B26" s="16" t="s">
        <v>27</v>
      </c>
      <c r="C26" s="16">
        <v>1</v>
      </c>
      <c r="D26" s="16" t="s">
        <v>29</v>
      </c>
      <c r="E26" s="17">
        <v>494.62235742240603</v>
      </c>
      <c r="F26" s="17">
        <v>3.9844333333333299</v>
      </c>
      <c r="G26" s="17">
        <v>15.8687927622075</v>
      </c>
      <c r="H26" s="18">
        <v>8.0388283486243601</v>
      </c>
      <c r="I26" s="18">
        <f>H26*0.15/0.2092</f>
        <v>5.7639782614419408</v>
      </c>
    </row>
    <row r="27" spans="1:11" x14ac:dyDescent="0.3">
      <c r="A27" s="19" t="s">
        <v>17</v>
      </c>
      <c r="B27" s="19" t="s">
        <v>27</v>
      </c>
      <c r="C27" s="19">
        <v>2</v>
      </c>
      <c r="D27" s="19" t="s">
        <v>29</v>
      </c>
      <c r="E27" s="20">
        <v>485.36534839072101</v>
      </c>
      <c r="F27" s="20">
        <v>3.9844333333333299</v>
      </c>
      <c r="G27" s="20">
        <v>10.7173843547908</v>
      </c>
      <c r="H27" s="21">
        <v>7.9563682477581503</v>
      </c>
      <c r="I27" s="21">
        <f t="shared" ref="I27:I28" si="8">H27*0.15/0.2092</f>
        <v>5.7048529501133967</v>
      </c>
    </row>
    <row r="28" spans="1:11" ht="15" thickBot="1" x14ac:dyDescent="0.35">
      <c r="A28" s="22" t="s">
        <v>17</v>
      </c>
      <c r="B28" s="22" t="s">
        <v>27</v>
      </c>
      <c r="C28" s="22">
        <v>3</v>
      </c>
      <c r="D28" s="22" t="s">
        <v>29</v>
      </c>
      <c r="E28" s="23">
        <v>496.86467004073398</v>
      </c>
      <c r="F28" s="23">
        <v>3.9727333333333301</v>
      </c>
      <c r="G28" s="23">
        <v>19.0030189998194</v>
      </c>
      <c r="H28" s="24">
        <v>7.80215963070094</v>
      </c>
      <c r="I28" s="24">
        <f t="shared" si="8"/>
        <v>5.5942827179978059</v>
      </c>
    </row>
    <row r="29" spans="1:11" x14ac:dyDescent="0.3">
      <c r="A29" s="16" t="s">
        <v>18</v>
      </c>
      <c r="B29" s="16" t="s">
        <v>28</v>
      </c>
      <c r="C29" s="16">
        <v>1</v>
      </c>
      <c r="D29" s="16" t="s">
        <v>29</v>
      </c>
      <c r="E29" s="17">
        <v>506.25090220232602</v>
      </c>
      <c r="F29" s="17">
        <v>4.0078333333333296</v>
      </c>
      <c r="G29" s="17">
        <v>9.6821512139634294</v>
      </c>
      <c r="H29" s="18">
        <v>5.9457233572244101</v>
      </c>
      <c r="I29" s="18">
        <f>H29*0.15/0.2078</f>
        <v>4.291908101942548</v>
      </c>
    </row>
    <row r="30" spans="1:11" x14ac:dyDescent="0.3">
      <c r="A30" s="19" t="s">
        <v>18</v>
      </c>
      <c r="B30" s="19" t="s">
        <v>28</v>
      </c>
      <c r="C30" s="19">
        <v>2</v>
      </c>
      <c r="D30" s="19" t="s">
        <v>29</v>
      </c>
      <c r="E30" s="20">
        <v>511.01421544519701</v>
      </c>
      <c r="F30" s="20">
        <v>3.9961333333333302</v>
      </c>
      <c r="G30" s="20">
        <v>8.64636200281738</v>
      </c>
      <c r="H30" s="21">
        <v>6.2377114614181197</v>
      </c>
      <c r="I30" s="21">
        <f t="shared" ref="I30:I31" si="9">H30*0.15/0.2078</f>
        <v>4.5026791107445518</v>
      </c>
    </row>
    <row r="31" spans="1:11" s="25" customFormat="1" ht="15" thickBot="1" x14ac:dyDescent="0.35">
      <c r="A31" s="22" t="s">
        <v>18</v>
      </c>
      <c r="B31" s="22" t="s">
        <v>28</v>
      </c>
      <c r="C31" s="22">
        <v>3</v>
      </c>
      <c r="D31" s="22" t="s">
        <v>29</v>
      </c>
      <c r="E31" s="23">
        <v>455.11254704405201</v>
      </c>
      <c r="F31" s="23">
        <v>4.0078333333333296</v>
      </c>
      <c r="G31" s="23">
        <v>14.724898737569699</v>
      </c>
      <c r="H31" s="24">
        <v>5.3076358319903196</v>
      </c>
      <c r="I31" s="24">
        <f t="shared" si="9"/>
        <v>3.8313059422451778</v>
      </c>
      <c r="J31" s="37">
        <f>AVERAGE(I17:I31)</f>
        <v>5.8464538530218713</v>
      </c>
      <c r="K31" s="37">
        <f>STDEV(I17:I31)</f>
        <v>2.0593584395010835</v>
      </c>
    </row>
    <row r="32" spans="1:11" x14ac:dyDescent="0.3">
      <c r="A32" s="2" t="s">
        <v>9</v>
      </c>
      <c r="B32" s="2" t="s">
        <v>19</v>
      </c>
      <c r="C32" s="2">
        <v>1</v>
      </c>
      <c r="D32" s="2" t="s">
        <v>30</v>
      </c>
      <c r="E32" s="3">
        <v>41305.2694519816</v>
      </c>
      <c r="F32" s="3">
        <v>6.0109500000000002</v>
      </c>
      <c r="G32" s="3">
        <v>1039.81511099559</v>
      </c>
      <c r="H32" s="4">
        <v>72.657774190162598</v>
      </c>
      <c r="I32" s="4">
        <f>H32*0.15/0.2017</f>
        <v>54.034041291642986</v>
      </c>
    </row>
    <row r="33" spans="1:11" x14ac:dyDescent="0.3">
      <c r="A33" s="5" t="s">
        <v>9</v>
      </c>
      <c r="B33" s="5" t="s">
        <v>19</v>
      </c>
      <c r="C33" s="5">
        <v>2</v>
      </c>
      <c r="D33" s="5" t="s">
        <v>30</v>
      </c>
      <c r="E33" s="6">
        <v>34388.808702982002</v>
      </c>
      <c r="F33" s="6">
        <v>6.0109500000000002</v>
      </c>
      <c r="G33" s="6">
        <v>494.02866037931801</v>
      </c>
      <c r="H33" s="7">
        <v>68.293715889982906</v>
      </c>
      <c r="I33" s="7">
        <f t="shared" ref="I33:I34" si="10">H33*0.15/0.2017</f>
        <v>50.788583953879211</v>
      </c>
    </row>
    <row r="34" spans="1:11" ht="15" thickBot="1" x14ac:dyDescent="0.35">
      <c r="A34" s="9" t="s">
        <v>9</v>
      </c>
      <c r="B34" s="10" t="s">
        <v>19</v>
      </c>
      <c r="C34" s="9">
        <v>3</v>
      </c>
      <c r="D34" s="9" t="s">
        <v>30</v>
      </c>
      <c r="E34" s="11">
        <v>34541.376769502698</v>
      </c>
      <c r="F34" s="11">
        <v>6.0109500000000002</v>
      </c>
      <c r="G34" s="11">
        <v>550.64732274401399</v>
      </c>
      <c r="H34" s="12">
        <v>69.948486259379095</v>
      </c>
      <c r="I34" s="12">
        <f t="shared" si="10"/>
        <v>52.019201481937849</v>
      </c>
    </row>
    <row r="35" spans="1:11" x14ac:dyDescent="0.3">
      <c r="A35" s="2" t="s">
        <v>10</v>
      </c>
      <c r="B35" s="13" t="s">
        <v>20</v>
      </c>
      <c r="C35" s="2">
        <v>1</v>
      </c>
      <c r="D35" s="2" t="s">
        <v>30</v>
      </c>
      <c r="E35" s="3">
        <v>50888.635509679203</v>
      </c>
      <c r="F35" s="3">
        <v>6.0226499999999996</v>
      </c>
      <c r="G35" s="3">
        <v>763.02399692520601</v>
      </c>
      <c r="H35" s="4">
        <v>111.626172685768</v>
      </c>
      <c r="I35" s="4">
        <f>H35*0.15/0.2075</f>
        <v>80.693618808988916</v>
      </c>
    </row>
    <row r="36" spans="1:11" x14ac:dyDescent="0.3">
      <c r="A36" s="5" t="s">
        <v>10</v>
      </c>
      <c r="B36" s="5" t="s">
        <v>20</v>
      </c>
      <c r="C36" s="5">
        <v>2</v>
      </c>
      <c r="D36" s="5" t="s">
        <v>30</v>
      </c>
      <c r="E36" s="6">
        <v>51586.658999607702</v>
      </c>
      <c r="F36" s="6">
        <v>6.0226499999999996</v>
      </c>
      <c r="G36" s="6">
        <v>702.37283004179596</v>
      </c>
      <c r="H36" s="7">
        <v>106.093484061102</v>
      </c>
      <c r="I36" s="7">
        <f t="shared" ref="I36:I37" si="11">H36*0.15/0.2075</f>
        <v>76.69408486344723</v>
      </c>
    </row>
    <row r="37" spans="1:11" ht="15" thickBot="1" x14ac:dyDescent="0.35">
      <c r="A37" s="10" t="s">
        <v>10</v>
      </c>
      <c r="B37" s="10" t="s">
        <v>20</v>
      </c>
      <c r="C37" s="10">
        <v>3</v>
      </c>
      <c r="D37" s="10" t="s">
        <v>30</v>
      </c>
      <c r="E37" s="14">
        <v>50260.539858149401</v>
      </c>
      <c r="F37" s="14">
        <v>6.0226499999999996</v>
      </c>
      <c r="G37" s="14">
        <v>500.792940450071</v>
      </c>
      <c r="H37" s="15">
        <v>105.42052905157099</v>
      </c>
      <c r="I37" s="15">
        <f t="shared" si="11"/>
        <v>76.207611362581446</v>
      </c>
    </row>
    <row r="38" spans="1:11" x14ac:dyDescent="0.3">
      <c r="A38" s="2" t="s">
        <v>11</v>
      </c>
      <c r="B38" s="9" t="s">
        <v>21</v>
      </c>
      <c r="C38" s="2">
        <v>1</v>
      </c>
      <c r="D38" s="2" t="s">
        <v>30</v>
      </c>
      <c r="E38" s="3">
        <v>75355.710271897304</v>
      </c>
      <c r="F38" s="3">
        <v>6.0226499999999996</v>
      </c>
      <c r="G38" s="3">
        <v>917.633081754655</v>
      </c>
      <c r="H38" s="4">
        <v>162.98146351975501</v>
      </c>
      <c r="I38" s="4">
        <f>H38*0.15/0.2038</f>
        <v>119.95691623141929</v>
      </c>
    </row>
    <row r="39" spans="1:11" x14ac:dyDescent="0.3">
      <c r="A39" s="5" t="s">
        <v>11</v>
      </c>
      <c r="B39" s="5" t="s">
        <v>21</v>
      </c>
      <c r="C39" s="5">
        <v>2</v>
      </c>
      <c r="D39" s="5" t="s">
        <v>30</v>
      </c>
      <c r="E39" s="6">
        <v>74288.722845123993</v>
      </c>
      <c r="F39" s="6">
        <v>6.0226499999999996</v>
      </c>
      <c r="G39" s="6">
        <v>687.93174730436795</v>
      </c>
      <c r="H39" s="7">
        <v>166.20951162950499</v>
      </c>
      <c r="I39" s="7">
        <f t="shared" ref="I39:I40" si="12">H39*0.15/0.2038</f>
        <v>122.33281032593594</v>
      </c>
    </row>
    <row r="40" spans="1:11" ht="15" thickBot="1" x14ac:dyDescent="0.35">
      <c r="A40" s="10" t="s">
        <v>11</v>
      </c>
      <c r="B40" s="13" t="s">
        <v>21</v>
      </c>
      <c r="C40" s="10">
        <v>3</v>
      </c>
      <c r="D40" s="10" t="s">
        <v>30</v>
      </c>
      <c r="E40" s="14">
        <v>73726.194147697504</v>
      </c>
      <c r="F40" s="14">
        <v>6.0226499999999996</v>
      </c>
      <c r="G40" s="14">
        <v>667.18704895971996</v>
      </c>
      <c r="H40" s="15">
        <v>159.48231992259201</v>
      </c>
      <c r="I40" s="15">
        <f t="shared" si="12"/>
        <v>117.38149160151521</v>
      </c>
    </row>
    <row r="41" spans="1:11" x14ac:dyDescent="0.3">
      <c r="A41" s="2" t="s">
        <v>12</v>
      </c>
      <c r="B41" s="2" t="s">
        <v>22</v>
      </c>
      <c r="C41" s="2">
        <v>1</v>
      </c>
      <c r="D41" s="2" t="s">
        <v>30</v>
      </c>
      <c r="E41" s="3">
        <v>142575.31147492299</v>
      </c>
      <c r="F41" s="3">
        <v>6.0226499999999996</v>
      </c>
      <c r="G41" s="3">
        <v>2022.4408749009399</v>
      </c>
      <c r="H41" s="4">
        <v>324.09779607780001</v>
      </c>
      <c r="I41" s="4">
        <f>H41*0.15/0.2036</f>
        <v>238.77539003767191</v>
      </c>
    </row>
    <row r="42" spans="1:11" x14ac:dyDescent="0.3">
      <c r="A42" s="5" t="s">
        <v>12</v>
      </c>
      <c r="B42" s="5" t="s">
        <v>22</v>
      </c>
      <c r="C42" s="5">
        <v>2</v>
      </c>
      <c r="D42" s="5" t="s">
        <v>30</v>
      </c>
      <c r="E42" s="6">
        <v>154436.50133476299</v>
      </c>
      <c r="F42" s="6">
        <v>6.0109500000000002</v>
      </c>
      <c r="G42" s="6">
        <v>1243.3121916207699</v>
      </c>
      <c r="H42" s="7">
        <v>324.62462647534801</v>
      </c>
      <c r="I42" s="7">
        <f t="shared" ref="I42:I43" si="13">H42*0.15/0.2036</f>
        <v>239.16352638164147</v>
      </c>
    </row>
    <row r="43" spans="1:11" ht="15" thickBot="1" x14ac:dyDescent="0.35">
      <c r="A43" s="10" t="s">
        <v>12</v>
      </c>
      <c r="B43" s="10" t="s">
        <v>22</v>
      </c>
      <c r="C43" s="10">
        <v>3</v>
      </c>
      <c r="D43" s="10" t="s">
        <v>30</v>
      </c>
      <c r="E43" s="14">
        <v>142710.90440226201</v>
      </c>
      <c r="F43" s="14">
        <v>6.0109500000000002</v>
      </c>
      <c r="G43" s="14">
        <v>1201.89376820955</v>
      </c>
      <c r="H43" s="15">
        <v>315.70204965088902</v>
      </c>
      <c r="I43" s="15">
        <f t="shared" si="13"/>
        <v>232.58991870153903</v>
      </c>
    </row>
    <row r="44" spans="1:11" x14ac:dyDescent="0.3">
      <c r="A44" s="2" t="s">
        <v>13</v>
      </c>
      <c r="B44" s="2" t="s">
        <v>23</v>
      </c>
      <c r="C44" s="2">
        <v>1</v>
      </c>
      <c r="D44" s="2" t="s">
        <v>30</v>
      </c>
      <c r="E44" s="3">
        <v>67736.366401620005</v>
      </c>
      <c r="F44" s="3">
        <v>6.0226499999999996</v>
      </c>
      <c r="G44" s="3">
        <v>643.120494987592</v>
      </c>
      <c r="H44" s="4">
        <v>135.93128053236001</v>
      </c>
      <c r="I44" s="4">
        <f>H44*0.15/0.2058</f>
        <v>99.07527735594752</v>
      </c>
    </row>
    <row r="45" spans="1:11" x14ac:dyDescent="0.3">
      <c r="A45" s="5" t="s">
        <v>13</v>
      </c>
      <c r="B45" s="5" t="s">
        <v>23</v>
      </c>
      <c r="C45" s="5">
        <v>2</v>
      </c>
      <c r="D45" s="5" t="s">
        <v>30</v>
      </c>
      <c r="E45" s="6">
        <v>71910.010425653003</v>
      </c>
      <c r="F45" s="6">
        <v>6.0226499999999996</v>
      </c>
      <c r="G45" s="6">
        <v>666.48865080237601</v>
      </c>
      <c r="H45" s="7">
        <v>136.76212014258101</v>
      </c>
      <c r="I45" s="7">
        <f t="shared" ref="I45:I46" si="14">H45*0.15/0.2058</f>
        <v>99.680845584971578</v>
      </c>
    </row>
    <row r="46" spans="1:11" ht="15" thickBot="1" x14ac:dyDescent="0.35">
      <c r="A46" s="10" t="s">
        <v>13</v>
      </c>
      <c r="B46" s="10" t="s">
        <v>23</v>
      </c>
      <c r="C46" s="10">
        <v>3</v>
      </c>
      <c r="D46" s="10" t="s">
        <v>30</v>
      </c>
      <c r="E46" s="14">
        <v>72343.922333367693</v>
      </c>
      <c r="F46" s="14">
        <v>6.0226499999999996</v>
      </c>
      <c r="G46" s="14">
        <v>875.16637902564605</v>
      </c>
      <c r="H46" s="15">
        <v>134.09509308827501</v>
      </c>
      <c r="I46" s="15">
        <f t="shared" si="14"/>
        <v>97.736948315069242</v>
      </c>
      <c r="J46" s="37">
        <f>AVERAGE(I32:I46)</f>
        <v>117.14201775321258</v>
      </c>
      <c r="K46" s="37">
        <f>STDEV(I32:I46)</f>
        <v>66.182349881453902</v>
      </c>
    </row>
    <row r="47" spans="1:11" x14ac:dyDescent="0.3">
      <c r="A47" s="16" t="s">
        <v>14</v>
      </c>
      <c r="B47" s="16" t="s">
        <v>24</v>
      </c>
      <c r="C47" s="16">
        <v>1</v>
      </c>
      <c r="D47" s="16" t="s">
        <v>30</v>
      </c>
      <c r="E47" s="17">
        <v>13850.4144335076</v>
      </c>
      <c r="F47" s="17">
        <v>6.00075</v>
      </c>
      <c r="G47" s="17">
        <v>492.90821651669302</v>
      </c>
      <c r="H47" s="18">
        <v>24.6761279502091</v>
      </c>
      <c r="I47" s="18">
        <f>H47*0.15/0.2002</f>
        <v>18.488607355301522</v>
      </c>
    </row>
    <row r="48" spans="1:11" x14ac:dyDescent="0.3">
      <c r="A48" s="19" t="s">
        <v>14</v>
      </c>
      <c r="B48" s="19" t="s">
        <v>24</v>
      </c>
      <c r="C48" s="19">
        <v>2</v>
      </c>
      <c r="D48" s="19" t="s">
        <v>30</v>
      </c>
      <c r="E48" s="20">
        <v>13428.0116887692</v>
      </c>
      <c r="F48" s="20">
        <v>6.00075</v>
      </c>
      <c r="G48" s="20">
        <v>641.03038805125004</v>
      </c>
      <c r="H48" s="21">
        <v>23.864306198406901</v>
      </c>
      <c r="I48" s="21">
        <f t="shared" ref="I48:I49" si="15">H48*0.15/0.2002</f>
        <v>17.880349299505671</v>
      </c>
    </row>
    <row r="49" spans="1:11" ht="15" thickBot="1" x14ac:dyDescent="0.35">
      <c r="A49" s="22" t="s">
        <v>14</v>
      </c>
      <c r="B49" s="22" t="s">
        <v>24</v>
      </c>
      <c r="C49" s="22">
        <v>3</v>
      </c>
      <c r="D49" s="22" t="s">
        <v>30</v>
      </c>
      <c r="E49" s="23">
        <v>13542.767245986101</v>
      </c>
      <c r="F49" s="23">
        <v>6.00075</v>
      </c>
      <c r="G49" s="23">
        <v>446.45829178529698</v>
      </c>
      <c r="H49" s="24">
        <v>25.8311842952685</v>
      </c>
      <c r="I49" s="24">
        <f t="shared" si="15"/>
        <v>19.354034187264109</v>
      </c>
    </row>
    <row r="50" spans="1:11" x14ac:dyDescent="0.3">
      <c r="A50" s="16" t="s">
        <v>15</v>
      </c>
      <c r="B50" s="19" t="s">
        <v>25</v>
      </c>
      <c r="C50" s="16">
        <v>1</v>
      </c>
      <c r="D50" s="16" t="s">
        <v>30</v>
      </c>
      <c r="E50" s="17">
        <v>35048.279456528799</v>
      </c>
      <c r="F50" s="17">
        <v>6.00075</v>
      </c>
      <c r="G50" s="17">
        <v>357.42369096022202</v>
      </c>
      <c r="H50" s="18">
        <v>68.779029950340899</v>
      </c>
      <c r="I50" s="18">
        <f>H50*0.15/0.2031</f>
        <v>50.796920199660931</v>
      </c>
    </row>
    <row r="51" spans="1:11" x14ac:dyDescent="0.3">
      <c r="A51" s="19" t="s">
        <v>15</v>
      </c>
      <c r="B51" s="19" t="s">
        <v>25</v>
      </c>
      <c r="C51" s="19">
        <v>2</v>
      </c>
      <c r="D51" s="19" t="s">
        <v>30</v>
      </c>
      <c r="E51" s="20">
        <v>36432.936686993999</v>
      </c>
      <c r="F51" s="20">
        <v>6.00075</v>
      </c>
      <c r="G51" s="20">
        <v>859.15335000322796</v>
      </c>
      <c r="H51" s="21">
        <v>70.579769095539305</v>
      </c>
      <c r="I51" s="21">
        <f t="shared" ref="I51:I52" si="16">H51*0.15/0.2031</f>
        <v>52.12686048415015</v>
      </c>
    </row>
    <row r="52" spans="1:11" ht="15" thickBot="1" x14ac:dyDescent="0.35">
      <c r="A52" s="22" t="s">
        <v>15</v>
      </c>
      <c r="B52" s="19" t="s">
        <v>25</v>
      </c>
      <c r="C52" s="22">
        <v>3</v>
      </c>
      <c r="D52" s="22" t="s">
        <v>30</v>
      </c>
      <c r="E52" s="23">
        <v>36989.827183521898</v>
      </c>
      <c r="F52" s="23">
        <v>6.00075</v>
      </c>
      <c r="G52" s="23">
        <v>941.67419529847098</v>
      </c>
      <c r="H52" s="24">
        <v>71.350697727341895</v>
      </c>
      <c r="I52" s="24">
        <f t="shared" si="16"/>
        <v>52.69623170409298</v>
      </c>
    </row>
    <row r="53" spans="1:11" x14ac:dyDescent="0.3">
      <c r="A53" s="16" t="s">
        <v>16</v>
      </c>
      <c r="B53" s="19" t="s">
        <v>26</v>
      </c>
      <c r="C53" s="16">
        <v>1</v>
      </c>
      <c r="D53" s="16" t="s">
        <v>30</v>
      </c>
      <c r="E53" s="17">
        <v>45485.3358405693</v>
      </c>
      <c r="F53" s="17">
        <v>6.00075</v>
      </c>
      <c r="G53" s="17">
        <v>689.279760695204</v>
      </c>
      <c r="H53" s="18">
        <v>91.208779325067397</v>
      </c>
      <c r="I53" s="18">
        <f>H53*0.15/0.2106</f>
        <v>64.963518037797286</v>
      </c>
    </row>
    <row r="54" spans="1:11" x14ac:dyDescent="0.3">
      <c r="A54" s="19" t="s">
        <v>16</v>
      </c>
      <c r="B54" s="19" t="s">
        <v>26</v>
      </c>
      <c r="C54" s="19">
        <v>2</v>
      </c>
      <c r="D54" s="19" t="s">
        <v>30</v>
      </c>
      <c r="E54" s="20">
        <v>45249.906646001</v>
      </c>
      <c r="F54" s="20">
        <v>6.00075</v>
      </c>
      <c r="G54" s="20">
        <v>896.72772645062105</v>
      </c>
      <c r="H54" s="21">
        <v>92.282362876014503</v>
      </c>
      <c r="I54" s="21">
        <f t="shared" ref="I54:I55" si="17">H54*0.15/0.2106</f>
        <v>65.728178686620012</v>
      </c>
    </row>
    <row r="55" spans="1:11" ht="15" thickBot="1" x14ac:dyDescent="0.35">
      <c r="A55" s="22" t="s">
        <v>16</v>
      </c>
      <c r="B55" s="22" t="s">
        <v>26</v>
      </c>
      <c r="C55" s="22">
        <v>3</v>
      </c>
      <c r="D55" s="22" t="s">
        <v>30</v>
      </c>
      <c r="E55" s="23">
        <v>44233.001802283899</v>
      </c>
      <c r="F55" s="23">
        <v>6.00075</v>
      </c>
      <c r="G55" s="23">
        <v>1058.3224663987501</v>
      </c>
      <c r="H55" s="24">
        <v>90.435366044656504</v>
      </c>
      <c r="I55" s="24">
        <f t="shared" si="17"/>
        <v>64.412653877960466</v>
      </c>
    </row>
    <row r="56" spans="1:11" x14ac:dyDescent="0.3">
      <c r="A56" s="16" t="s">
        <v>17</v>
      </c>
      <c r="B56" s="16" t="s">
        <v>27</v>
      </c>
      <c r="C56" s="16">
        <v>1</v>
      </c>
      <c r="D56" s="16" t="s">
        <v>30</v>
      </c>
      <c r="E56" s="17">
        <v>48284.378221603802</v>
      </c>
      <c r="F56" s="17">
        <v>6.00075</v>
      </c>
      <c r="G56" s="17">
        <v>1068.1194996003501</v>
      </c>
      <c r="H56" s="18">
        <v>95.388827829494701</v>
      </c>
      <c r="I56" s="18">
        <f>H56*0.15/0.2092</f>
        <v>68.39543104409276</v>
      </c>
    </row>
    <row r="57" spans="1:11" x14ac:dyDescent="0.3">
      <c r="A57" s="19" t="s">
        <v>17</v>
      </c>
      <c r="B57" s="19" t="s">
        <v>27</v>
      </c>
      <c r="C57" s="19">
        <v>2</v>
      </c>
      <c r="D57" s="19" t="s">
        <v>30</v>
      </c>
      <c r="E57" s="20">
        <v>48801.281028531397</v>
      </c>
      <c r="F57" s="20">
        <v>6.00075</v>
      </c>
      <c r="G57" s="20">
        <v>953.65701437912799</v>
      </c>
      <c r="H57" s="21">
        <v>94.677263337165698</v>
      </c>
      <c r="I57" s="21">
        <f t="shared" ref="I57:I58" si="18">H57*0.15/0.2092</f>
        <v>67.885227058197202</v>
      </c>
    </row>
    <row r="58" spans="1:11" ht="15" thickBot="1" x14ac:dyDescent="0.35">
      <c r="A58" s="22" t="s">
        <v>17</v>
      </c>
      <c r="B58" s="22" t="s">
        <v>27</v>
      </c>
      <c r="C58" s="22">
        <v>3</v>
      </c>
      <c r="D58" s="22" t="s">
        <v>30</v>
      </c>
      <c r="E58" s="23">
        <v>49138.904567608202</v>
      </c>
      <c r="F58" s="23">
        <v>6.00075</v>
      </c>
      <c r="G58" s="23">
        <v>802.75272040289406</v>
      </c>
      <c r="H58" s="24">
        <v>93.251670751692799</v>
      </c>
      <c r="I58" s="24">
        <f t="shared" si="18"/>
        <v>66.863052642227146</v>
      </c>
    </row>
    <row r="59" spans="1:11" x14ac:dyDescent="0.3">
      <c r="A59" s="16" t="s">
        <v>18</v>
      </c>
      <c r="B59" s="16" t="s">
        <v>28</v>
      </c>
      <c r="C59" s="16">
        <v>1</v>
      </c>
      <c r="D59" s="16" t="s">
        <v>30</v>
      </c>
      <c r="E59" s="17">
        <v>43440.988343653102</v>
      </c>
      <c r="F59" s="17">
        <v>6.0226499999999996</v>
      </c>
      <c r="G59" s="17">
        <v>533.86685531791102</v>
      </c>
      <c r="H59" s="18">
        <v>73.796834978715694</v>
      </c>
      <c r="I59" s="18">
        <f>H59*0.15/0.2078</f>
        <v>53.270092621787072</v>
      </c>
    </row>
    <row r="60" spans="1:11" x14ac:dyDescent="0.3">
      <c r="A60" s="19" t="s">
        <v>18</v>
      </c>
      <c r="B60" s="19" t="s">
        <v>28</v>
      </c>
      <c r="C60" s="19">
        <v>2</v>
      </c>
      <c r="D60" s="19" t="s">
        <v>30</v>
      </c>
      <c r="E60" s="20">
        <v>42031.313424342698</v>
      </c>
      <c r="F60" s="20">
        <v>6.03433333333333</v>
      </c>
      <c r="G60" s="20">
        <v>896.72536802761101</v>
      </c>
      <c r="H60" s="21">
        <v>76.946367418837099</v>
      </c>
      <c r="I60" s="21">
        <f t="shared" ref="I60:I61" si="19">H60*0.15/0.2078</f>
        <v>55.543576096369407</v>
      </c>
    </row>
    <row r="61" spans="1:11" s="25" customFormat="1" ht="15" thickBot="1" x14ac:dyDescent="0.35">
      <c r="A61" s="22" t="s">
        <v>18</v>
      </c>
      <c r="B61" s="22" t="s">
        <v>28</v>
      </c>
      <c r="C61" s="22">
        <v>3</v>
      </c>
      <c r="D61" s="22" t="s">
        <v>30</v>
      </c>
      <c r="E61" s="23">
        <v>41702.595603369002</v>
      </c>
      <c r="F61" s="23">
        <v>6.03433333333333</v>
      </c>
      <c r="G61" s="23">
        <v>746.81641269689101</v>
      </c>
      <c r="H61" s="24">
        <v>78.256158739475197</v>
      </c>
      <c r="I61" s="24">
        <f t="shared" si="19"/>
        <v>56.489046250824245</v>
      </c>
      <c r="J61" s="37">
        <f>AVERAGE(I47:I61)</f>
        <v>51.659585303056723</v>
      </c>
      <c r="K61" s="37">
        <f>STDEV(I47:I61)</f>
        <v>18.205386342711737</v>
      </c>
    </row>
    <row r="62" spans="1:11" x14ac:dyDescent="0.3">
      <c r="A62" s="2" t="s">
        <v>9</v>
      </c>
      <c r="B62" s="2" t="s">
        <v>19</v>
      </c>
      <c r="C62" s="2">
        <v>1</v>
      </c>
      <c r="D62" s="2" t="s">
        <v>31</v>
      </c>
      <c r="E62" s="3">
        <v>7250.3517178964603</v>
      </c>
      <c r="F62" s="3">
        <v>1.7230666666666701</v>
      </c>
      <c r="G62" s="3">
        <v>12.5685704881958</v>
      </c>
      <c r="H62" s="4">
        <v>90.205956493872193</v>
      </c>
      <c r="I62" s="4">
        <f>H62*0.15/0.2017</f>
        <v>67.084251234907427</v>
      </c>
    </row>
    <row r="63" spans="1:11" x14ac:dyDescent="0.3">
      <c r="A63" s="5" t="s">
        <v>9</v>
      </c>
      <c r="B63" s="5" t="s">
        <v>19</v>
      </c>
      <c r="C63" s="5">
        <v>2</v>
      </c>
      <c r="D63" s="5" t="s">
        <v>31</v>
      </c>
      <c r="E63" s="6">
        <v>7000.2102985103002</v>
      </c>
      <c r="F63" s="6">
        <v>1.7114</v>
      </c>
      <c r="G63" s="6">
        <v>37.695398922382402</v>
      </c>
      <c r="H63" s="7">
        <v>87.9510460481888</v>
      </c>
      <c r="I63" s="7">
        <f t="shared" ref="I63:I64" si="20">H63*0.15/0.2017</f>
        <v>65.407322296620336</v>
      </c>
    </row>
    <row r="64" spans="1:11" ht="15" thickBot="1" x14ac:dyDescent="0.35">
      <c r="A64" s="9" t="s">
        <v>9</v>
      </c>
      <c r="B64" s="10" t="s">
        <v>19</v>
      </c>
      <c r="C64" s="9">
        <v>3</v>
      </c>
      <c r="D64" s="9" t="s">
        <v>31</v>
      </c>
      <c r="E64" s="11">
        <v>7516.2686210023603</v>
      </c>
      <c r="F64" s="11">
        <v>1.7114</v>
      </c>
      <c r="G64" s="11">
        <v>11.582470323472201</v>
      </c>
      <c r="H64" s="12">
        <v>91.616221278206794</v>
      </c>
      <c r="I64" s="12">
        <f t="shared" si="20"/>
        <v>68.133035159796819</v>
      </c>
    </row>
    <row r="65" spans="1:9" x14ac:dyDescent="0.3">
      <c r="A65" s="2" t="s">
        <v>10</v>
      </c>
      <c r="B65" s="13" t="s">
        <v>20</v>
      </c>
      <c r="C65" s="2">
        <v>1</v>
      </c>
      <c r="D65" s="2" t="s">
        <v>31</v>
      </c>
      <c r="E65" s="3">
        <v>7695.6011386871396</v>
      </c>
      <c r="F65" s="3">
        <v>1.7114</v>
      </c>
      <c r="G65" s="3">
        <v>88.565235545450406</v>
      </c>
      <c r="H65" s="4">
        <v>85.108260028090697</v>
      </c>
      <c r="I65" s="4">
        <f>H65*0.15/0.2075</f>
        <v>61.524043393800504</v>
      </c>
    </row>
    <row r="66" spans="1:9" x14ac:dyDescent="0.3">
      <c r="A66" s="5" t="s">
        <v>10</v>
      </c>
      <c r="B66" s="5" t="s">
        <v>20</v>
      </c>
      <c r="C66" s="5">
        <v>2</v>
      </c>
      <c r="D66" s="5" t="s">
        <v>31</v>
      </c>
      <c r="E66" s="6">
        <v>7463.4040021392802</v>
      </c>
      <c r="F66" s="6">
        <v>1.7114</v>
      </c>
      <c r="G66" s="6">
        <v>20.684155646146099</v>
      </c>
      <c r="H66" s="7">
        <v>87.381263873178995</v>
      </c>
      <c r="I66" s="7">
        <f t="shared" ref="I66:I67" si="21">H66*0.15/0.2075</f>
        <v>63.167178703502891</v>
      </c>
    </row>
    <row r="67" spans="1:9" ht="15" thickBot="1" x14ac:dyDescent="0.35">
      <c r="A67" s="10" t="s">
        <v>10</v>
      </c>
      <c r="B67" s="10" t="s">
        <v>20</v>
      </c>
      <c r="C67" s="10">
        <v>3</v>
      </c>
      <c r="D67" s="10" t="s">
        <v>31</v>
      </c>
      <c r="E67" s="14">
        <v>7481.6856955611802</v>
      </c>
      <c r="F67" s="14">
        <v>1.6997166666666701</v>
      </c>
      <c r="G67" s="14">
        <v>29.322038020811501</v>
      </c>
      <c r="H67" s="15">
        <v>82.497846147923497</v>
      </c>
      <c r="I67" s="15">
        <f t="shared" si="21"/>
        <v>59.636997215366385</v>
      </c>
    </row>
    <row r="68" spans="1:9" x14ac:dyDescent="0.3">
      <c r="A68" s="2" t="s">
        <v>11</v>
      </c>
      <c r="B68" s="9" t="s">
        <v>21</v>
      </c>
      <c r="C68" s="2">
        <v>1</v>
      </c>
      <c r="D68" s="2" t="s">
        <v>31</v>
      </c>
      <c r="E68" s="3">
        <v>9868.4911151014294</v>
      </c>
      <c r="F68" s="3">
        <v>1.7114</v>
      </c>
      <c r="G68" s="3">
        <v>20.070857826043898</v>
      </c>
      <c r="H68" s="4">
        <v>121.14292945801699</v>
      </c>
      <c r="I68" s="4">
        <f>H68*0.15/0.2038</f>
        <v>89.163098227196016</v>
      </c>
    </row>
    <row r="69" spans="1:9" x14ac:dyDescent="0.3">
      <c r="A69" s="5" t="s">
        <v>11</v>
      </c>
      <c r="B69" s="5" t="s">
        <v>21</v>
      </c>
      <c r="C69" s="5">
        <v>2</v>
      </c>
      <c r="D69" s="5" t="s">
        <v>31</v>
      </c>
      <c r="E69" s="6">
        <v>9560.6369052866703</v>
      </c>
      <c r="F69" s="6">
        <v>1.6880333333333299</v>
      </c>
      <c r="G69" s="6">
        <v>11.4276441746782</v>
      </c>
      <c r="H69" s="7">
        <v>114.544577608179</v>
      </c>
      <c r="I69" s="7">
        <f t="shared" ref="I69:I70" si="22">H69*0.15/0.2038</f>
        <v>84.306607660583168</v>
      </c>
    </row>
    <row r="70" spans="1:9" ht="15" thickBot="1" x14ac:dyDescent="0.35">
      <c r="A70" s="10" t="s">
        <v>11</v>
      </c>
      <c r="B70" s="13" t="s">
        <v>21</v>
      </c>
      <c r="C70" s="10">
        <v>3</v>
      </c>
      <c r="D70" s="10" t="s">
        <v>31</v>
      </c>
      <c r="E70" s="14">
        <v>9711.9162679574001</v>
      </c>
      <c r="F70" s="14">
        <v>1.6997166666666701</v>
      </c>
      <c r="G70" s="14">
        <v>10.5313036919504</v>
      </c>
      <c r="H70" s="15">
        <v>121.12801203972199</v>
      </c>
      <c r="I70" s="15">
        <f t="shared" si="22"/>
        <v>89.152118773102544</v>
      </c>
    </row>
    <row r="71" spans="1:9" x14ac:dyDescent="0.3">
      <c r="A71" s="2" t="s">
        <v>12</v>
      </c>
      <c r="B71" s="2" t="s">
        <v>22</v>
      </c>
      <c r="C71" s="2">
        <v>1</v>
      </c>
      <c r="D71" s="2" t="s">
        <v>31</v>
      </c>
      <c r="E71" s="3">
        <v>8335.9646552968297</v>
      </c>
      <c r="F71" s="3">
        <v>1.5478833333333299</v>
      </c>
      <c r="G71" s="3">
        <v>13.3450275192421</v>
      </c>
      <c r="H71" s="4">
        <v>100.715957098335</v>
      </c>
      <c r="I71" s="4">
        <f>H71*0.15/0.2036</f>
        <v>74.201343638262514</v>
      </c>
    </row>
    <row r="72" spans="1:9" x14ac:dyDescent="0.3">
      <c r="A72" s="5" t="s">
        <v>12</v>
      </c>
      <c r="B72" s="5" t="s">
        <v>22</v>
      </c>
      <c r="C72" s="5">
        <v>2</v>
      </c>
      <c r="D72" s="5" t="s">
        <v>31</v>
      </c>
      <c r="E72" s="6">
        <v>8611.9959724421205</v>
      </c>
      <c r="F72" s="6">
        <v>1.5595666666666701</v>
      </c>
      <c r="G72" s="6">
        <v>16.763605998453901</v>
      </c>
      <c r="H72" s="7">
        <v>107.131795924437</v>
      </c>
      <c r="I72" s="7">
        <f t="shared" ref="I72:I73" si="23">H72*0.15/0.2036</f>
        <v>78.928140415842577</v>
      </c>
    </row>
    <row r="73" spans="1:9" ht="15" thickBot="1" x14ac:dyDescent="0.35">
      <c r="A73" s="10" t="s">
        <v>12</v>
      </c>
      <c r="B73" s="10" t="s">
        <v>22</v>
      </c>
      <c r="C73" s="10">
        <v>3</v>
      </c>
      <c r="D73" s="10" t="s">
        <v>31</v>
      </c>
      <c r="E73" s="14">
        <v>8263.3481568956304</v>
      </c>
      <c r="F73" s="14">
        <v>1.5478833333333299</v>
      </c>
      <c r="G73" s="14">
        <v>12.539708179713299</v>
      </c>
      <c r="H73" s="15">
        <v>104.71546744696801</v>
      </c>
      <c r="I73" s="15">
        <f t="shared" si="23"/>
        <v>77.147937706508841</v>
      </c>
    </row>
    <row r="74" spans="1:9" x14ac:dyDescent="0.3">
      <c r="A74" s="2" t="s">
        <v>13</v>
      </c>
      <c r="B74" s="2" t="s">
        <v>23</v>
      </c>
      <c r="C74" s="2">
        <v>1</v>
      </c>
      <c r="D74" s="2" t="s">
        <v>31</v>
      </c>
      <c r="E74" s="3">
        <v>9593.4097225190108</v>
      </c>
      <c r="F74" s="3">
        <v>1.5362166666666699</v>
      </c>
      <c r="G74" s="3">
        <v>10.4876537505718</v>
      </c>
      <c r="H74" s="4">
        <v>95.662337071287794</v>
      </c>
      <c r="I74" s="4">
        <f>H74*0.15/0.2058</f>
        <v>69.724735474699557</v>
      </c>
    </row>
    <row r="75" spans="1:9" x14ac:dyDescent="0.3">
      <c r="A75" s="5" t="s">
        <v>13</v>
      </c>
      <c r="B75" s="5" t="s">
        <v>23</v>
      </c>
      <c r="C75" s="5">
        <v>2</v>
      </c>
      <c r="D75" s="5" t="s">
        <v>31</v>
      </c>
      <c r="E75" s="6">
        <v>9835.0817805298793</v>
      </c>
      <c r="F75" s="6">
        <v>1.5362166666666699</v>
      </c>
      <c r="G75" s="6">
        <v>17.100681783180899</v>
      </c>
      <c r="H75" s="7">
        <v>98.327161947405997</v>
      </c>
      <c r="I75" s="7">
        <f t="shared" ref="I75:I76" si="24">H75*0.15/0.2058</f>
        <v>71.667027658459176</v>
      </c>
    </row>
    <row r="76" spans="1:9" ht="15" thickBot="1" x14ac:dyDescent="0.35">
      <c r="A76" s="10" t="s">
        <v>13</v>
      </c>
      <c r="B76" s="10" t="s">
        <v>23</v>
      </c>
      <c r="C76" s="10">
        <v>3</v>
      </c>
      <c r="D76" s="10" t="s">
        <v>31</v>
      </c>
      <c r="E76" s="14">
        <v>10044.850704025701</v>
      </c>
      <c r="F76" s="14">
        <v>1.5362166666666699</v>
      </c>
      <c r="G76" s="14">
        <v>12.967752955034801</v>
      </c>
      <c r="H76" s="15">
        <v>99.787594872691102</v>
      </c>
      <c r="I76" s="15">
        <f t="shared" si="24"/>
        <v>72.731483143360862</v>
      </c>
    </row>
    <row r="77" spans="1:9" x14ac:dyDescent="0.3">
      <c r="A77" s="16" t="s">
        <v>14</v>
      </c>
      <c r="B77" s="16" t="s">
        <v>24</v>
      </c>
      <c r="C77" s="16">
        <v>1</v>
      </c>
      <c r="D77" s="16" t="s">
        <v>31</v>
      </c>
      <c r="E77" s="17">
        <v>2934.5104939779199</v>
      </c>
      <c r="F77" s="17">
        <v>1.7230666666666701</v>
      </c>
      <c r="G77" s="17">
        <v>11.6873534106319</v>
      </c>
      <c r="H77" s="18">
        <v>40.210991118684298</v>
      </c>
      <c r="I77" s="18">
        <f>H77*0.15/0.2002</f>
        <v>30.128115223789436</v>
      </c>
    </row>
    <row r="78" spans="1:9" x14ac:dyDescent="0.3">
      <c r="A78" s="19" t="s">
        <v>14</v>
      </c>
      <c r="B78" s="19" t="s">
        <v>24</v>
      </c>
      <c r="C78" s="19">
        <v>2</v>
      </c>
      <c r="D78" s="19" t="s">
        <v>31</v>
      </c>
      <c r="E78" s="20">
        <v>2929.3654045197</v>
      </c>
      <c r="F78" s="20">
        <v>1.7230666666666701</v>
      </c>
      <c r="G78" s="20">
        <v>11.3318009881416</v>
      </c>
      <c r="H78" s="21">
        <v>42.580362419350202</v>
      </c>
      <c r="I78" s="21">
        <f t="shared" ref="I78:I79" si="25">H78*0.15/0.2002</f>
        <v>31.903368446066587</v>
      </c>
    </row>
    <row r="79" spans="1:9" ht="15" thickBot="1" x14ac:dyDescent="0.35">
      <c r="A79" s="22" t="s">
        <v>14</v>
      </c>
      <c r="B79" s="22" t="s">
        <v>24</v>
      </c>
      <c r="C79" s="22">
        <v>3</v>
      </c>
      <c r="D79" s="22" t="s">
        <v>31</v>
      </c>
      <c r="E79" s="23">
        <v>2762.9319999306199</v>
      </c>
      <c r="F79" s="23">
        <v>1.6997166666666701</v>
      </c>
      <c r="G79" s="23">
        <v>26.9046430069331</v>
      </c>
      <c r="H79" s="24">
        <v>40.624490403047801</v>
      </c>
      <c r="I79" s="24">
        <f t="shared" si="25"/>
        <v>30.437929872413442</v>
      </c>
    </row>
    <row r="80" spans="1:9" x14ac:dyDescent="0.3">
      <c r="A80" s="16" t="s">
        <v>15</v>
      </c>
      <c r="B80" s="19" t="s">
        <v>25</v>
      </c>
      <c r="C80" s="16">
        <v>1</v>
      </c>
      <c r="D80" s="16" t="s">
        <v>31</v>
      </c>
      <c r="E80" s="17">
        <v>2929.9993378198001</v>
      </c>
      <c r="F80" s="17">
        <v>1.7230666666666701</v>
      </c>
      <c r="G80" s="17">
        <v>11.135084467850501</v>
      </c>
      <c r="H80" s="18">
        <v>42.226690305963302</v>
      </c>
      <c r="I80" s="18">
        <f>H80*0.15/0.2031</f>
        <v>31.18662504133183</v>
      </c>
    </row>
    <row r="81" spans="1:9" x14ac:dyDescent="0.3">
      <c r="A81" s="19" t="s">
        <v>15</v>
      </c>
      <c r="B81" s="19" t="s">
        <v>25</v>
      </c>
      <c r="C81" s="19">
        <v>2</v>
      </c>
      <c r="D81" s="19" t="s">
        <v>31</v>
      </c>
      <c r="E81" s="20">
        <v>2749.5090592859301</v>
      </c>
      <c r="F81" s="20">
        <v>1.7114</v>
      </c>
      <c r="G81" s="20">
        <v>26.141515968453199</v>
      </c>
      <c r="H81" s="21">
        <v>37.775870874873199</v>
      </c>
      <c r="I81" s="21">
        <f t="shared" ref="I81:I82" si="26">H81*0.15/0.2031</f>
        <v>27.899461502860561</v>
      </c>
    </row>
    <row r="82" spans="1:9" ht="15" thickBot="1" x14ac:dyDescent="0.35">
      <c r="A82" s="22" t="s">
        <v>15</v>
      </c>
      <c r="B82" s="19" t="s">
        <v>25</v>
      </c>
      <c r="C82" s="22">
        <v>3</v>
      </c>
      <c r="D82" s="22" t="s">
        <v>31</v>
      </c>
      <c r="E82" s="23">
        <v>2699.7007019224998</v>
      </c>
      <c r="F82" s="23">
        <v>1.7230666666666701</v>
      </c>
      <c r="G82" s="23">
        <v>13.655692373526101</v>
      </c>
      <c r="H82" s="24">
        <v>37.429658106094401</v>
      </c>
      <c r="I82" s="24">
        <f t="shared" si="26"/>
        <v>27.643765218681242</v>
      </c>
    </row>
    <row r="83" spans="1:9" x14ac:dyDescent="0.3">
      <c r="A83" s="16" t="s">
        <v>16</v>
      </c>
      <c r="B83" s="19" t="s">
        <v>26</v>
      </c>
      <c r="C83" s="16">
        <v>1</v>
      </c>
      <c r="D83" s="16" t="s">
        <v>31</v>
      </c>
      <c r="E83" s="17">
        <v>2836.3810375389098</v>
      </c>
      <c r="F83" s="17">
        <v>1.7230666666666701</v>
      </c>
      <c r="G83" s="17">
        <v>11.5699346104331</v>
      </c>
      <c r="H83" s="18">
        <v>35.639987267316698</v>
      </c>
      <c r="I83" s="18">
        <f>H83*0.15/0.2106</f>
        <v>25.384606315752631</v>
      </c>
    </row>
    <row r="84" spans="1:9" x14ac:dyDescent="0.3">
      <c r="A84" s="19" t="s">
        <v>16</v>
      </c>
      <c r="B84" s="19" t="s">
        <v>26</v>
      </c>
      <c r="C84" s="19">
        <v>2</v>
      </c>
      <c r="D84" s="19" t="s">
        <v>31</v>
      </c>
      <c r="E84" s="20">
        <v>2859.5729591445902</v>
      </c>
      <c r="F84" s="20">
        <v>1.7230666666666701</v>
      </c>
      <c r="G84" s="20">
        <v>20.011686197347199</v>
      </c>
      <c r="H84" s="21">
        <v>37.715422555844903</v>
      </c>
      <c r="I84" s="21">
        <f t="shared" ref="I84:I85" si="27">H84*0.15/0.2106</f>
        <v>26.862836578237108</v>
      </c>
    </row>
    <row r="85" spans="1:9" ht="15" thickBot="1" x14ac:dyDescent="0.35">
      <c r="A85" s="22" t="s">
        <v>16</v>
      </c>
      <c r="B85" s="22" t="s">
        <v>26</v>
      </c>
      <c r="C85" s="22">
        <v>3</v>
      </c>
      <c r="D85" s="22" t="s">
        <v>31</v>
      </c>
      <c r="E85" s="23">
        <v>3026.9407715072598</v>
      </c>
      <c r="F85" s="23">
        <v>1.6997166666666701</v>
      </c>
      <c r="G85" s="23">
        <v>12.577161491484601</v>
      </c>
      <c r="H85" s="24">
        <v>37.313024102291003</v>
      </c>
      <c r="I85" s="24">
        <f t="shared" si="27"/>
        <v>26.576227993084757</v>
      </c>
    </row>
    <row r="86" spans="1:9" x14ac:dyDescent="0.3">
      <c r="A86" s="16" t="s">
        <v>17</v>
      </c>
      <c r="B86" s="16" t="s">
        <v>27</v>
      </c>
      <c r="C86" s="16">
        <v>1</v>
      </c>
      <c r="D86" s="16" t="s">
        <v>31</v>
      </c>
      <c r="E86" s="17">
        <v>4149.9661676104697</v>
      </c>
      <c r="F86" s="17">
        <v>1.7230666666666701</v>
      </c>
      <c r="G86" s="17">
        <v>24.548422261247602</v>
      </c>
      <c r="H86" s="18">
        <v>51.195788503653098</v>
      </c>
      <c r="I86" s="18">
        <f>H86*0.15/0.2092</f>
        <v>36.708261355391798</v>
      </c>
    </row>
    <row r="87" spans="1:9" x14ac:dyDescent="0.3">
      <c r="A87" s="19" t="s">
        <v>17</v>
      </c>
      <c r="B87" s="19" t="s">
        <v>27</v>
      </c>
      <c r="C87" s="19">
        <v>2</v>
      </c>
      <c r="D87" s="19" t="s">
        <v>31</v>
      </c>
      <c r="E87" s="20">
        <v>3984.1599411392199</v>
      </c>
      <c r="F87" s="20">
        <v>1.7230666666666701</v>
      </c>
      <c r="G87" s="20">
        <v>13.1420710691723</v>
      </c>
      <c r="H87" s="21">
        <v>46.150843688265098</v>
      </c>
      <c r="I87" s="21">
        <f t="shared" ref="I87:I88" si="28">H87*0.15/0.2092</f>
        <v>33.090949107264649</v>
      </c>
    </row>
    <row r="88" spans="1:9" ht="15" thickBot="1" x14ac:dyDescent="0.35">
      <c r="A88" s="22" t="s">
        <v>17</v>
      </c>
      <c r="B88" s="22" t="s">
        <v>27</v>
      </c>
      <c r="C88" s="22">
        <v>3</v>
      </c>
      <c r="D88" s="22" t="s">
        <v>31</v>
      </c>
      <c r="E88" s="23">
        <v>4031.5257533836402</v>
      </c>
      <c r="F88" s="23">
        <v>1.7230666666666701</v>
      </c>
      <c r="G88" s="23">
        <v>10.8191282730685</v>
      </c>
      <c r="H88" s="24">
        <v>46.682468500556503</v>
      </c>
      <c r="I88" s="24">
        <f t="shared" si="28"/>
        <v>33.472133246096917</v>
      </c>
    </row>
    <row r="89" spans="1:9" x14ac:dyDescent="0.3">
      <c r="A89" s="16" t="s">
        <v>18</v>
      </c>
      <c r="B89" s="16" t="s">
        <v>28</v>
      </c>
      <c r="C89" s="16">
        <v>1</v>
      </c>
      <c r="D89" s="16" t="s">
        <v>31</v>
      </c>
      <c r="E89" s="17">
        <v>3255.8018070737098</v>
      </c>
      <c r="F89" s="17">
        <v>1.73475</v>
      </c>
      <c r="G89" s="17">
        <v>10.0760027431953</v>
      </c>
      <c r="H89" s="18">
        <v>27.112907580397898</v>
      </c>
      <c r="I89" s="18">
        <f>H89*0.15/0.2078</f>
        <v>19.571396232241021</v>
      </c>
    </row>
    <row r="90" spans="1:9" x14ac:dyDescent="0.3">
      <c r="A90" s="19" t="s">
        <v>18</v>
      </c>
      <c r="B90" s="19" t="s">
        <v>28</v>
      </c>
      <c r="C90" s="19">
        <v>2</v>
      </c>
      <c r="D90" s="19" t="s">
        <v>31</v>
      </c>
      <c r="E90" s="20">
        <v>3198.5094905586802</v>
      </c>
      <c r="F90" s="20">
        <v>1.73475</v>
      </c>
      <c r="G90" s="20">
        <v>14.6447114596939</v>
      </c>
      <c r="H90" s="21">
        <v>26.710800986932799</v>
      </c>
      <c r="I90" s="21">
        <f t="shared" ref="I90:I91" si="29">H90*0.15/0.2078</f>
        <v>19.281136419826368</v>
      </c>
    </row>
    <row r="91" spans="1:9" s="25" customFormat="1" ht="15" thickBot="1" x14ac:dyDescent="0.35">
      <c r="A91" s="22" t="s">
        <v>18</v>
      </c>
      <c r="B91" s="22" t="s">
        <v>28</v>
      </c>
      <c r="C91" s="22">
        <v>3</v>
      </c>
      <c r="D91" s="22" t="s">
        <v>31</v>
      </c>
      <c r="E91" s="23">
        <v>2946.6930111157699</v>
      </c>
      <c r="F91" s="23">
        <v>1.74643333333333</v>
      </c>
      <c r="G91" s="23">
        <v>6.6935086464339699</v>
      </c>
      <c r="H91" s="24">
        <v>25.7346076198513</v>
      </c>
      <c r="I91" s="24">
        <f t="shared" si="29"/>
        <v>18.576473257832987</v>
      </c>
    </row>
    <row r="92" spans="1:9" x14ac:dyDescent="0.3">
      <c r="A92" s="2" t="s">
        <v>9</v>
      </c>
      <c r="B92" s="2" t="s">
        <v>19</v>
      </c>
      <c r="C92" s="2">
        <v>1</v>
      </c>
      <c r="D92" s="2" t="s">
        <v>32</v>
      </c>
      <c r="E92" s="3">
        <v>13557.774142296599</v>
      </c>
      <c r="F92" s="3">
        <v>6.8432000000000004</v>
      </c>
      <c r="G92" s="3">
        <v>17.233706036601799</v>
      </c>
      <c r="H92" s="4">
        <v>2.2772288181129299</v>
      </c>
      <c r="I92" s="4">
        <f>H92*0.15/0.2017</f>
        <v>1.6935266371687627</v>
      </c>
    </row>
    <row r="93" spans="1:9" x14ac:dyDescent="0.3">
      <c r="A93" s="5" t="s">
        <v>9</v>
      </c>
      <c r="B93" s="5" t="s">
        <v>19</v>
      </c>
      <c r="C93" s="5">
        <v>2</v>
      </c>
      <c r="D93" s="5" t="s">
        <v>32</v>
      </c>
      <c r="E93" s="6">
        <v>12146.911662156501</v>
      </c>
      <c r="F93" s="6">
        <v>6.8315333333333301</v>
      </c>
      <c r="G93" s="6">
        <v>21.6166894603803</v>
      </c>
      <c r="H93" s="7">
        <v>2.0603354281836999</v>
      </c>
      <c r="I93" s="7">
        <f t="shared" ref="I93:I94" si="30">H93*0.15/0.2017</f>
        <v>1.5322276362298215</v>
      </c>
    </row>
    <row r="94" spans="1:9" ht="15" thickBot="1" x14ac:dyDescent="0.35">
      <c r="A94" s="9" t="s">
        <v>9</v>
      </c>
      <c r="B94" s="10" t="s">
        <v>19</v>
      </c>
      <c r="C94" s="9">
        <v>3</v>
      </c>
      <c r="D94" s="9" t="s">
        <v>32</v>
      </c>
      <c r="E94" s="11">
        <v>11657.9583486059</v>
      </c>
      <c r="F94" s="11">
        <v>6.8315333333333301</v>
      </c>
      <c r="G94" s="11">
        <v>59.127279957833601</v>
      </c>
      <c r="H94" s="12">
        <v>1.91838034969844</v>
      </c>
      <c r="I94" s="12">
        <f t="shared" si="30"/>
        <v>1.4266586636329497</v>
      </c>
    </row>
    <row r="95" spans="1:9" x14ac:dyDescent="0.3">
      <c r="A95" s="2" t="s">
        <v>10</v>
      </c>
      <c r="B95" s="13" t="s">
        <v>20</v>
      </c>
      <c r="C95" s="2">
        <v>1</v>
      </c>
      <c r="D95" s="2" t="s">
        <v>32</v>
      </c>
      <c r="E95" s="3">
        <v>17342.193438409198</v>
      </c>
      <c r="F95" s="3">
        <v>6.8315333333333301</v>
      </c>
      <c r="G95" s="3">
        <v>20.9422839787123</v>
      </c>
      <c r="H95" s="4">
        <v>2.58925797807583</v>
      </c>
      <c r="I95" s="4">
        <f>H95*0.15/0.2075</f>
        <v>1.8717527552355397</v>
      </c>
    </row>
    <row r="96" spans="1:9" x14ac:dyDescent="0.3">
      <c r="A96" s="5" t="s">
        <v>10</v>
      </c>
      <c r="B96" s="5" t="s">
        <v>20</v>
      </c>
      <c r="C96" s="5">
        <v>2</v>
      </c>
      <c r="D96" s="5" t="s">
        <v>32</v>
      </c>
      <c r="E96" s="6">
        <v>17897.471011510199</v>
      </c>
      <c r="F96" s="6">
        <v>6.8315333333333301</v>
      </c>
      <c r="G96" s="6">
        <v>10.6906530191106</v>
      </c>
      <c r="H96" s="7">
        <v>2.8288842256347499</v>
      </c>
      <c r="I96" s="7">
        <f t="shared" ref="I96:I97" si="31">H96*0.15/0.2075</f>
        <v>2.0449765486516265</v>
      </c>
    </row>
    <row r="97" spans="1:9" ht="15" thickBot="1" x14ac:dyDescent="0.35">
      <c r="A97" s="10" t="s">
        <v>10</v>
      </c>
      <c r="B97" s="10" t="s">
        <v>20</v>
      </c>
      <c r="C97" s="10">
        <v>3</v>
      </c>
      <c r="D97" s="10" t="s">
        <v>32</v>
      </c>
      <c r="E97" s="14">
        <v>17812.4679498324</v>
      </c>
      <c r="F97" s="14">
        <v>6.8315333333333301</v>
      </c>
      <c r="G97" s="14">
        <v>17.749860591186099</v>
      </c>
      <c r="H97" s="15">
        <v>2.6516083737853302</v>
      </c>
      <c r="I97" s="15">
        <f t="shared" si="31"/>
        <v>1.9168253304472267</v>
      </c>
    </row>
    <row r="98" spans="1:9" x14ac:dyDescent="0.3">
      <c r="A98" s="2" t="s">
        <v>11</v>
      </c>
      <c r="B98" s="9" t="s">
        <v>21</v>
      </c>
      <c r="C98" s="2">
        <v>1</v>
      </c>
      <c r="D98" s="2" t="s">
        <v>32</v>
      </c>
      <c r="E98" s="3">
        <v>10201.8065053891</v>
      </c>
      <c r="F98" s="3">
        <v>6.8315333333333301</v>
      </c>
      <c r="G98" s="3">
        <v>17.771728163032101</v>
      </c>
      <c r="H98" s="4">
        <v>1.69069992958367</v>
      </c>
      <c r="I98" s="4">
        <f>H98*0.15/0.2038</f>
        <v>1.2443816949830739</v>
      </c>
    </row>
    <row r="99" spans="1:9" x14ac:dyDescent="0.3">
      <c r="A99" s="5" t="s">
        <v>11</v>
      </c>
      <c r="B99" s="5" t="s">
        <v>21</v>
      </c>
      <c r="C99" s="5">
        <v>2</v>
      </c>
      <c r="D99" s="5" t="s">
        <v>32</v>
      </c>
      <c r="E99" s="6">
        <v>10264.8197719411</v>
      </c>
      <c r="F99" s="6">
        <v>6.8315333333333301</v>
      </c>
      <c r="G99" s="6">
        <v>8.8579727802820507</v>
      </c>
      <c r="H99" s="7">
        <v>1.6602793798172699</v>
      </c>
      <c r="I99" s="7">
        <f t="shared" ref="I99:I100" si="32">H99*0.15/0.2038</f>
        <v>1.2219916927016217</v>
      </c>
    </row>
    <row r="100" spans="1:9" ht="15" thickBot="1" x14ac:dyDescent="0.35">
      <c r="A100" s="10" t="s">
        <v>11</v>
      </c>
      <c r="B100" s="13" t="s">
        <v>21</v>
      </c>
      <c r="C100" s="10">
        <v>3</v>
      </c>
      <c r="D100" s="10" t="s">
        <v>32</v>
      </c>
      <c r="E100" s="14">
        <v>10708.658648758999</v>
      </c>
      <c r="F100" s="14">
        <v>6.8315333333333301</v>
      </c>
      <c r="G100" s="14">
        <v>21.797569722836901</v>
      </c>
      <c r="H100" s="15">
        <v>1.8030877825949101</v>
      </c>
      <c r="I100" s="15">
        <f t="shared" si="32"/>
        <v>1.3271009194761358</v>
      </c>
    </row>
    <row r="101" spans="1:9" x14ac:dyDescent="0.3">
      <c r="A101" s="2" t="s">
        <v>12</v>
      </c>
      <c r="B101" s="2" t="s">
        <v>22</v>
      </c>
      <c r="C101" s="2">
        <v>1</v>
      </c>
      <c r="D101" s="2" t="s">
        <v>32</v>
      </c>
      <c r="E101" s="3">
        <v>11745.915194114999</v>
      </c>
      <c r="F101" s="3">
        <v>6.8315333333333301</v>
      </c>
      <c r="G101" s="3">
        <v>27.390568251305201</v>
      </c>
      <c r="H101" s="4">
        <v>1.91589372896002</v>
      </c>
      <c r="I101" s="4">
        <f>H101*0.15/0.2036</f>
        <v>1.4115130616110165</v>
      </c>
    </row>
    <row r="102" spans="1:9" x14ac:dyDescent="0.3">
      <c r="A102" s="5" t="s">
        <v>12</v>
      </c>
      <c r="B102" s="5" t="s">
        <v>22</v>
      </c>
      <c r="C102" s="5">
        <v>2</v>
      </c>
      <c r="D102" s="5" t="s">
        <v>32</v>
      </c>
      <c r="E102" s="6">
        <v>11927.3317464477</v>
      </c>
      <c r="F102" s="6">
        <v>6.8198499999999997</v>
      </c>
      <c r="G102" s="6">
        <v>29.0646484447843</v>
      </c>
      <c r="H102" s="7">
        <v>2.0030878724946701</v>
      </c>
      <c r="I102" s="7">
        <f t="shared" ref="I102:I103" si="33">H102*0.15/0.2036</f>
        <v>1.4757523618575663</v>
      </c>
    </row>
    <row r="103" spans="1:9" ht="15" thickBot="1" x14ac:dyDescent="0.35">
      <c r="A103" s="10" t="s">
        <v>12</v>
      </c>
      <c r="B103" s="10" t="s">
        <v>22</v>
      </c>
      <c r="C103" s="10">
        <v>3</v>
      </c>
      <c r="D103" s="10" t="s">
        <v>32</v>
      </c>
      <c r="E103" s="14">
        <v>11740.102246607201</v>
      </c>
      <c r="F103" s="14">
        <v>6.8198499999999997</v>
      </c>
      <c r="G103" s="14">
        <v>53.828756582824802</v>
      </c>
      <c r="H103" s="15">
        <v>2.0084859556766701</v>
      </c>
      <c r="I103" s="15">
        <f t="shared" si="33"/>
        <v>1.4797293386615937</v>
      </c>
    </row>
    <row r="104" spans="1:9" x14ac:dyDescent="0.3">
      <c r="A104" s="2" t="s">
        <v>13</v>
      </c>
      <c r="B104" s="2" t="s">
        <v>23</v>
      </c>
      <c r="C104" s="2">
        <v>1</v>
      </c>
      <c r="D104" s="2" t="s">
        <v>32</v>
      </c>
      <c r="E104" s="3">
        <v>40834.116555177097</v>
      </c>
      <c r="F104" s="3">
        <v>6.8315333333333301</v>
      </c>
      <c r="G104" s="3">
        <v>16.994524219108701</v>
      </c>
      <c r="H104" s="4">
        <v>5.4970956409952896</v>
      </c>
      <c r="I104" s="4">
        <f>H104*0.15/0.2058</f>
        <v>4.0066294759440879</v>
      </c>
    </row>
    <row r="105" spans="1:9" x14ac:dyDescent="0.3">
      <c r="A105" s="5" t="s">
        <v>13</v>
      </c>
      <c r="B105" s="5" t="s">
        <v>23</v>
      </c>
      <c r="C105" s="5">
        <v>2</v>
      </c>
      <c r="D105" s="5" t="s">
        <v>32</v>
      </c>
      <c r="E105" s="6">
        <v>42516.367135321401</v>
      </c>
      <c r="F105" s="6">
        <v>6.8315333333333301</v>
      </c>
      <c r="G105" s="6">
        <v>38.977040571118202</v>
      </c>
      <c r="H105" s="7">
        <v>5.7384395707194003</v>
      </c>
      <c r="I105" s="7">
        <f t="shared" ref="I105:I106" si="34">H105*0.15/0.2058</f>
        <v>4.182536130261953</v>
      </c>
    </row>
    <row r="106" spans="1:9" ht="15" thickBot="1" x14ac:dyDescent="0.35">
      <c r="A106" s="10" t="s">
        <v>13</v>
      </c>
      <c r="B106" s="10" t="s">
        <v>23</v>
      </c>
      <c r="C106" s="10">
        <v>3</v>
      </c>
      <c r="D106" s="10" t="s">
        <v>32</v>
      </c>
      <c r="E106" s="14">
        <v>44161.219763446898</v>
      </c>
      <c r="F106" s="14">
        <v>6.8315333333333301</v>
      </c>
      <c r="G106" s="14">
        <v>38.232430915115899</v>
      </c>
      <c r="H106" s="15">
        <v>5.9226526733896403</v>
      </c>
      <c r="I106" s="15">
        <f t="shared" si="34"/>
        <v>4.3168022400799124</v>
      </c>
    </row>
    <row r="107" spans="1:9" x14ac:dyDescent="0.3">
      <c r="A107" s="16" t="s">
        <v>14</v>
      </c>
      <c r="B107" s="16" t="s">
        <v>24</v>
      </c>
      <c r="C107" s="16">
        <v>1</v>
      </c>
      <c r="D107" s="16" t="s">
        <v>32</v>
      </c>
      <c r="E107" s="17">
        <v>7045.4034535564797</v>
      </c>
      <c r="F107" s="17">
        <v>6.7971666666666701</v>
      </c>
      <c r="G107" s="17">
        <v>56.091540833221302</v>
      </c>
      <c r="H107" s="18">
        <v>1.3033381693297199</v>
      </c>
      <c r="I107" s="18">
        <f>H107*0.15/0.2002</f>
        <v>0.97652709989739261</v>
      </c>
    </row>
    <row r="108" spans="1:9" x14ac:dyDescent="0.3">
      <c r="A108" s="19" t="s">
        <v>14</v>
      </c>
      <c r="B108" s="19" t="s">
        <v>24</v>
      </c>
      <c r="C108" s="19">
        <v>2</v>
      </c>
      <c r="D108" s="19" t="s">
        <v>32</v>
      </c>
      <c r="E108" s="20">
        <v>7192.1667173278902</v>
      </c>
      <c r="F108" s="20">
        <v>6.7971666666666701</v>
      </c>
      <c r="G108" s="20">
        <v>57.241211387564697</v>
      </c>
      <c r="H108" s="21">
        <v>1.4113596162353299</v>
      </c>
      <c r="I108" s="21">
        <f t="shared" ref="I108:I109" si="35">H108*0.15/0.2002</f>
        <v>1.0574622499265709</v>
      </c>
    </row>
    <row r="109" spans="1:9" ht="15" thickBot="1" x14ac:dyDescent="0.35">
      <c r="A109" s="22" t="s">
        <v>14</v>
      </c>
      <c r="B109" s="22" t="s">
        <v>24</v>
      </c>
      <c r="C109" s="22">
        <v>3</v>
      </c>
      <c r="D109" s="22" t="s">
        <v>32</v>
      </c>
      <c r="E109" s="23">
        <v>7262.2463484231603</v>
      </c>
      <c r="F109" s="23">
        <v>6.8081666666666703</v>
      </c>
      <c r="G109" s="23">
        <v>35.605478446570203</v>
      </c>
      <c r="H109" s="24">
        <v>1.4415537562160901</v>
      </c>
      <c r="I109" s="24">
        <f t="shared" si="35"/>
        <v>1.0800852319301375</v>
      </c>
    </row>
    <row r="110" spans="1:9" x14ac:dyDescent="0.3">
      <c r="A110" s="16" t="s">
        <v>15</v>
      </c>
      <c r="B110" s="19" t="s">
        <v>25</v>
      </c>
      <c r="C110" s="16">
        <v>1</v>
      </c>
      <c r="D110" s="16" t="s">
        <v>32</v>
      </c>
      <c r="E110" s="17">
        <v>9625.22469494506</v>
      </c>
      <c r="F110" s="17">
        <v>6.8081666666666703</v>
      </c>
      <c r="G110" s="17">
        <v>84.184388082815801</v>
      </c>
      <c r="H110" s="18">
        <v>1.8727186386551999</v>
      </c>
      <c r="I110" s="18">
        <f>H110*0.15/0.2031</f>
        <v>1.3831009148118165</v>
      </c>
    </row>
    <row r="111" spans="1:9" x14ac:dyDescent="0.3">
      <c r="A111" s="19" t="s">
        <v>15</v>
      </c>
      <c r="B111" s="19" t="s">
        <v>25</v>
      </c>
      <c r="C111" s="19">
        <v>2</v>
      </c>
      <c r="D111" s="19" t="s">
        <v>32</v>
      </c>
      <c r="E111" s="20">
        <v>9769.4499588601302</v>
      </c>
      <c r="F111" s="20">
        <v>6.8081666666666703</v>
      </c>
      <c r="G111" s="20">
        <v>51.5873068061601</v>
      </c>
      <c r="H111" s="21">
        <v>1.8120558468964001</v>
      </c>
      <c r="I111" s="21">
        <f t="shared" ref="I111:I112" si="36">H111*0.15/0.2031</f>
        <v>1.3382982621096011</v>
      </c>
    </row>
    <row r="112" spans="1:9" ht="15" thickBot="1" x14ac:dyDescent="0.35">
      <c r="A112" s="22" t="s">
        <v>15</v>
      </c>
      <c r="B112" s="19" t="s">
        <v>25</v>
      </c>
      <c r="C112" s="22">
        <v>3</v>
      </c>
      <c r="D112" s="22" t="s">
        <v>32</v>
      </c>
      <c r="E112" s="23">
        <v>9889.0045314593899</v>
      </c>
      <c r="F112" s="23">
        <v>6.8081666666666703</v>
      </c>
      <c r="G112" s="23">
        <v>71.129217781324598</v>
      </c>
      <c r="H112" s="24">
        <v>1.85095112830807</v>
      </c>
      <c r="I112" s="24">
        <f t="shared" si="36"/>
        <v>1.3670244669926661</v>
      </c>
    </row>
    <row r="113" spans="1:9" x14ac:dyDescent="0.3">
      <c r="A113" s="16" t="s">
        <v>16</v>
      </c>
      <c r="B113" s="19" t="s">
        <v>26</v>
      </c>
      <c r="C113" s="16">
        <v>1</v>
      </c>
      <c r="D113" s="16" t="s">
        <v>32</v>
      </c>
      <c r="E113" s="17">
        <v>5063.75162195139</v>
      </c>
      <c r="F113" s="17">
        <v>6.8081666666666703</v>
      </c>
      <c r="G113" s="17">
        <v>24.850512883061199</v>
      </c>
      <c r="H113" s="18">
        <v>0.85898879277899298</v>
      </c>
      <c r="I113" s="18">
        <f>H113*0.15/0.2106</f>
        <v>0.6118153794722172</v>
      </c>
    </row>
    <row r="114" spans="1:9" x14ac:dyDescent="0.3">
      <c r="A114" s="19" t="s">
        <v>16</v>
      </c>
      <c r="B114" s="19" t="s">
        <v>26</v>
      </c>
      <c r="C114" s="19">
        <v>2</v>
      </c>
      <c r="D114" s="19" t="s">
        <v>32</v>
      </c>
      <c r="E114" s="20">
        <v>5038.8682675096397</v>
      </c>
      <c r="F114" s="20">
        <v>6.7971666666666701</v>
      </c>
      <c r="G114" s="20">
        <v>28.243038637174902</v>
      </c>
      <c r="H114" s="21">
        <v>0.89720758451906701</v>
      </c>
      <c r="I114" s="21">
        <f t="shared" ref="I114:I115" si="37">H114*0.15/0.2106</f>
        <v>0.6390367411104465</v>
      </c>
    </row>
    <row r="115" spans="1:9" ht="15" thickBot="1" x14ac:dyDescent="0.35">
      <c r="A115" s="22" t="s">
        <v>16</v>
      </c>
      <c r="B115" s="22" t="s">
        <v>26</v>
      </c>
      <c r="C115" s="22">
        <v>3</v>
      </c>
      <c r="D115" s="22" t="s">
        <v>32</v>
      </c>
      <c r="E115" s="23">
        <v>5082.1721158689097</v>
      </c>
      <c r="F115" s="23">
        <v>6.8081666666666703</v>
      </c>
      <c r="G115" s="23">
        <v>34.1446665354636</v>
      </c>
      <c r="H115" s="24">
        <v>0.845761730256686</v>
      </c>
      <c r="I115" s="24">
        <f t="shared" si="37"/>
        <v>0.60239439476971934</v>
      </c>
    </row>
    <row r="116" spans="1:9" x14ac:dyDescent="0.3">
      <c r="A116" s="16" t="s">
        <v>17</v>
      </c>
      <c r="B116" s="16" t="s">
        <v>27</v>
      </c>
      <c r="C116" s="16">
        <v>1</v>
      </c>
      <c r="D116" s="16" t="s">
        <v>32</v>
      </c>
      <c r="E116" s="17">
        <v>14578.108231542499</v>
      </c>
      <c r="F116" s="17">
        <v>6.8081666666666703</v>
      </c>
      <c r="G116" s="17">
        <v>69.701446872483203</v>
      </c>
      <c r="H116" s="18">
        <v>2.4279122464456999</v>
      </c>
      <c r="I116" s="18">
        <f>H116*0.15/0.2092</f>
        <v>1.7408548612182362</v>
      </c>
    </row>
    <row r="117" spans="1:9" x14ac:dyDescent="0.3">
      <c r="A117" s="19" t="s">
        <v>17</v>
      </c>
      <c r="B117" s="19" t="s">
        <v>27</v>
      </c>
      <c r="C117" s="19">
        <v>2</v>
      </c>
      <c r="D117" s="19" t="s">
        <v>32</v>
      </c>
      <c r="E117" s="20">
        <v>14697.570815233499</v>
      </c>
      <c r="F117" s="20">
        <v>6.8081666666666703</v>
      </c>
      <c r="G117" s="20">
        <v>72.450004142061104</v>
      </c>
      <c r="H117" s="21">
        <v>2.2984262712099301</v>
      </c>
      <c r="I117" s="21">
        <f t="shared" ref="I117:I118" si="38">H117*0.15/0.2092</f>
        <v>1.6480111887260493</v>
      </c>
    </row>
    <row r="118" spans="1:9" ht="15" thickBot="1" x14ac:dyDescent="0.35">
      <c r="A118" s="22" t="s">
        <v>17</v>
      </c>
      <c r="B118" s="22" t="s">
        <v>27</v>
      </c>
      <c r="C118" s="22">
        <v>3</v>
      </c>
      <c r="D118" s="22" t="s">
        <v>32</v>
      </c>
      <c r="E118" s="23">
        <v>15157.020654021901</v>
      </c>
      <c r="F118" s="23">
        <v>6.7971666666666701</v>
      </c>
      <c r="G118" s="23">
        <v>69.518484763333603</v>
      </c>
      <c r="H118" s="24">
        <v>2.3694107374529598</v>
      </c>
      <c r="I118" s="24">
        <f t="shared" si="38"/>
        <v>1.6989082725523135</v>
      </c>
    </row>
    <row r="119" spans="1:9" x14ac:dyDescent="0.3">
      <c r="A119" s="16" t="s">
        <v>18</v>
      </c>
      <c r="B119" s="16" t="s">
        <v>28</v>
      </c>
      <c r="C119" s="16">
        <v>1</v>
      </c>
      <c r="D119" s="16" t="s">
        <v>32</v>
      </c>
      <c r="E119" s="17">
        <v>7992.1275115240996</v>
      </c>
      <c r="F119" s="17">
        <v>6.8315333333333301</v>
      </c>
      <c r="G119" s="17">
        <v>15.242456018585299</v>
      </c>
      <c r="H119" s="18">
        <v>0.89850950039230504</v>
      </c>
      <c r="I119" s="18">
        <f>H119*0.15/0.2078</f>
        <v>0.64858722357481102</v>
      </c>
    </row>
    <row r="120" spans="1:9" x14ac:dyDescent="0.3">
      <c r="A120" s="19" t="s">
        <v>18</v>
      </c>
      <c r="B120" s="19" t="s">
        <v>28</v>
      </c>
      <c r="C120" s="19">
        <v>2</v>
      </c>
      <c r="D120" s="19" t="s">
        <v>32</v>
      </c>
      <c r="E120" s="20">
        <v>8022.4937877829898</v>
      </c>
      <c r="F120" s="20">
        <v>6.8315333333333301</v>
      </c>
      <c r="G120" s="20">
        <v>16.603961820604098</v>
      </c>
      <c r="H120" s="21">
        <v>0.90446297377753404</v>
      </c>
      <c r="I120" s="21">
        <f t="shared" ref="I120:I121" si="39">H120*0.15/0.2078</f>
        <v>0.65288472601843162</v>
      </c>
    </row>
    <row r="121" spans="1:9" s="25" customFormat="1" ht="15" thickBot="1" x14ac:dyDescent="0.35">
      <c r="A121" s="22" t="s">
        <v>18</v>
      </c>
      <c r="B121" s="22" t="s">
        <v>28</v>
      </c>
      <c r="C121" s="22">
        <v>3</v>
      </c>
      <c r="D121" s="22" t="s">
        <v>32</v>
      </c>
      <c r="E121" s="23">
        <v>7818.3573402567999</v>
      </c>
      <c r="F121" s="23">
        <v>6.8432000000000004</v>
      </c>
      <c r="G121" s="23">
        <v>33.638445995893399</v>
      </c>
      <c r="H121" s="24">
        <v>0.92180765282524901</v>
      </c>
      <c r="I121" s="24">
        <f t="shared" si="39"/>
        <v>0.66540494669772532</v>
      </c>
    </row>
    <row r="122" spans="1:9" x14ac:dyDescent="0.3">
      <c r="A122" s="2" t="s">
        <v>9</v>
      </c>
      <c r="B122" s="2" t="s">
        <v>19</v>
      </c>
      <c r="C122" s="2">
        <v>1</v>
      </c>
      <c r="D122" s="2" t="s">
        <v>33</v>
      </c>
      <c r="E122" s="3">
        <v>795.23049640296495</v>
      </c>
      <c r="F122" s="3">
        <v>5.6550000000000002</v>
      </c>
      <c r="G122" s="3">
        <v>49.690052015622499</v>
      </c>
      <c r="H122" s="4">
        <v>0.50138343611639502</v>
      </c>
      <c r="I122" s="4">
        <f>H122*0.15/0.2017</f>
        <v>0.37286819740931709</v>
      </c>
    </row>
    <row r="123" spans="1:9" x14ac:dyDescent="0.3">
      <c r="A123" s="5" t="s">
        <v>9</v>
      </c>
      <c r="B123" s="5" t="s">
        <v>19</v>
      </c>
      <c r="C123" s="5">
        <v>2</v>
      </c>
      <c r="D123" s="5" t="s">
        <v>33</v>
      </c>
      <c r="E123" s="6">
        <v>799.42258494942996</v>
      </c>
      <c r="F123" s="6">
        <v>5.6783999999999999</v>
      </c>
      <c r="G123" s="6">
        <v>11.7162157941475</v>
      </c>
      <c r="H123" s="7">
        <v>0.42522078882178899</v>
      </c>
      <c r="I123" s="7">
        <f t="shared" ref="I123:I124" si="40">H123*0.15/0.2017</f>
        <v>0.31622765653578755</v>
      </c>
    </row>
    <row r="124" spans="1:9" ht="15" thickBot="1" x14ac:dyDescent="0.35">
      <c r="A124" s="9" t="s">
        <v>9</v>
      </c>
      <c r="B124" s="10" t="s">
        <v>19</v>
      </c>
      <c r="C124" s="9">
        <v>3</v>
      </c>
      <c r="D124" s="9" t="s">
        <v>33</v>
      </c>
      <c r="E124" s="11">
        <v>831.693555472208</v>
      </c>
      <c r="F124" s="11">
        <v>5.6666999999999996</v>
      </c>
      <c r="G124" s="11">
        <v>19.857017654461899</v>
      </c>
      <c r="H124" s="12">
        <v>0.44269303054341902</v>
      </c>
      <c r="I124" s="12">
        <f t="shared" si="40"/>
        <v>0.32922139108335574</v>
      </c>
    </row>
    <row r="125" spans="1:9" x14ac:dyDescent="0.3">
      <c r="A125" s="2" t="s">
        <v>10</v>
      </c>
      <c r="B125" s="13" t="s">
        <v>20</v>
      </c>
      <c r="C125" s="2">
        <v>1</v>
      </c>
      <c r="D125" s="2" t="s">
        <v>33</v>
      </c>
      <c r="E125" s="3">
        <v>1050.2677639890001</v>
      </c>
      <c r="F125" s="3">
        <v>5.6666999999999996</v>
      </c>
      <c r="G125" s="3">
        <v>33.087692169352003</v>
      </c>
      <c r="H125" s="4">
        <v>0.66278304043714298</v>
      </c>
      <c r="I125" s="4">
        <f>H125*0.15/0.2075</f>
        <v>0.47912027019552506</v>
      </c>
    </row>
    <row r="126" spans="1:9" x14ac:dyDescent="0.3">
      <c r="A126" s="5" t="s">
        <v>10</v>
      </c>
      <c r="B126" s="5" t="s">
        <v>20</v>
      </c>
      <c r="C126" s="5">
        <v>2</v>
      </c>
      <c r="D126" s="5" t="s">
        <v>33</v>
      </c>
      <c r="E126" s="6">
        <v>1073.31893375252</v>
      </c>
      <c r="F126" s="6">
        <v>5.6666999999999996</v>
      </c>
      <c r="G126" s="6">
        <v>28.077411466234</v>
      </c>
      <c r="H126" s="7">
        <v>0.66682837220342694</v>
      </c>
      <c r="I126" s="7">
        <f t="shared" ref="I126:I127" si="41">H126*0.15/0.2075</f>
        <v>0.48204460641211588</v>
      </c>
    </row>
    <row r="127" spans="1:9" ht="15" thickBot="1" x14ac:dyDescent="0.35">
      <c r="A127" s="10" t="s">
        <v>10</v>
      </c>
      <c r="B127" s="10" t="s">
        <v>20</v>
      </c>
      <c r="C127" s="10">
        <v>3</v>
      </c>
      <c r="D127" s="10" t="s">
        <v>33</v>
      </c>
      <c r="E127" s="14">
        <v>1115.65875337067</v>
      </c>
      <c r="F127" s="14">
        <v>5.6550000000000002</v>
      </c>
      <c r="G127" s="14">
        <v>13.6262592032552</v>
      </c>
      <c r="H127" s="15">
        <v>0.68882728353775702</v>
      </c>
      <c r="I127" s="15">
        <f t="shared" si="41"/>
        <v>0.4979474338827159</v>
      </c>
    </row>
    <row r="128" spans="1:9" x14ac:dyDescent="0.3">
      <c r="A128" s="2" t="s">
        <v>11</v>
      </c>
      <c r="B128" s="9" t="s">
        <v>21</v>
      </c>
      <c r="C128" s="2">
        <v>1</v>
      </c>
      <c r="D128" s="2" t="s">
        <v>33</v>
      </c>
      <c r="E128" s="3">
        <v>1801.04111992411</v>
      </c>
      <c r="F128" s="3">
        <v>5.6666999999999996</v>
      </c>
      <c r="G128" s="3">
        <v>26.062266829893499</v>
      </c>
      <c r="H128" s="4">
        <v>1.13498005912651</v>
      </c>
      <c r="I128" s="4">
        <f>H128*0.15/0.2038</f>
        <v>0.83536314459752947</v>
      </c>
    </row>
    <row r="129" spans="1:11" x14ac:dyDescent="0.3">
      <c r="A129" s="5" t="s">
        <v>11</v>
      </c>
      <c r="B129" s="5" t="s">
        <v>21</v>
      </c>
      <c r="C129" s="5">
        <v>2</v>
      </c>
      <c r="D129" s="5" t="s">
        <v>33</v>
      </c>
      <c r="E129" s="6">
        <v>1968.18473862</v>
      </c>
      <c r="F129" s="6">
        <v>5.6666999999999996</v>
      </c>
      <c r="G129" s="6">
        <v>16.841013640195602</v>
      </c>
      <c r="H129" s="7">
        <v>1.2795057480437499</v>
      </c>
      <c r="I129" s="7">
        <f t="shared" ref="I129:I130" si="42">H129*0.15/0.2038</f>
        <v>0.94173632093504656</v>
      </c>
    </row>
    <row r="130" spans="1:11" ht="15" thickBot="1" x14ac:dyDescent="0.35">
      <c r="A130" s="10" t="s">
        <v>11</v>
      </c>
      <c r="B130" s="13" t="s">
        <v>21</v>
      </c>
      <c r="C130" s="10">
        <v>3</v>
      </c>
      <c r="D130" s="10" t="s">
        <v>33</v>
      </c>
      <c r="E130" s="14">
        <v>1842.66793351406</v>
      </c>
      <c r="F130" s="14">
        <v>5.6666999999999996</v>
      </c>
      <c r="G130" s="14">
        <v>29.04949454886</v>
      </c>
      <c r="H130" s="15">
        <v>1.1853455324336599</v>
      </c>
      <c r="I130" s="15">
        <f t="shared" si="42"/>
        <v>0.87243292377354742</v>
      </c>
    </row>
    <row r="131" spans="1:11" x14ac:dyDescent="0.3">
      <c r="A131" s="2" t="s">
        <v>12</v>
      </c>
      <c r="B131" s="2" t="s">
        <v>22</v>
      </c>
      <c r="C131" s="2">
        <v>1</v>
      </c>
      <c r="D131" s="2" t="s">
        <v>33</v>
      </c>
      <c r="E131" s="3">
        <v>1252.2609142072299</v>
      </c>
      <c r="F131" s="3">
        <v>5.6550000000000002</v>
      </c>
      <c r="G131" s="3">
        <v>19.5477901983778</v>
      </c>
      <c r="H131" s="4">
        <v>0.71009179306534997</v>
      </c>
      <c r="I131" s="4">
        <f>H131*0.15/0.2036</f>
        <v>0.52315210687525782</v>
      </c>
    </row>
    <row r="132" spans="1:11" x14ac:dyDescent="0.3">
      <c r="A132" s="5" t="s">
        <v>12</v>
      </c>
      <c r="B132" s="5" t="s">
        <v>22</v>
      </c>
      <c r="C132" s="5">
        <v>2</v>
      </c>
      <c r="D132" s="5" t="s">
        <v>33</v>
      </c>
      <c r="E132" s="6">
        <v>1199.54559532856</v>
      </c>
      <c r="F132" s="6">
        <v>5.6550000000000002</v>
      </c>
      <c r="G132" s="6">
        <v>16.712022154718799</v>
      </c>
      <c r="H132" s="7">
        <v>0.64555159555392705</v>
      </c>
      <c r="I132" s="7">
        <f t="shared" ref="I132:I133" si="43">H132*0.15/0.2036</f>
        <v>0.47560284544739223</v>
      </c>
    </row>
    <row r="133" spans="1:11" ht="15" thickBot="1" x14ac:dyDescent="0.35">
      <c r="A133" s="10" t="s">
        <v>12</v>
      </c>
      <c r="B133" s="10" t="s">
        <v>22</v>
      </c>
      <c r="C133" s="10">
        <v>3</v>
      </c>
      <c r="D133" s="10" t="s">
        <v>33</v>
      </c>
      <c r="E133" s="14">
        <v>1236.2244357437801</v>
      </c>
      <c r="F133" s="14">
        <v>5.6550000000000002</v>
      </c>
      <c r="G133" s="14">
        <v>21.9014819984592</v>
      </c>
      <c r="H133" s="15">
        <v>0.67451795883866195</v>
      </c>
      <c r="I133" s="15">
        <f t="shared" si="43"/>
        <v>0.49694348637425978</v>
      </c>
    </row>
    <row r="134" spans="1:11" x14ac:dyDescent="0.3">
      <c r="A134" s="2" t="s">
        <v>13</v>
      </c>
      <c r="B134" s="2" t="s">
        <v>23</v>
      </c>
      <c r="C134" s="2">
        <v>1</v>
      </c>
      <c r="D134" s="2" t="s">
        <v>33</v>
      </c>
      <c r="E134" s="3">
        <v>4683.08426761389</v>
      </c>
      <c r="F134" s="3">
        <v>5.6666999999999996</v>
      </c>
      <c r="G134" s="3">
        <v>55.185086528649499</v>
      </c>
      <c r="H134" s="4">
        <v>2.75071388830805</v>
      </c>
      <c r="I134" s="4">
        <f>H134*0.15/0.2058</f>
        <v>2.0048935045977041</v>
      </c>
    </row>
    <row r="135" spans="1:11" x14ac:dyDescent="0.3">
      <c r="A135" s="5" t="s">
        <v>13</v>
      </c>
      <c r="B135" s="5" t="s">
        <v>23</v>
      </c>
      <c r="C135" s="5">
        <v>2</v>
      </c>
      <c r="D135" s="5" t="s">
        <v>33</v>
      </c>
      <c r="E135" s="6">
        <v>4957.69135825788</v>
      </c>
      <c r="F135" s="6">
        <v>5.6666999999999996</v>
      </c>
      <c r="G135" s="6">
        <v>68.039875375594207</v>
      </c>
      <c r="H135" s="7">
        <v>2.7657524239645799</v>
      </c>
      <c r="I135" s="7">
        <f t="shared" ref="I135:I136" si="44">H135*0.15/0.2058</f>
        <v>2.0158545364173324</v>
      </c>
    </row>
    <row r="136" spans="1:11" ht="15" thickBot="1" x14ac:dyDescent="0.35">
      <c r="A136" s="10" t="s">
        <v>13</v>
      </c>
      <c r="B136" s="10" t="s">
        <v>23</v>
      </c>
      <c r="C136" s="10">
        <v>3</v>
      </c>
      <c r="D136" s="10" t="s">
        <v>33</v>
      </c>
      <c r="E136" s="14">
        <v>4888.3360542332903</v>
      </c>
      <c r="F136" s="14">
        <v>5.6550000000000002</v>
      </c>
      <c r="G136" s="14">
        <v>70.234508424588299</v>
      </c>
      <c r="H136" s="15">
        <v>2.70123515179304</v>
      </c>
      <c r="I136" s="15">
        <f t="shared" si="44"/>
        <v>1.9688302855634401</v>
      </c>
      <c r="J136" s="37">
        <f>AVERAGE(I122:I136)</f>
        <v>0.84081591400668843</v>
      </c>
      <c r="K136" s="37">
        <f>STDEV(I122:I136)</f>
        <v>0.62706564318818914</v>
      </c>
    </row>
    <row r="137" spans="1:11" x14ac:dyDescent="0.3">
      <c r="A137" s="16" t="s">
        <v>14</v>
      </c>
      <c r="B137" s="16" t="s">
        <v>24</v>
      </c>
      <c r="C137" s="16">
        <v>1</v>
      </c>
      <c r="D137" s="16" t="s">
        <v>33</v>
      </c>
      <c r="E137" s="17">
        <v>944.86568022509903</v>
      </c>
      <c r="F137" s="17">
        <v>5.6550166666666701</v>
      </c>
      <c r="G137" s="17">
        <v>26.343941451824399</v>
      </c>
      <c r="H137" s="18">
        <v>0.42212858921548602</v>
      </c>
      <c r="I137" s="18">
        <f>H137*0.15/0.2002</f>
        <v>0.31628016174986462</v>
      </c>
    </row>
    <row r="138" spans="1:11" x14ac:dyDescent="0.3">
      <c r="A138" s="19" t="s">
        <v>14</v>
      </c>
      <c r="B138" s="19" t="s">
        <v>24</v>
      </c>
      <c r="C138" s="19">
        <v>2</v>
      </c>
      <c r="D138" s="19" t="s">
        <v>33</v>
      </c>
      <c r="E138" s="20">
        <v>1044.39652342057</v>
      </c>
      <c r="F138" s="20">
        <v>5.6550166666666701</v>
      </c>
      <c r="G138" s="20">
        <v>33.080564947053801</v>
      </c>
      <c r="H138" s="21">
        <v>0.45251448571587699</v>
      </c>
      <c r="I138" s="21">
        <f t="shared" ref="I138:I139" si="45">H138*0.15/0.2002</f>
        <v>0.33904681746943827</v>
      </c>
    </row>
    <row r="139" spans="1:11" ht="15" thickBot="1" x14ac:dyDescent="0.35">
      <c r="A139" s="22" t="s">
        <v>14</v>
      </c>
      <c r="B139" s="22" t="s">
        <v>24</v>
      </c>
      <c r="C139" s="22">
        <v>3</v>
      </c>
      <c r="D139" s="22" t="s">
        <v>33</v>
      </c>
      <c r="E139" s="23">
        <v>1018.6206120281699</v>
      </c>
      <c r="F139" s="23">
        <v>5.6433166666666699</v>
      </c>
      <c r="G139" s="23">
        <v>20.854754946870401</v>
      </c>
      <c r="H139" s="24">
        <v>0.46295908304589201</v>
      </c>
      <c r="I139" s="24">
        <f t="shared" si="45"/>
        <v>0.34687243984457444</v>
      </c>
    </row>
    <row r="140" spans="1:11" x14ac:dyDescent="0.3">
      <c r="A140" s="16" t="s">
        <v>15</v>
      </c>
      <c r="B140" s="19" t="s">
        <v>25</v>
      </c>
      <c r="C140" s="16">
        <v>1</v>
      </c>
      <c r="D140" s="16" t="s">
        <v>33</v>
      </c>
      <c r="E140" s="17">
        <v>911.99823382076102</v>
      </c>
      <c r="F140" s="17">
        <v>5.6550166666666701</v>
      </c>
      <c r="G140" s="17">
        <v>20.922283906765799</v>
      </c>
      <c r="H140" s="18">
        <v>0.37603057754180003</v>
      </c>
      <c r="I140" s="18">
        <f>H140*0.15/0.2031</f>
        <v>0.27771829951388477</v>
      </c>
    </row>
    <row r="141" spans="1:11" x14ac:dyDescent="0.3">
      <c r="A141" s="19" t="s">
        <v>15</v>
      </c>
      <c r="B141" s="19" t="s">
        <v>25</v>
      </c>
      <c r="C141" s="19">
        <v>2</v>
      </c>
      <c r="D141" s="19" t="s">
        <v>33</v>
      </c>
      <c r="E141" s="20">
        <v>949.64414924197797</v>
      </c>
      <c r="F141" s="20">
        <v>5.6667166666666704</v>
      </c>
      <c r="G141" s="20">
        <v>15.2063788179432</v>
      </c>
      <c r="H141" s="21">
        <v>0.38625843452639802</v>
      </c>
      <c r="I141" s="21">
        <f t="shared" ref="I141:I142" si="46">H141*0.15/0.2031</f>
        <v>0.28527210821742832</v>
      </c>
    </row>
    <row r="142" spans="1:11" ht="15" thickBot="1" x14ac:dyDescent="0.35">
      <c r="A142" s="22" t="s">
        <v>15</v>
      </c>
      <c r="B142" s="19" t="s">
        <v>25</v>
      </c>
      <c r="C142" s="22">
        <v>3</v>
      </c>
      <c r="D142" s="22" t="s">
        <v>33</v>
      </c>
      <c r="E142" s="23">
        <v>909.05948143956596</v>
      </c>
      <c r="F142" s="23">
        <v>5.6667166666666704</v>
      </c>
      <c r="G142" s="23">
        <v>19.952906079041401</v>
      </c>
      <c r="H142" s="24">
        <v>0.36471436853519901</v>
      </c>
      <c r="I142" s="24">
        <f t="shared" si="46"/>
        <v>0.26936068577193428</v>
      </c>
    </row>
    <row r="143" spans="1:11" x14ac:dyDescent="0.3">
      <c r="A143" s="16" t="s">
        <v>16</v>
      </c>
      <c r="B143" s="19" t="s">
        <v>26</v>
      </c>
      <c r="C143" s="16">
        <v>1</v>
      </c>
      <c r="D143" s="16" t="s">
        <v>33</v>
      </c>
      <c r="E143" s="17">
        <v>1156.6735463949699</v>
      </c>
      <c r="F143" s="17">
        <v>5.6666999999999996</v>
      </c>
      <c r="G143" s="17">
        <v>19.076278469736899</v>
      </c>
      <c r="H143" s="18">
        <v>0.57672655043660404</v>
      </c>
      <c r="I143" s="18">
        <f>H143*0.15/0.2106</f>
        <v>0.41077389632236749</v>
      </c>
    </row>
    <row r="144" spans="1:11" x14ac:dyDescent="0.3">
      <c r="A144" s="19" t="s">
        <v>16</v>
      </c>
      <c r="B144" s="19" t="s">
        <v>26</v>
      </c>
      <c r="C144" s="19">
        <v>2</v>
      </c>
      <c r="D144" s="19" t="s">
        <v>33</v>
      </c>
      <c r="E144" s="20">
        <v>1164.78924244223</v>
      </c>
      <c r="F144" s="20">
        <v>5.6666999999999996</v>
      </c>
      <c r="G144" s="20">
        <v>19.8654041269332</v>
      </c>
      <c r="H144" s="21">
        <v>0.58298338793056204</v>
      </c>
      <c r="I144" s="21">
        <f t="shared" ref="I144:I145" si="47">H144*0.15/0.2106</f>
        <v>0.41523033328387604</v>
      </c>
    </row>
    <row r="145" spans="1:11" ht="15" thickBot="1" x14ac:dyDescent="0.35">
      <c r="A145" s="22" t="s">
        <v>16</v>
      </c>
      <c r="B145" s="22" t="s">
        <v>26</v>
      </c>
      <c r="C145" s="22">
        <v>3</v>
      </c>
      <c r="D145" s="22" t="s">
        <v>33</v>
      </c>
      <c r="E145" s="23">
        <v>1214.0605576678199</v>
      </c>
      <c r="F145" s="23">
        <v>5.6666999999999996</v>
      </c>
      <c r="G145" s="23">
        <v>34.769720429205101</v>
      </c>
      <c r="H145" s="24">
        <v>0.62818166692738597</v>
      </c>
      <c r="I145" s="24">
        <f t="shared" si="47"/>
        <v>0.44742283969187036</v>
      </c>
    </row>
    <row r="146" spans="1:11" x14ac:dyDescent="0.3">
      <c r="A146" s="16" t="s">
        <v>17</v>
      </c>
      <c r="B146" s="16" t="s">
        <v>27</v>
      </c>
      <c r="C146" s="16">
        <v>1</v>
      </c>
      <c r="D146" s="16" t="s">
        <v>33</v>
      </c>
      <c r="E146" s="17">
        <v>2877.65175308585</v>
      </c>
      <c r="F146" s="17">
        <v>5.6666999999999996</v>
      </c>
      <c r="G146" s="17">
        <v>64.365805314860197</v>
      </c>
      <c r="H146" s="18">
        <v>1.4713844982184201</v>
      </c>
      <c r="I146" s="18">
        <f>H146*0.15/0.2092</f>
        <v>1.055008005414737</v>
      </c>
    </row>
    <row r="147" spans="1:11" x14ac:dyDescent="0.3">
      <c r="A147" s="19" t="s">
        <v>17</v>
      </c>
      <c r="B147" s="19" t="s">
        <v>27</v>
      </c>
      <c r="C147" s="19">
        <v>2</v>
      </c>
      <c r="D147" s="19" t="s">
        <v>33</v>
      </c>
      <c r="E147" s="20">
        <v>2741.1624300980902</v>
      </c>
      <c r="F147" s="20">
        <v>5.6666999999999996</v>
      </c>
      <c r="G147" s="20">
        <v>60.181877971234798</v>
      </c>
      <c r="H147" s="21">
        <v>1.40134625118873</v>
      </c>
      <c r="I147" s="21">
        <f t="shared" ref="I147:I148" si="48">H147*0.15/0.2092</f>
        <v>1.0047893770473686</v>
      </c>
    </row>
    <row r="148" spans="1:11" ht="15" thickBot="1" x14ac:dyDescent="0.35">
      <c r="A148" s="22" t="s">
        <v>17</v>
      </c>
      <c r="B148" s="22" t="s">
        <v>27</v>
      </c>
      <c r="C148" s="22">
        <v>3</v>
      </c>
      <c r="D148" s="22" t="s">
        <v>33</v>
      </c>
      <c r="E148" s="23">
        <v>2844.69931091842</v>
      </c>
      <c r="F148" s="23">
        <v>5.6667166666666704</v>
      </c>
      <c r="G148" s="23">
        <v>53.516964594932404</v>
      </c>
      <c r="H148" s="24">
        <v>1.4295389058450401</v>
      </c>
      <c r="I148" s="24">
        <f t="shared" si="48"/>
        <v>1.0250039955867878</v>
      </c>
    </row>
    <row r="149" spans="1:11" x14ac:dyDescent="0.3">
      <c r="A149" s="16" t="s">
        <v>18</v>
      </c>
      <c r="B149" s="16" t="s">
        <v>28</v>
      </c>
      <c r="C149" s="16">
        <v>1</v>
      </c>
      <c r="D149" s="16" t="s">
        <v>33</v>
      </c>
      <c r="E149" s="17">
        <v>1393.1844005037501</v>
      </c>
      <c r="F149" s="17">
        <v>5.6783999999999999</v>
      </c>
      <c r="G149" s="17">
        <v>20.5176676051376</v>
      </c>
      <c r="H149" s="18">
        <v>0.53678425646166705</v>
      </c>
      <c r="I149" s="18">
        <f>H149*0.15/0.2078</f>
        <v>0.38747660476058737</v>
      </c>
    </row>
    <row r="150" spans="1:11" x14ac:dyDescent="0.3">
      <c r="A150" s="19" t="s">
        <v>18</v>
      </c>
      <c r="B150" s="19" t="s">
        <v>28</v>
      </c>
      <c r="C150" s="19">
        <v>2</v>
      </c>
      <c r="D150" s="19" t="s">
        <v>33</v>
      </c>
      <c r="E150" s="20">
        <v>1307.40300748606</v>
      </c>
      <c r="F150" s="20">
        <v>5.6900833333333303</v>
      </c>
      <c r="G150" s="20">
        <v>21.4776459587221</v>
      </c>
      <c r="H150" s="21">
        <v>0.51009769678874495</v>
      </c>
      <c r="I150" s="21">
        <f t="shared" ref="I150:I151" si="49">H150*0.15/0.2078</f>
        <v>0.36821296688311711</v>
      </c>
    </row>
    <row r="151" spans="1:11" s="25" customFormat="1" ht="15" thickBot="1" x14ac:dyDescent="0.35">
      <c r="A151" s="22" t="s">
        <v>18</v>
      </c>
      <c r="B151" s="22" t="s">
        <v>28</v>
      </c>
      <c r="C151" s="22">
        <v>3</v>
      </c>
      <c r="D151" s="22" t="s">
        <v>33</v>
      </c>
      <c r="E151" s="23">
        <v>1266.17843334145</v>
      </c>
      <c r="F151" s="23">
        <v>5.6900833333333303</v>
      </c>
      <c r="G151" s="23">
        <v>16.296778657622902</v>
      </c>
      <c r="H151" s="24">
        <v>0.498453526937782</v>
      </c>
      <c r="I151" s="24">
        <f t="shared" si="49"/>
        <v>0.35980764697144996</v>
      </c>
      <c r="J151" s="37">
        <f>AVERAGE(I137:I151)</f>
        <v>0.48721841190195253</v>
      </c>
      <c r="K151" s="37">
        <f>STDEV(I137:I151)</f>
        <v>0.28478542256315492</v>
      </c>
    </row>
    <row r="152" spans="1:11" x14ac:dyDescent="0.3">
      <c r="A152" s="2" t="s">
        <v>9</v>
      </c>
      <c r="B152" s="2" t="s">
        <v>19</v>
      </c>
      <c r="C152" s="2">
        <v>1</v>
      </c>
      <c r="D152" s="2" t="s">
        <v>34</v>
      </c>
      <c r="E152" s="3">
        <v>698.65811697895197</v>
      </c>
      <c r="F152" s="3">
        <v>2.7791333333333301</v>
      </c>
      <c r="G152" s="3">
        <v>14.2139717942025</v>
      </c>
      <c r="H152" s="4">
        <v>0.25963610442224599</v>
      </c>
      <c r="I152" s="4">
        <f>H152*0.15/0.2017</f>
        <v>0.19308584860355427</v>
      </c>
    </row>
    <row r="153" spans="1:11" x14ac:dyDescent="0.3">
      <c r="A153" s="5" t="s">
        <v>9</v>
      </c>
      <c r="B153" s="5" t="s">
        <v>19</v>
      </c>
      <c r="C153" s="5">
        <v>2</v>
      </c>
      <c r="D153" s="5" t="s">
        <v>34</v>
      </c>
      <c r="E153" s="6">
        <v>616.03630449725995</v>
      </c>
      <c r="F153" s="6">
        <v>2.7791333333333301</v>
      </c>
      <c r="G153" s="6">
        <v>15.387161682520601</v>
      </c>
      <c r="H153" s="7">
        <v>0.22231823349485499</v>
      </c>
      <c r="I153" s="7">
        <f t="shared" ref="I153:I154" si="50">H153*0.15/0.2017</f>
        <v>0.16533334171655056</v>
      </c>
    </row>
    <row r="154" spans="1:11" ht="15" thickBot="1" x14ac:dyDescent="0.35">
      <c r="A154" s="9" t="s">
        <v>9</v>
      </c>
      <c r="B154" s="10" t="s">
        <v>19</v>
      </c>
      <c r="C154" s="9">
        <v>3</v>
      </c>
      <c r="D154" s="9" t="s">
        <v>34</v>
      </c>
      <c r="E154" s="11">
        <v>613.03244455354502</v>
      </c>
      <c r="F154" s="11">
        <v>2.7674333333333299</v>
      </c>
      <c r="G154" s="11">
        <v>10.3606808364542</v>
      </c>
      <c r="H154" s="12">
        <v>0.2221409623317</v>
      </c>
      <c r="I154" s="12">
        <f t="shared" si="50"/>
        <v>0.16520150892293009</v>
      </c>
    </row>
    <row r="155" spans="1:11" x14ac:dyDescent="0.3">
      <c r="A155" s="2" t="s">
        <v>10</v>
      </c>
      <c r="B155" s="13" t="s">
        <v>20</v>
      </c>
      <c r="C155" s="2">
        <v>1</v>
      </c>
      <c r="D155" s="2" t="s">
        <v>34</v>
      </c>
      <c r="E155" s="3">
        <v>610.92753717220501</v>
      </c>
      <c r="F155" s="3">
        <v>2.7674333333333299</v>
      </c>
      <c r="G155" s="3">
        <v>12.783874256668501</v>
      </c>
      <c r="H155" s="4">
        <v>0.241857406261344</v>
      </c>
      <c r="I155" s="4">
        <f>H155*0.15/0.2075</f>
        <v>0.17483667922506796</v>
      </c>
    </row>
    <row r="156" spans="1:11" x14ac:dyDescent="0.3">
      <c r="A156" s="5" t="s">
        <v>10</v>
      </c>
      <c r="B156" s="5" t="s">
        <v>20</v>
      </c>
      <c r="C156" s="5">
        <v>2</v>
      </c>
      <c r="D156" s="5" t="s">
        <v>34</v>
      </c>
      <c r="E156" s="6">
        <v>628.38035027873002</v>
      </c>
      <c r="F156" s="6">
        <v>2.7674333333333299</v>
      </c>
      <c r="G156" s="6">
        <v>20.345038387716301</v>
      </c>
      <c r="H156" s="7">
        <v>0.247030497830146</v>
      </c>
      <c r="I156" s="7">
        <f t="shared" ref="I156:I157" si="51">H156*0.15/0.2075</f>
        <v>0.1785762634916718</v>
      </c>
    </row>
    <row r="157" spans="1:11" ht="15" thickBot="1" x14ac:dyDescent="0.35">
      <c r="A157" s="10" t="s">
        <v>10</v>
      </c>
      <c r="B157" s="10" t="s">
        <v>20</v>
      </c>
      <c r="C157" s="10">
        <v>3</v>
      </c>
      <c r="D157" s="10" t="s">
        <v>34</v>
      </c>
      <c r="E157" s="14">
        <v>632.52031190779098</v>
      </c>
      <c r="F157" s="14">
        <v>2.75573333333333</v>
      </c>
      <c r="G157" s="14">
        <v>10.359689550819599</v>
      </c>
      <c r="H157" s="15">
        <v>0.24810447070852401</v>
      </c>
      <c r="I157" s="15">
        <f t="shared" si="51"/>
        <v>0.17935262942784869</v>
      </c>
    </row>
    <row r="158" spans="1:11" x14ac:dyDescent="0.3">
      <c r="A158" s="2" t="s">
        <v>11</v>
      </c>
      <c r="B158" s="9" t="s">
        <v>21</v>
      </c>
      <c r="C158" s="2">
        <v>1</v>
      </c>
      <c r="D158" s="2" t="s">
        <v>34</v>
      </c>
      <c r="E158" s="3">
        <v>665.15191235516397</v>
      </c>
      <c r="F158" s="3">
        <v>2.75573333333333</v>
      </c>
      <c r="G158" s="3">
        <v>16.547853233614902</v>
      </c>
      <c r="H158" s="4">
        <v>0.28074452993244098</v>
      </c>
      <c r="I158" s="4">
        <f>H158*0.15/0.2038</f>
        <v>0.20663238218776322</v>
      </c>
    </row>
    <row r="159" spans="1:11" x14ac:dyDescent="0.3">
      <c r="A159" s="5" t="s">
        <v>11</v>
      </c>
      <c r="B159" s="5" t="s">
        <v>21</v>
      </c>
      <c r="C159" s="5">
        <v>2</v>
      </c>
      <c r="D159" s="5" t="s">
        <v>34</v>
      </c>
      <c r="E159" s="6">
        <v>633.54657810188701</v>
      </c>
      <c r="F159" s="6">
        <v>2.7674333333333299</v>
      </c>
      <c r="G159" s="6">
        <v>12.2645442616371</v>
      </c>
      <c r="H159" s="7">
        <v>0.26978782706863302</v>
      </c>
      <c r="I159" s="7">
        <f t="shared" ref="I159:I160" si="52">H159*0.15/0.2038</f>
        <v>0.1985680768414865</v>
      </c>
    </row>
    <row r="160" spans="1:11" ht="15" thickBot="1" x14ac:dyDescent="0.35">
      <c r="A160" s="10" t="s">
        <v>11</v>
      </c>
      <c r="B160" s="13" t="s">
        <v>21</v>
      </c>
      <c r="C160" s="10">
        <v>3</v>
      </c>
      <c r="D160" s="10" t="s">
        <v>34</v>
      </c>
      <c r="E160" s="14">
        <v>699.09232590293902</v>
      </c>
      <c r="F160" s="14">
        <v>2.7674333333333299</v>
      </c>
      <c r="G160" s="14">
        <v>10.2749117862615</v>
      </c>
      <c r="H160" s="15">
        <v>0.29320834680520902</v>
      </c>
      <c r="I160" s="15">
        <f t="shared" si="52"/>
        <v>0.21580594710883882</v>
      </c>
    </row>
    <row r="161" spans="1:11" x14ac:dyDescent="0.3">
      <c r="A161" s="2" t="s">
        <v>12</v>
      </c>
      <c r="B161" s="2" t="s">
        <v>22</v>
      </c>
      <c r="C161" s="2">
        <v>1</v>
      </c>
      <c r="D161" s="2" t="s">
        <v>34</v>
      </c>
      <c r="E161" s="3">
        <v>543.62017383700697</v>
      </c>
      <c r="F161" s="3">
        <v>2.7440333333333302</v>
      </c>
      <c r="G161" s="3">
        <v>18.332898773174101</v>
      </c>
      <c r="H161" s="4">
        <v>0.23839700895440999</v>
      </c>
      <c r="I161" s="4">
        <f>H161*0.15/0.2036</f>
        <v>0.1756363032571783</v>
      </c>
    </row>
    <row r="162" spans="1:11" x14ac:dyDescent="0.3">
      <c r="A162" s="5" t="s">
        <v>12</v>
      </c>
      <c r="B162" s="5" t="s">
        <v>22</v>
      </c>
      <c r="C162" s="5">
        <v>2</v>
      </c>
      <c r="D162" s="5" t="s">
        <v>34</v>
      </c>
      <c r="E162" s="6">
        <v>460.44739358014999</v>
      </c>
      <c r="F162" s="6">
        <v>2.75573333333333</v>
      </c>
      <c r="G162" s="6">
        <v>13.633040728025801</v>
      </c>
      <c r="H162" s="7">
        <v>0.200948516274009</v>
      </c>
      <c r="I162" s="7">
        <f t="shared" ref="I162:I163" si="53">H162*0.15/0.2036</f>
        <v>0.14804654931778657</v>
      </c>
    </row>
    <row r="163" spans="1:11" ht="15" thickBot="1" x14ac:dyDescent="0.35">
      <c r="A163" s="10" t="s">
        <v>12</v>
      </c>
      <c r="B163" s="10" t="s">
        <v>22</v>
      </c>
      <c r="C163" s="10">
        <v>3</v>
      </c>
      <c r="D163" s="10" t="s">
        <v>34</v>
      </c>
      <c r="E163" s="14">
        <v>571.43205065592304</v>
      </c>
      <c r="F163" s="14">
        <v>2.75573333333333</v>
      </c>
      <c r="G163" s="14">
        <v>21.728291197071599</v>
      </c>
      <c r="H163" s="15">
        <v>0.27442541155425298</v>
      </c>
      <c r="I163" s="15">
        <f t="shared" si="53"/>
        <v>0.20217982187199385</v>
      </c>
    </row>
    <row r="164" spans="1:11" x14ac:dyDescent="0.3">
      <c r="A164" s="2" t="s">
        <v>13</v>
      </c>
      <c r="B164" s="2" t="s">
        <v>23</v>
      </c>
      <c r="C164" s="2">
        <v>1</v>
      </c>
      <c r="D164" s="2" t="s">
        <v>34</v>
      </c>
      <c r="E164" s="3">
        <v>1687.26764992822</v>
      </c>
      <c r="F164" s="3">
        <v>2.7674333333333299</v>
      </c>
      <c r="G164" s="3">
        <v>69.234671276645003</v>
      </c>
      <c r="H164" s="4">
        <v>0.71003891975590305</v>
      </c>
      <c r="I164" s="4">
        <f>H164*0.15/0.2058</f>
        <v>0.51752107853928797</v>
      </c>
    </row>
    <row r="165" spans="1:11" x14ac:dyDescent="0.3">
      <c r="A165" s="5" t="s">
        <v>13</v>
      </c>
      <c r="B165" s="5" t="s">
        <v>23</v>
      </c>
      <c r="C165" s="5">
        <v>2</v>
      </c>
      <c r="D165" s="5" t="s">
        <v>34</v>
      </c>
      <c r="E165" s="6">
        <v>1791.09027452235</v>
      </c>
      <c r="F165" s="6">
        <v>2.75573333333333</v>
      </c>
      <c r="G165" s="6">
        <v>107.877759074677</v>
      </c>
      <c r="H165" s="7">
        <v>0.71191367427060404</v>
      </c>
      <c r="I165" s="7">
        <f t="shared" ref="I165:I166" si="54">H165*0.15/0.2058</f>
        <v>0.51888751768994457</v>
      </c>
    </row>
    <row r="166" spans="1:11" ht="15" thickBot="1" x14ac:dyDescent="0.35">
      <c r="A166" s="10" t="s">
        <v>13</v>
      </c>
      <c r="B166" s="10" t="s">
        <v>23</v>
      </c>
      <c r="C166" s="10">
        <v>3</v>
      </c>
      <c r="D166" s="10" t="s">
        <v>34</v>
      </c>
      <c r="E166" s="14">
        <v>1698.0332907381901</v>
      </c>
      <c r="F166" s="14">
        <v>2.75573333333333</v>
      </c>
      <c r="G166" s="14">
        <v>27.541295021812601</v>
      </c>
      <c r="H166" s="15">
        <v>0.70941448632873005</v>
      </c>
      <c r="I166" s="15">
        <f t="shared" si="54"/>
        <v>0.5170659521346429</v>
      </c>
      <c r="J166" s="37">
        <f>AVERAGE(I152:I166)</f>
        <v>0.25044866002243638</v>
      </c>
      <c r="K166" s="37">
        <f>STDEV(I152:I166)</f>
        <v>0.13949809594353579</v>
      </c>
    </row>
    <row r="167" spans="1:11" x14ac:dyDescent="0.3">
      <c r="A167" s="16" t="s">
        <v>14</v>
      </c>
      <c r="B167" s="16" t="s">
        <v>24</v>
      </c>
      <c r="C167" s="16">
        <v>1</v>
      </c>
      <c r="D167" s="16" t="s">
        <v>34</v>
      </c>
      <c r="E167" s="17">
        <v>180.49761088371301</v>
      </c>
      <c r="F167" s="17">
        <v>2.7674333333333299</v>
      </c>
      <c r="G167" s="17">
        <v>10.7741368548441</v>
      </c>
      <c r="H167" s="18">
        <v>6.4386058149691602E-2</v>
      </c>
      <c r="I167" s="18">
        <f>H167*0.15/0.2002</f>
        <v>4.8241302309958746E-2</v>
      </c>
    </row>
    <row r="168" spans="1:11" x14ac:dyDescent="0.3">
      <c r="A168" s="19" t="s">
        <v>14</v>
      </c>
      <c r="B168" s="19" t="s">
        <v>24</v>
      </c>
      <c r="C168" s="19">
        <v>2</v>
      </c>
      <c r="D168" s="19" t="s">
        <v>34</v>
      </c>
      <c r="E168" s="20">
        <v>168.795968642253</v>
      </c>
      <c r="F168" s="20">
        <v>2.7791333333333301</v>
      </c>
      <c r="G168" s="20">
        <v>18.406168523525601</v>
      </c>
      <c r="H168" s="21">
        <v>5.9342387439910202E-2</v>
      </c>
      <c r="I168" s="21">
        <f t="shared" ref="I168:I169" si="55">H168*0.15/0.2002</f>
        <v>4.446232825168097E-2</v>
      </c>
    </row>
    <row r="169" spans="1:11" ht="15" thickBot="1" x14ac:dyDescent="0.35">
      <c r="A169" s="22" t="s">
        <v>14</v>
      </c>
      <c r="B169" s="22" t="s">
        <v>24</v>
      </c>
      <c r="C169" s="22">
        <v>3</v>
      </c>
      <c r="D169" s="22" t="s">
        <v>34</v>
      </c>
      <c r="E169" s="23">
        <v>191.91228875984501</v>
      </c>
      <c r="F169" s="23">
        <v>2.7674333333333299</v>
      </c>
      <c r="G169" s="23">
        <v>13.8670831085408</v>
      </c>
      <c r="H169" s="24">
        <v>6.9052616066577602E-2</v>
      </c>
      <c r="I169" s="24">
        <f t="shared" si="55"/>
        <v>5.1737724325607595E-2</v>
      </c>
    </row>
    <row r="170" spans="1:11" x14ac:dyDescent="0.3">
      <c r="A170" s="16" t="s">
        <v>15</v>
      </c>
      <c r="B170" s="19" t="s">
        <v>25</v>
      </c>
      <c r="C170" s="16">
        <v>1</v>
      </c>
      <c r="D170" s="16" t="s">
        <v>34</v>
      </c>
      <c r="E170" s="17">
        <v>517.13382200435206</v>
      </c>
      <c r="F170" s="17">
        <v>2.7791333333333301</v>
      </c>
      <c r="G170" s="17">
        <v>15.125997987574401</v>
      </c>
      <c r="H170" s="18">
        <v>0.202787473254946</v>
      </c>
      <c r="I170" s="18">
        <f>H170*0.15/0.2031</f>
        <v>0.14976918261074298</v>
      </c>
    </row>
    <row r="171" spans="1:11" x14ac:dyDescent="0.3">
      <c r="A171" s="19" t="s">
        <v>15</v>
      </c>
      <c r="B171" s="19" t="s">
        <v>25</v>
      </c>
      <c r="C171" s="19">
        <v>2</v>
      </c>
      <c r="D171" s="19" t="s">
        <v>34</v>
      </c>
      <c r="E171" s="20">
        <v>450.45629477018002</v>
      </c>
      <c r="F171" s="20">
        <v>2.7791333333333301</v>
      </c>
      <c r="G171" s="20">
        <v>22.384799668687499</v>
      </c>
      <c r="H171" s="21">
        <v>0.18570451377698599</v>
      </c>
      <c r="I171" s="21">
        <f t="shared" ref="I171:I172" si="56">H171*0.15/0.2031</f>
        <v>0.13715252125331315</v>
      </c>
    </row>
    <row r="172" spans="1:11" ht="15" thickBot="1" x14ac:dyDescent="0.35">
      <c r="A172" s="22" t="s">
        <v>15</v>
      </c>
      <c r="B172" s="19" t="s">
        <v>25</v>
      </c>
      <c r="C172" s="22">
        <v>3</v>
      </c>
      <c r="D172" s="22" t="s">
        <v>34</v>
      </c>
      <c r="E172" s="23">
        <v>414.43570446658202</v>
      </c>
      <c r="F172" s="23">
        <v>2.7674333333333299</v>
      </c>
      <c r="G172" s="23">
        <v>14.271169605688501</v>
      </c>
      <c r="H172" s="24">
        <v>0.159811411675502</v>
      </c>
      <c r="I172" s="24">
        <f t="shared" si="56"/>
        <v>0.11802910758899704</v>
      </c>
    </row>
    <row r="173" spans="1:11" x14ac:dyDescent="0.3">
      <c r="A173" s="16" t="s">
        <v>16</v>
      </c>
      <c r="B173" s="19" t="s">
        <v>26</v>
      </c>
      <c r="C173" s="16">
        <v>1</v>
      </c>
      <c r="D173" s="16" t="s">
        <v>34</v>
      </c>
      <c r="E173" s="17">
        <v>233.38368079210301</v>
      </c>
      <c r="F173" s="17">
        <v>2.7791333333333301</v>
      </c>
      <c r="G173" s="17">
        <v>19.585962687052699</v>
      </c>
      <c r="H173" s="18">
        <v>9.9038026050820196E-2</v>
      </c>
      <c r="I173" s="18">
        <f>H173*0.15/0.2106</f>
        <v>7.0539904594601271E-2</v>
      </c>
    </row>
    <row r="174" spans="1:11" x14ac:dyDescent="0.3">
      <c r="A174" s="19" t="s">
        <v>16</v>
      </c>
      <c r="B174" s="19" t="s">
        <v>26</v>
      </c>
      <c r="C174" s="19">
        <v>2</v>
      </c>
      <c r="D174" s="19" t="s">
        <v>34</v>
      </c>
      <c r="E174" s="20">
        <v>244.43540367599701</v>
      </c>
      <c r="F174" s="20">
        <v>2.7674333333333299</v>
      </c>
      <c r="G174" s="20">
        <v>7.4022411843612996</v>
      </c>
      <c r="H174" s="21">
        <v>0.102544227433922</v>
      </c>
      <c r="I174" s="21">
        <f t="shared" ref="I174:I175" si="57">H174*0.15/0.2106</f>
        <v>7.3037199027009961E-2</v>
      </c>
    </row>
    <row r="175" spans="1:11" ht="15" thickBot="1" x14ac:dyDescent="0.35">
      <c r="A175" s="22" t="s">
        <v>16</v>
      </c>
      <c r="B175" s="22" t="s">
        <v>26</v>
      </c>
      <c r="C175" s="22">
        <v>3</v>
      </c>
      <c r="D175" s="22" t="s">
        <v>34</v>
      </c>
      <c r="E175" s="23">
        <v>260.07534703326002</v>
      </c>
      <c r="F175" s="23">
        <v>2.7674333333333299</v>
      </c>
      <c r="G175" s="23">
        <v>4.6375698848771698</v>
      </c>
      <c r="H175" s="24">
        <v>0.111600320964877</v>
      </c>
      <c r="I175" s="24">
        <f t="shared" si="57"/>
        <v>7.9487408094641734E-2</v>
      </c>
    </row>
    <row r="176" spans="1:11" x14ac:dyDescent="0.3">
      <c r="A176" s="16" t="s">
        <v>17</v>
      </c>
      <c r="B176" s="16" t="s">
        <v>27</v>
      </c>
      <c r="C176" s="16">
        <v>1</v>
      </c>
      <c r="D176" s="16" t="s">
        <v>34</v>
      </c>
      <c r="E176" s="17">
        <v>738.27454970053202</v>
      </c>
      <c r="F176" s="17">
        <v>2.7791333333333301</v>
      </c>
      <c r="G176" s="17">
        <v>14.002415660059301</v>
      </c>
      <c r="H176" s="18">
        <v>0.30914340941677998</v>
      </c>
      <c r="I176" s="18">
        <f>H176*0.15/0.2092</f>
        <v>0.22166114441929732</v>
      </c>
    </row>
    <row r="177" spans="1:11" x14ac:dyDescent="0.3">
      <c r="A177" s="19" t="s">
        <v>17</v>
      </c>
      <c r="B177" s="19" t="s">
        <v>27</v>
      </c>
      <c r="C177" s="19">
        <v>2</v>
      </c>
      <c r="D177" s="19" t="s">
        <v>34</v>
      </c>
      <c r="E177" s="20">
        <v>723.56010539362603</v>
      </c>
      <c r="F177" s="20">
        <v>2.7791333333333301</v>
      </c>
      <c r="G177" s="20">
        <v>25.5941216166798</v>
      </c>
      <c r="H177" s="21">
        <v>0.296088974302118</v>
      </c>
      <c r="I177" s="21">
        <f t="shared" ref="I177:I178" si="58">H177*0.15/0.2092</f>
        <v>0.21230088979597372</v>
      </c>
    </row>
    <row r="178" spans="1:11" ht="15" thickBot="1" x14ac:dyDescent="0.35">
      <c r="A178" s="22" t="s">
        <v>17</v>
      </c>
      <c r="B178" s="22" t="s">
        <v>27</v>
      </c>
      <c r="C178" s="22">
        <v>3</v>
      </c>
      <c r="D178" s="22" t="s">
        <v>34</v>
      </c>
      <c r="E178" s="23">
        <v>780.35367048888702</v>
      </c>
      <c r="F178" s="23">
        <v>2.7791333333333301</v>
      </c>
      <c r="G178" s="23">
        <v>12.5101811105976</v>
      </c>
      <c r="H178" s="24">
        <v>0.31535920178822902</v>
      </c>
      <c r="I178" s="24">
        <f t="shared" si="58"/>
        <v>0.22611797451354854</v>
      </c>
    </row>
    <row r="179" spans="1:11" x14ac:dyDescent="0.3">
      <c r="A179" s="16" t="s">
        <v>18</v>
      </c>
      <c r="B179" s="16" t="s">
        <v>28</v>
      </c>
      <c r="C179" s="16">
        <v>1</v>
      </c>
      <c r="D179" s="16" t="s">
        <v>34</v>
      </c>
      <c r="E179" s="17">
        <v>512.69548003944305</v>
      </c>
      <c r="F179" s="17">
        <v>2.7791333333333301</v>
      </c>
      <c r="G179" s="17">
        <v>10.0618777859332</v>
      </c>
      <c r="H179" s="18">
        <v>0.16468260333078499</v>
      </c>
      <c r="I179" s="18">
        <f>H179*0.15/0.2078</f>
        <v>0.11887579643704402</v>
      </c>
    </row>
    <row r="180" spans="1:11" x14ac:dyDescent="0.3">
      <c r="A180" s="19" t="s">
        <v>18</v>
      </c>
      <c r="B180" s="19" t="s">
        <v>28</v>
      </c>
      <c r="C180" s="19">
        <v>2</v>
      </c>
      <c r="D180" s="19" t="s">
        <v>34</v>
      </c>
      <c r="E180" s="20">
        <v>464.84114081491202</v>
      </c>
      <c r="F180" s="20">
        <v>2.7791333333333301</v>
      </c>
      <c r="G180" s="20">
        <v>26.9920110226244</v>
      </c>
      <c r="H180" s="21">
        <v>0.14671750760706601</v>
      </c>
      <c r="I180" s="21">
        <f t="shared" ref="I180:I181" si="59">H180*0.15/0.2078</f>
        <v>0.10590772926400335</v>
      </c>
    </row>
    <row r="181" spans="1:11" s="25" customFormat="1" ht="15" thickBot="1" x14ac:dyDescent="0.35">
      <c r="A181" s="22" t="s">
        <v>18</v>
      </c>
      <c r="B181" s="22" t="s">
        <v>28</v>
      </c>
      <c r="C181" s="22">
        <v>3</v>
      </c>
      <c r="D181" s="22" t="s">
        <v>34</v>
      </c>
      <c r="E181" s="23">
        <v>452.55788102553697</v>
      </c>
      <c r="F181" s="23">
        <v>2.7791333333333301</v>
      </c>
      <c r="G181" s="23">
        <v>13.7406578223881</v>
      </c>
      <c r="H181" s="24">
        <v>0.145943081715109</v>
      </c>
      <c r="I181" s="24">
        <f t="shared" si="59"/>
        <v>0.10534871153641169</v>
      </c>
      <c r="J181" s="37">
        <f>AVERAGE(I167:I181)</f>
        <v>0.11751126160152213</v>
      </c>
      <c r="K181" s="37">
        <f>STDEV(I167:I181)</f>
        <v>6.1776924861573476E-2</v>
      </c>
    </row>
    <row r="182" spans="1:11" x14ac:dyDescent="0.3">
      <c r="A182" s="13" t="s">
        <v>9</v>
      </c>
      <c r="B182" s="13" t="s">
        <v>19</v>
      </c>
      <c r="C182" s="13">
        <v>1</v>
      </c>
      <c r="D182" s="13" t="s">
        <v>35</v>
      </c>
      <c r="E182" s="26">
        <v>214.550196095464</v>
      </c>
      <c r="F182" s="26">
        <v>3.0343833333333299</v>
      </c>
      <c r="G182" s="26">
        <v>15.026658495778999</v>
      </c>
      <c r="H182" s="27">
        <v>0.230365841270081</v>
      </c>
      <c r="I182" s="27">
        <f>H182*0.15/0.2017</f>
        <v>0.17131817645271269</v>
      </c>
    </row>
    <row r="183" spans="1:11" x14ac:dyDescent="0.3">
      <c r="A183" s="5" t="s">
        <v>9</v>
      </c>
      <c r="B183" s="5" t="s">
        <v>19</v>
      </c>
      <c r="C183" s="5">
        <v>2</v>
      </c>
      <c r="D183" s="5" t="s">
        <v>35</v>
      </c>
      <c r="E183" s="6">
        <v>249.589174209807</v>
      </c>
      <c r="F183" s="6">
        <v>3.0343833333333299</v>
      </c>
      <c r="G183" s="6">
        <v>15.257177327949099</v>
      </c>
      <c r="H183" s="7">
        <v>0.260245549438757</v>
      </c>
      <c r="I183" s="7">
        <f t="shared" ref="I183:I184" si="60">H183*0.15/0.2017</f>
        <v>0.19353907989991845</v>
      </c>
    </row>
    <row r="184" spans="1:11" ht="15" thickBot="1" x14ac:dyDescent="0.35">
      <c r="A184" s="9" t="s">
        <v>9</v>
      </c>
      <c r="B184" s="10" t="s">
        <v>19</v>
      </c>
      <c r="C184" s="9">
        <v>3</v>
      </c>
      <c r="D184" s="9" t="s">
        <v>35</v>
      </c>
      <c r="E184" s="11">
        <v>225.03332366519899</v>
      </c>
      <c r="F184" s="11">
        <v>3.05778333333333</v>
      </c>
      <c r="G184" s="11">
        <v>39.661528402301997</v>
      </c>
      <c r="H184" s="12">
        <v>0.23560299914340299</v>
      </c>
      <c r="I184" s="12">
        <f t="shared" si="60"/>
        <v>0.17521293937288276</v>
      </c>
    </row>
    <row r="185" spans="1:11" x14ac:dyDescent="0.3">
      <c r="A185" s="2" t="s">
        <v>10</v>
      </c>
      <c r="B185" s="13" t="s">
        <v>20</v>
      </c>
      <c r="C185" s="2">
        <v>1</v>
      </c>
      <c r="D185" s="2" t="s">
        <v>35</v>
      </c>
      <c r="E185" s="3">
        <v>235.53780124509501</v>
      </c>
      <c r="F185" s="3">
        <v>3.0343833333333299</v>
      </c>
      <c r="G185" s="3">
        <v>31.521622088263001</v>
      </c>
      <c r="H185" s="4">
        <v>0.26941334098145298</v>
      </c>
      <c r="I185" s="4">
        <f>H185*0.15/0.2075</f>
        <v>0.19475663203478527</v>
      </c>
    </row>
    <row r="186" spans="1:11" x14ac:dyDescent="0.3">
      <c r="A186" s="5" t="s">
        <v>10</v>
      </c>
      <c r="B186" s="5" t="s">
        <v>20</v>
      </c>
      <c r="C186" s="5">
        <v>2</v>
      </c>
      <c r="D186" s="5" t="s">
        <v>35</v>
      </c>
      <c r="E186" s="6">
        <v>199.62802704044501</v>
      </c>
      <c r="F186" s="6">
        <v>3.0226833333333301</v>
      </c>
      <c r="G186" s="6">
        <v>16.026869084850901</v>
      </c>
      <c r="H186" s="7">
        <v>0.226745294512776</v>
      </c>
      <c r="I186" s="7">
        <f t="shared" ref="I186:I187" si="61">H186*0.15/0.2075</f>
        <v>0.16391226109357301</v>
      </c>
    </row>
    <row r="187" spans="1:11" ht="15" thickBot="1" x14ac:dyDescent="0.35">
      <c r="A187" s="10" t="s">
        <v>10</v>
      </c>
      <c r="B187" s="10" t="s">
        <v>20</v>
      </c>
      <c r="C187" s="10">
        <v>3</v>
      </c>
      <c r="D187" s="10" t="s">
        <v>35</v>
      </c>
      <c r="E187" s="14">
        <v>265.67111274897297</v>
      </c>
      <c r="F187" s="14">
        <v>3.0226833333333301</v>
      </c>
      <c r="G187" s="14">
        <v>14.225096975717999</v>
      </c>
      <c r="H187" s="15">
        <v>0.30108785625005602</v>
      </c>
      <c r="I187" s="15">
        <f t="shared" si="61"/>
        <v>0.21765387198799233</v>
      </c>
    </row>
    <row r="188" spans="1:11" x14ac:dyDescent="0.3">
      <c r="A188" s="2" t="s">
        <v>11</v>
      </c>
      <c r="B188" s="9" t="s">
        <v>21</v>
      </c>
      <c r="C188" s="2">
        <v>1</v>
      </c>
      <c r="D188" s="2" t="s">
        <v>35</v>
      </c>
      <c r="E188" s="3">
        <v>215.60269840903399</v>
      </c>
      <c r="F188" s="3">
        <v>3.0109833333333298</v>
      </c>
      <c r="G188" s="3">
        <v>10.2487580616698</v>
      </c>
      <c r="H188" s="4">
        <v>0.26292594419674897</v>
      </c>
      <c r="I188" s="4">
        <f>H188*0.15/0.2038</f>
        <v>0.19351762330477104</v>
      </c>
    </row>
    <row r="189" spans="1:11" x14ac:dyDescent="0.3">
      <c r="A189" s="5" t="s">
        <v>11</v>
      </c>
      <c r="B189" s="5" t="s">
        <v>21</v>
      </c>
      <c r="C189" s="5">
        <v>2</v>
      </c>
      <c r="D189" s="5" t="s">
        <v>35</v>
      </c>
      <c r="E189" s="6">
        <v>165.239195788659</v>
      </c>
      <c r="F189" s="6">
        <v>3.0343833333333299</v>
      </c>
      <c r="G189" s="6">
        <v>20.9079728670952</v>
      </c>
      <c r="H189" s="7">
        <v>0.20330387871043301</v>
      </c>
      <c r="I189" s="7">
        <f t="shared" ref="I189:I190" si="62">H189*0.15/0.2038</f>
        <v>0.14963484694094675</v>
      </c>
    </row>
    <row r="190" spans="1:11" ht="15" thickBot="1" x14ac:dyDescent="0.35">
      <c r="A190" s="10" t="s">
        <v>11</v>
      </c>
      <c r="B190" s="13" t="s">
        <v>21</v>
      </c>
      <c r="C190" s="10">
        <v>3</v>
      </c>
      <c r="D190" s="10" t="s">
        <v>35</v>
      </c>
      <c r="E190" s="14">
        <v>213.00984502033401</v>
      </c>
      <c r="F190" s="14">
        <v>3.0343833333333299</v>
      </c>
      <c r="G190" s="14">
        <v>11.7546350247926</v>
      </c>
      <c r="H190" s="15">
        <v>0.25812511465652899</v>
      </c>
      <c r="I190" s="15">
        <f t="shared" si="62"/>
        <v>0.18998413738213613</v>
      </c>
    </row>
    <row r="191" spans="1:11" x14ac:dyDescent="0.3">
      <c r="A191" s="2" t="s">
        <v>12</v>
      </c>
      <c r="B191" s="2" t="s">
        <v>22</v>
      </c>
      <c r="C191" s="2">
        <v>1</v>
      </c>
      <c r="D191" s="2" t="s">
        <v>35</v>
      </c>
      <c r="E191" s="3">
        <v>154.41425343581301</v>
      </c>
      <c r="F191" s="3">
        <v>3.0226833333333301</v>
      </c>
      <c r="G191" s="3">
        <v>11.801090351350901</v>
      </c>
      <c r="H191" s="4">
        <v>0.19565070367833901</v>
      </c>
      <c r="I191" s="4">
        <f>H191*0.15/0.2036</f>
        <v>0.14414344573551496</v>
      </c>
    </row>
    <row r="192" spans="1:11" x14ac:dyDescent="0.3">
      <c r="A192" s="5" t="s">
        <v>12</v>
      </c>
      <c r="B192" s="5" t="s">
        <v>22</v>
      </c>
      <c r="C192" s="5">
        <v>2</v>
      </c>
      <c r="D192" s="5" t="s">
        <v>35</v>
      </c>
      <c r="E192" s="6">
        <v>207.07079723747401</v>
      </c>
      <c r="F192" s="6">
        <v>2.9286500000000002</v>
      </c>
      <c r="G192" s="6">
        <v>17.055880282661601</v>
      </c>
      <c r="H192" s="7">
        <v>0.261103342564042</v>
      </c>
      <c r="I192" s="7">
        <f t="shared" ref="I192:I193" si="63">H192*0.15/0.2036</f>
        <v>0.19236493803834134</v>
      </c>
    </row>
    <row r="193" spans="1:9" ht="15" thickBot="1" x14ac:dyDescent="0.35">
      <c r="A193" s="10" t="s">
        <v>12</v>
      </c>
      <c r="B193" s="10" t="s">
        <v>22</v>
      </c>
      <c r="C193" s="10">
        <v>3</v>
      </c>
      <c r="D193" s="10" t="s">
        <v>35</v>
      </c>
      <c r="E193" s="14">
        <v>160.48847506410601</v>
      </c>
      <c r="F193" s="14">
        <v>2.99928333333333</v>
      </c>
      <c r="G193" s="14">
        <v>10.436626015301901</v>
      </c>
      <c r="H193" s="15">
        <v>0.22268572096982001</v>
      </c>
      <c r="I193" s="15">
        <f t="shared" si="63"/>
        <v>0.164061189319612</v>
      </c>
    </row>
    <row r="194" spans="1:9" x14ac:dyDescent="0.3">
      <c r="A194" s="2" t="s">
        <v>13</v>
      </c>
      <c r="B194" s="2" t="s">
        <v>23</v>
      </c>
      <c r="C194" s="2">
        <v>1</v>
      </c>
      <c r="D194" s="2" t="s">
        <v>35</v>
      </c>
      <c r="E194" s="3">
        <v>586.57265303045494</v>
      </c>
      <c r="F194" s="3">
        <v>3.0109833333333298</v>
      </c>
      <c r="G194" s="3">
        <v>14.6738933823554</v>
      </c>
      <c r="H194" s="4">
        <v>0.71319580073871502</v>
      </c>
      <c r="I194" s="4">
        <f>H194*0.15/0.2058</f>
        <v>0.51982201220022961</v>
      </c>
    </row>
    <row r="195" spans="1:9" x14ac:dyDescent="0.3">
      <c r="A195" s="5" t="s">
        <v>13</v>
      </c>
      <c r="B195" s="5" t="s">
        <v>23</v>
      </c>
      <c r="C195" s="5">
        <v>2</v>
      </c>
      <c r="D195" s="5" t="s">
        <v>35</v>
      </c>
      <c r="E195" s="6">
        <v>617.29671964696604</v>
      </c>
      <c r="F195" s="6">
        <v>3.0109833333333298</v>
      </c>
      <c r="G195" s="6">
        <v>19.1170953116211</v>
      </c>
      <c r="H195" s="7">
        <v>0.70891247570017402</v>
      </c>
      <c r="I195" s="7">
        <f t="shared" ref="I195:I196" si="64">H195*0.15/0.2058</f>
        <v>0.51670005517505391</v>
      </c>
    </row>
    <row r="196" spans="1:9" ht="15" thickBot="1" x14ac:dyDescent="0.35">
      <c r="A196" s="10" t="s">
        <v>13</v>
      </c>
      <c r="B196" s="10" t="s">
        <v>23</v>
      </c>
      <c r="C196" s="10">
        <v>3</v>
      </c>
      <c r="D196" s="10" t="s">
        <v>35</v>
      </c>
      <c r="E196" s="14">
        <v>542.48715161515804</v>
      </c>
      <c r="F196" s="14">
        <v>2.99928333333333</v>
      </c>
      <c r="G196" s="14">
        <v>22.2945192719041</v>
      </c>
      <c r="H196" s="15">
        <v>0.65483532571612102</v>
      </c>
      <c r="I196" s="15">
        <f t="shared" si="64"/>
        <v>0.47728522282516106</v>
      </c>
    </row>
    <row r="197" spans="1:9" x14ac:dyDescent="0.3">
      <c r="A197" s="16" t="s">
        <v>14</v>
      </c>
      <c r="B197" s="16" t="s">
        <v>24</v>
      </c>
      <c r="C197" s="16">
        <v>1</v>
      </c>
      <c r="D197" s="16" t="s">
        <v>35</v>
      </c>
      <c r="E197" s="17">
        <v>506.72356689429802</v>
      </c>
      <c r="F197" s="17">
        <v>3.0344000000000002</v>
      </c>
      <c r="G197" s="17">
        <v>41.162744178086101</v>
      </c>
      <c r="H197" s="18">
        <v>0.52225219477898399</v>
      </c>
      <c r="I197" s="18">
        <f>H197*0.15/0.2002</f>
        <v>0.391297848236002</v>
      </c>
    </row>
    <row r="198" spans="1:9" x14ac:dyDescent="0.3">
      <c r="A198" s="19" t="s">
        <v>14</v>
      </c>
      <c r="B198" s="19" t="s">
        <v>24</v>
      </c>
      <c r="C198" s="19">
        <v>2</v>
      </c>
      <c r="D198" s="19" t="s">
        <v>35</v>
      </c>
      <c r="E198" s="20">
        <v>545.10095818219997</v>
      </c>
      <c r="F198" s="20">
        <v>3.0344000000000002</v>
      </c>
      <c r="G198" s="20">
        <v>36.066748864802101</v>
      </c>
      <c r="H198" s="21">
        <v>0.55369255123627203</v>
      </c>
      <c r="I198" s="21">
        <f t="shared" ref="I198:I199" si="65">H198*0.15/0.2002</f>
        <v>0.41485455886833567</v>
      </c>
    </row>
    <row r="199" spans="1:9" ht="15" thickBot="1" x14ac:dyDescent="0.35">
      <c r="A199" s="22" t="s">
        <v>14</v>
      </c>
      <c r="B199" s="22" t="s">
        <v>24</v>
      </c>
      <c r="C199" s="22">
        <v>3</v>
      </c>
      <c r="D199" s="22" t="s">
        <v>35</v>
      </c>
      <c r="E199" s="23">
        <v>514.83961387458896</v>
      </c>
      <c r="F199" s="23">
        <v>3.0344000000000002</v>
      </c>
      <c r="G199" s="23">
        <v>11.5253330127022</v>
      </c>
      <c r="H199" s="24">
        <v>0.53522710465329704</v>
      </c>
      <c r="I199" s="24">
        <f t="shared" si="65"/>
        <v>0.40101930918079198</v>
      </c>
    </row>
    <row r="200" spans="1:9" x14ac:dyDescent="0.3">
      <c r="A200" s="16" t="s">
        <v>15</v>
      </c>
      <c r="B200" s="19" t="s">
        <v>25</v>
      </c>
      <c r="C200" s="16">
        <v>1</v>
      </c>
      <c r="D200" s="16" t="s">
        <v>35</v>
      </c>
      <c r="E200" s="17">
        <v>250.15765800246501</v>
      </c>
      <c r="F200" s="17">
        <v>3.0226999999999999</v>
      </c>
      <c r="G200" s="17">
        <v>12.294189335271</v>
      </c>
      <c r="H200" s="18">
        <v>0.28342670934077302</v>
      </c>
      <c r="I200" s="18">
        <f>H200*0.15/0.2031</f>
        <v>0.20932548695773487</v>
      </c>
    </row>
    <row r="201" spans="1:9" x14ac:dyDescent="0.3">
      <c r="A201" s="19" t="s">
        <v>15</v>
      </c>
      <c r="B201" s="19" t="s">
        <v>25</v>
      </c>
      <c r="C201" s="19">
        <v>2</v>
      </c>
      <c r="D201" s="19" t="s">
        <v>35</v>
      </c>
      <c r="E201" s="20">
        <v>247.46680525398301</v>
      </c>
      <c r="F201" s="20">
        <v>3.0226999999999999</v>
      </c>
      <c r="G201" s="20">
        <v>25.0215323430286</v>
      </c>
      <c r="H201" s="21">
        <v>0.29476474735615599</v>
      </c>
      <c r="I201" s="21">
        <f t="shared" ref="I201:I202" si="66">H201*0.15/0.2031</f>
        <v>0.21769922256732346</v>
      </c>
    </row>
    <row r="202" spans="1:9" ht="15" thickBot="1" x14ac:dyDescent="0.35">
      <c r="A202" s="22" t="s">
        <v>15</v>
      </c>
      <c r="B202" s="19" t="s">
        <v>25</v>
      </c>
      <c r="C202" s="22">
        <v>3</v>
      </c>
      <c r="D202" s="22" t="s">
        <v>35</v>
      </c>
      <c r="E202" s="23">
        <v>265.30391487783601</v>
      </c>
      <c r="F202" s="23">
        <v>3.0226999999999999</v>
      </c>
      <c r="G202" s="23">
        <v>13.945931709830701</v>
      </c>
      <c r="H202" s="24">
        <v>0.29558546453263401</v>
      </c>
      <c r="I202" s="24">
        <f t="shared" si="66"/>
        <v>0.21830536523828212</v>
      </c>
    </row>
    <row r="203" spans="1:9" x14ac:dyDescent="0.3">
      <c r="A203" s="16" t="s">
        <v>16</v>
      </c>
      <c r="B203" s="19" t="s">
        <v>26</v>
      </c>
      <c r="C203" s="16">
        <v>1</v>
      </c>
      <c r="D203" s="16" t="s">
        <v>35</v>
      </c>
      <c r="E203" s="17">
        <v>497.23518194363601</v>
      </c>
      <c r="F203" s="17">
        <v>3.0110000000000001</v>
      </c>
      <c r="G203" s="17">
        <v>11.2312769797933</v>
      </c>
      <c r="H203" s="18">
        <v>0.60965218044937697</v>
      </c>
      <c r="I203" s="18">
        <f>H203*0.15/0.2106</f>
        <v>0.43422519975026846</v>
      </c>
    </row>
    <row r="204" spans="1:9" x14ac:dyDescent="0.3">
      <c r="A204" s="19" t="s">
        <v>16</v>
      </c>
      <c r="B204" s="19" t="s">
        <v>26</v>
      </c>
      <c r="C204" s="19">
        <v>2</v>
      </c>
      <c r="D204" s="19" t="s">
        <v>35</v>
      </c>
      <c r="E204" s="20">
        <v>470.63328356253498</v>
      </c>
      <c r="F204" s="20">
        <v>3.0344000000000002</v>
      </c>
      <c r="G204" s="20">
        <v>27.075756669001699</v>
      </c>
      <c r="H204" s="21">
        <v>0.57045125165834398</v>
      </c>
      <c r="I204" s="21">
        <f t="shared" ref="I204:I205" si="67">H204*0.15/0.2106</f>
        <v>0.40630431029796577</v>
      </c>
    </row>
    <row r="205" spans="1:9" ht="15" thickBot="1" x14ac:dyDescent="0.35">
      <c r="A205" s="22" t="s">
        <v>16</v>
      </c>
      <c r="B205" s="22" t="s">
        <v>26</v>
      </c>
      <c r="C205" s="22">
        <v>3</v>
      </c>
      <c r="D205" s="22" t="s">
        <v>35</v>
      </c>
      <c r="E205" s="23">
        <v>503.84020871785299</v>
      </c>
      <c r="F205" s="23">
        <v>3.0226833333333301</v>
      </c>
      <c r="G205" s="23">
        <v>25.131593658214602</v>
      </c>
      <c r="H205" s="24">
        <v>0.62466600416374995</v>
      </c>
      <c r="I205" s="24">
        <f t="shared" si="67"/>
        <v>0.44491880638443726</v>
      </c>
    </row>
    <row r="206" spans="1:9" x14ac:dyDescent="0.3">
      <c r="A206" s="16" t="s">
        <v>17</v>
      </c>
      <c r="B206" s="16" t="s">
        <v>27</v>
      </c>
      <c r="C206" s="16">
        <v>1</v>
      </c>
      <c r="D206" s="16" t="s">
        <v>35</v>
      </c>
      <c r="E206" s="17">
        <v>698.192288559953</v>
      </c>
      <c r="F206" s="17">
        <v>3.0226999999999999</v>
      </c>
      <c r="G206" s="17">
        <v>10.324136396667701</v>
      </c>
      <c r="H206" s="18">
        <v>0.84470668990014497</v>
      </c>
      <c r="I206" s="18">
        <f>H206*0.15/0.2092</f>
        <v>0.60566923271998918</v>
      </c>
    </row>
    <row r="207" spans="1:9" x14ac:dyDescent="0.3">
      <c r="A207" s="19" t="s">
        <v>17</v>
      </c>
      <c r="B207" s="19" t="s">
        <v>27</v>
      </c>
      <c r="C207" s="19">
        <v>2</v>
      </c>
      <c r="D207" s="19" t="s">
        <v>35</v>
      </c>
      <c r="E207" s="20">
        <v>680.56924097287197</v>
      </c>
      <c r="F207" s="20">
        <v>3.0344000000000002</v>
      </c>
      <c r="G207" s="20">
        <v>38.060230087995997</v>
      </c>
      <c r="H207" s="21">
        <v>0.80465317645125101</v>
      </c>
      <c r="I207" s="21">
        <f t="shared" ref="I207:I208" si="68">H207*0.15/0.2092</f>
        <v>0.57695017431973061</v>
      </c>
    </row>
    <row r="208" spans="1:9" ht="15" thickBot="1" x14ac:dyDescent="0.35">
      <c r="A208" s="22" t="s">
        <v>17</v>
      </c>
      <c r="B208" s="22" t="s">
        <v>27</v>
      </c>
      <c r="C208" s="22">
        <v>3</v>
      </c>
      <c r="D208" s="22" t="s">
        <v>35</v>
      </c>
      <c r="E208" s="23">
        <v>707.28711355784105</v>
      </c>
      <c r="F208" s="23">
        <v>3.0344000000000002</v>
      </c>
      <c r="G208" s="23">
        <v>22.288413365594</v>
      </c>
      <c r="H208" s="24">
        <v>0.82584504381402701</v>
      </c>
      <c r="I208" s="24">
        <f t="shared" si="68"/>
        <v>0.59214510789724695</v>
      </c>
    </row>
    <row r="209" spans="1:9" x14ac:dyDescent="0.3">
      <c r="A209" s="16" t="s">
        <v>18</v>
      </c>
      <c r="B209" s="16" t="s">
        <v>28</v>
      </c>
      <c r="C209" s="16">
        <v>1</v>
      </c>
      <c r="D209" s="16" t="s">
        <v>35</v>
      </c>
      <c r="E209" s="17">
        <v>273.67701487922699</v>
      </c>
      <c r="F209" s="17">
        <v>3.0460833333333301</v>
      </c>
      <c r="G209" s="17">
        <v>12.500736268104699</v>
      </c>
      <c r="H209" s="18">
        <v>0.25398925856406002</v>
      </c>
      <c r="I209" s="18">
        <f>H209*0.15/0.2078</f>
        <v>0.18334162071515397</v>
      </c>
    </row>
    <row r="210" spans="1:9" x14ac:dyDescent="0.3">
      <c r="A210" s="19" t="s">
        <v>18</v>
      </c>
      <c r="B210" s="19" t="s">
        <v>28</v>
      </c>
      <c r="C210" s="19">
        <v>2</v>
      </c>
      <c r="D210" s="19" t="s">
        <v>35</v>
      </c>
      <c r="E210" s="20">
        <v>231.29127730793999</v>
      </c>
      <c r="F210" s="20">
        <v>3.0343833333333299</v>
      </c>
      <c r="G210" s="20">
        <v>18.653044788816601</v>
      </c>
      <c r="H210" s="21">
        <v>0.210923722761233</v>
      </c>
      <c r="I210" s="21">
        <f t="shared" ref="I210:I211" si="69">H210*0.15/0.2078</f>
        <v>0.15225485281128462</v>
      </c>
    </row>
    <row r="211" spans="1:9" s="25" customFormat="1" ht="15" thickBot="1" x14ac:dyDescent="0.35">
      <c r="A211" s="22" t="s">
        <v>18</v>
      </c>
      <c r="B211" s="22" t="s">
        <v>28</v>
      </c>
      <c r="C211" s="22">
        <v>3</v>
      </c>
      <c r="D211" s="22" t="s">
        <v>35</v>
      </c>
      <c r="E211" s="23">
        <v>278.85044914399498</v>
      </c>
      <c r="F211" s="23">
        <v>3.0343833333333299</v>
      </c>
      <c r="G211" s="23">
        <v>10.551078939158</v>
      </c>
      <c r="H211" s="24">
        <v>0.25981817005890601</v>
      </c>
      <c r="I211" s="24">
        <f t="shared" si="69"/>
        <v>0.18754920841595715</v>
      </c>
    </row>
    <row r="212" spans="1:9" x14ac:dyDescent="0.3">
      <c r="A212" s="13" t="s">
        <v>9</v>
      </c>
      <c r="B212" s="13" t="s">
        <v>19</v>
      </c>
      <c r="C212" s="13">
        <v>1</v>
      </c>
      <c r="D212" s="13" t="s">
        <v>36</v>
      </c>
      <c r="E212" s="26">
        <v>318.78386604836402</v>
      </c>
      <c r="F212" s="26">
        <v>3.8266499999999999</v>
      </c>
      <c r="G212" s="26">
        <v>12.080914035224399</v>
      </c>
      <c r="H212" s="27">
        <v>18.117965909894099</v>
      </c>
      <c r="I212" s="27">
        <f>H212*0.15/0.2017</f>
        <v>13.47394589233572</v>
      </c>
    </row>
    <row r="213" spans="1:9" x14ac:dyDescent="0.3">
      <c r="A213" s="5" t="s">
        <v>9</v>
      </c>
      <c r="B213" s="5" t="s">
        <v>19</v>
      </c>
      <c r="C213" s="5">
        <v>2</v>
      </c>
      <c r="D213" s="5" t="s">
        <v>36</v>
      </c>
      <c r="E213" s="6">
        <v>224.44238613750099</v>
      </c>
      <c r="F213" s="6">
        <v>3.8266499999999999</v>
      </c>
      <c r="G213" s="6">
        <v>42.830061236047101</v>
      </c>
      <c r="H213" s="7">
        <v>17.8937128633948</v>
      </c>
      <c r="I213" s="7">
        <f t="shared" ref="I213:I214" si="70">H213*0.15/0.2017</f>
        <v>13.307173671339712</v>
      </c>
    </row>
    <row r="214" spans="1:9" ht="15" thickBot="1" x14ac:dyDescent="0.35">
      <c r="A214" s="9" t="s">
        <v>9</v>
      </c>
      <c r="B214" s="10" t="s">
        <v>19</v>
      </c>
      <c r="C214" s="9">
        <v>3</v>
      </c>
      <c r="D214" s="9" t="s">
        <v>36</v>
      </c>
      <c r="E214" s="11">
        <v>234.00439700771199</v>
      </c>
      <c r="F214" s="11">
        <v>3.8032499999999998</v>
      </c>
      <c r="G214" s="11">
        <v>10.852636051387901</v>
      </c>
      <c r="H214" s="12">
        <v>17.9164375625394</v>
      </c>
      <c r="I214" s="12">
        <f t="shared" si="70"/>
        <v>13.324073546757115</v>
      </c>
    </row>
    <row r="215" spans="1:9" x14ac:dyDescent="0.3">
      <c r="A215" s="2" t="s">
        <v>10</v>
      </c>
      <c r="B215" s="13" t="s">
        <v>20</v>
      </c>
      <c r="C215" s="2">
        <v>1</v>
      </c>
      <c r="D215" s="2" t="s">
        <v>36</v>
      </c>
      <c r="E215" s="3">
        <v>164.71048258889101</v>
      </c>
      <c r="F215" s="3">
        <v>3.7798500000000002</v>
      </c>
      <c r="G215" s="3">
        <v>14.8496098655202</v>
      </c>
      <c r="H215" s="4">
        <v>17.799200865424599</v>
      </c>
      <c r="I215" s="4">
        <f>H215*0.15/0.2075</f>
        <v>12.866892191873204</v>
      </c>
    </row>
    <row r="216" spans="1:9" x14ac:dyDescent="0.3">
      <c r="A216" s="5" t="s">
        <v>10</v>
      </c>
      <c r="B216" s="5" t="s">
        <v>20</v>
      </c>
      <c r="C216" s="5">
        <v>2</v>
      </c>
      <c r="D216" s="5" t="s">
        <v>36</v>
      </c>
      <c r="E216" s="6">
        <v>222.99107148076499</v>
      </c>
      <c r="F216" s="6">
        <v>3.8149500000000001</v>
      </c>
      <c r="G216" s="6">
        <v>11.037850489920601</v>
      </c>
      <c r="H216" s="7">
        <v>17.9336028086379</v>
      </c>
      <c r="I216" s="7">
        <f t="shared" ref="I216:I217" si="71">H216*0.15/0.2075</f>
        <v>12.964050223111734</v>
      </c>
    </row>
    <row r="217" spans="1:9" ht="15" thickBot="1" x14ac:dyDescent="0.35">
      <c r="A217" s="10" t="s">
        <v>10</v>
      </c>
      <c r="B217" s="10" t="s">
        <v>20</v>
      </c>
      <c r="C217" s="10">
        <v>3</v>
      </c>
      <c r="D217" s="10" t="s">
        <v>36</v>
      </c>
      <c r="E217" s="14">
        <v>250.87079618768601</v>
      </c>
      <c r="F217" s="14">
        <v>3.8266499999999999</v>
      </c>
      <c r="G217" s="14">
        <v>14.5006051261833</v>
      </c>
      <c r="H217" s="15">
        <v>17.997885745369</v>
      </c>
      <c r="I217" s="15">
        <f t="shared" si="71"/>
        <v>13.010519815929397</v>
      </c>
    </row>
    <row r="218" spans="1:9" x14ac:dyDescent="0.3">
      <c r="A218" s="2" t="s">
        <v>11</v>
      </c>
      <c r="B218" s="9" t="s">
        <v>21</v>
      </c>
      <c r="C218" s="2">
        <v>1</v>
      </c>
      <c r="D218" s="2" t="s">
        <v>36</v>
      </c>
      <c r="E218" s="3">
        <v>183.56722618824401</v>
      </c>
      <c r="F218" s="3">
        <v>3.7096499999999999</v>
      </c>
      <c r="G218" s="3">
        <v>13.0692362473345</v>
      </c>
      <c r="H218" s="4">
        <v>17.872653932501301</v>
      </c>
      <c r="I218" s="4">
        <f>H218*0.15/0.2038</f>
        <v>13.154553924804684</v>
      </c>
    </row>
    <row r="219" spans="1:9" x14ac:dyDescent="0.3">
      <c r="A219" s="5" t="s">
        <v>11</v>
      </c>
      <c r="B219" s="5" t="s">
        <v>21</v>
      </c>
      <c r="C219" s="5">
        <v>2</v>
      </c>
      <c r="D219" s="5" t="s">
        <v>36</v>
      </c>
      <c r="E219" s="6">
        <v>164.270059892559</v>
      </c>
      <c r="F219" s="6">
        <v>3.67455</v>
      </c>
      <c r="G219" s="6">
        <v>15.5225196539511</v>
      </c>
      <c r="H219" s="7">
        <v>17.827604839782101</v>
      </c>
      <c r="I219" s="7">
        <f t="shared" ref="I219:I220" si="72">H219*0.15/0.2038</f>
        <v>13.121397085217444</v>
      </c>
    </row>
    <row r="220" spans="1:9" ht="15" thickBot="1" x14ac:dyDescent="0.35">
      <c r="A220" s="10" t="s">
        <v>11</v>
      </c>
      <c r="B220" s="13" t="s">
        <v>21</v>
      </c>
      <c r="C220" s="10">
        <v>3</v>
      </c>
      <c r="D220" s="10" t="s">
        <v>36</v>
      </c>
      <c r="E220" s="14">
        <v>154.68604114427799</v>
      </c>
      <c r="F220" s="14">
        <v>3.8266499999999999</v>
      </c>
      <c r="G220" s="14">
        <v>14.1015659567485</v>
      </c>
      <c r="H220" s="15">
        <v>17.797230690303799</v>
      </c>
      <c r="I220" s="15">
        <f t="shared" si="72"/>
        <v>13.099041234276594</v>
      </c>
    </row>
    <row r="221" spans="1:9" x14ac:dyDescent="0.3">
      <c r="A221" s="2" t="s">
        <v>12</v>
      </c>
      <c r="B221" s="2" t="s">
        <v>22</v>
      </c>
      <c r="C221" s="2">
        <v>1</v>
      </c>
      <c r="D221" s="2" t="s">
        <v>36</v>
      </c>
      <c r="E221" s="3">
        <v>189.969733512906</v>
      </c>
      <c r="F221" s="3">
        <v>3.8032499999999998</v>
      </c>
      <c r="G221" s="3">
        <v>26.242921147872</v>
      </c>
      <c r="H221" s="4">
        <v>17.907542399339601</v>
      </c>
      <c r="I221" s="4">
        <f>H221*0.15/0.2036</f>
        <v>13.19317956729342</v>
      </c>
    </row>
    <row r="222" spans="1:9" x14ac:dyDescent="0.3">
      <c r="A222" s="5" t="s">
        <v>12</v>
      </c>
      <c r="B222" s="5" t="s">
        <v>22</v>
      </c>
      <c r="C222" s="5">
        <v>2</v>
      </c>
      <c r="D222" s="5" t="s">
        <v>36</v>
      </c>
      <c r="E222" s="6">
        <v>156.31915000939799</v>
      </c>
      <c r="F222" s="6">
        <v>3.8149500000000001</v>
      </c>
      <c r="G222" s="6">
        <v>16.256604950390301</v>
      </c>
      <c r="H222" s="7">
        <v>17.817241686328099</v>
      </c>
      <c r="I222" s="7">
        <f t="shared" ref="I222:I223" si="73">H222*0.15/0.2036</f>
        <v>13.126651537078658</v>
      </c>
    </row>
    <row r="223" spans="1:9" ht="15" thickBot="1" x14ac:dyDescent="0.35">
      <c r="A223" s="10" t="s">
        <v>12</v>
      </c>
      <c r="B223" s="10" t="s">
        <v>22</v>
      </c>
      <c r="C223" s="10">
        <v>3</v>
      </c>
      <c r="D223" s="10" t="s">
        <v>36</v>
      </c>
      <c r="E223" s="14">
        <v>176.51156110133101</v>
      </c>
      <c r="F223" s="14">
        <v>3.8032499999999998</v>
      </c>
      <c r="G223" s="14">
        <v>15.7077137772431</v>
      </c>
      <c r="H223" s="15">
        <v>17.916278286371401</v>
      </c>
      <c r="I223" s="15">
        <f t="shared" si="73"/>
        <v>13.19961563337775</v>
      </c>
    </row>
    <row r="224" spans="1:9" x14ac:dyDescent="0.3">
      <c r="A224" s="2" t="s">
        <v>13</v>
      </c>
      <c r="B224" s="2" t="s">
        <v>23</v>
      </c>
      <c r="C224" s="2">
        <v>1</v>
      </c>
      <c r="D224" s="2" t="s">
        <v>36</v>
      </c>
      <c r="E224" s="3">
        <v>388.53936958481302</v>
      </c>
      <c r="F224" s="3">
        <v>3.8149500000000001</v>
      </c>
      <c r="G224" s="3">
        <v>14.579471528269901</v>
      </c>
      <c r="H224" s="4">
        <v>18.387526115699</v>
      </c>
      <c r="I224" s="4">
        <f>H224*0.15/0.2058</f>
        <v>13.401986964795189</v>
      </c>
    </row>
    <row r="225" spans="1:9" x14ac:dyDescent="0.3">
      <c r="A225" s="5" t="s">
        <v>13</v>
      </c>
      <c r="B225" s="5" t="s">
        <v>23</v>
      </c>
      <c r="C225" s="5">
        <v>2</v>
      </c>
      <c r="D225" s="5" t="s">
        <v>36</v>
      </c>
      <c r="E225" s="6">
        <v>553.314118742593</v>
      </c>
      <c r="F225" s="6">
        <v>3.8149500000000001</v>
      </c>
      <c r="G225" s="6">
        <v>15.1541181267515</v>
      </c>
      <c r="H225" s="7">
        <v>18.725218404699099</v>
      </c>
      <c r="I225" s="7">
        <f t="shared" ref="I225:I226" si="74">H225*0.15/0.2058</f>
        <v>13.648118370771938</v>
      </c>
    </row>
    <row r="226" spans="1:9" ht="15" thickBot="1" x14ac:dyDescent="0.35">
      <c r="A226" s="10" t="s">
        <v>13</v>
      </c>
      <c r="B226" s="10" t="s">
        <v>23</v>
      </c>
      <c r="C226" s="10">
        <v>3</v>
      </c>
      <c r="D226" s="10" t="s">
        <v>36</v>
      </c>
      <c r="E226" s="14">
        <v>417.67334610349297</v>
      </c>
      <c r="F226" s="14">
        <v>3.8266499999999999</v>
      </c>
      <c r="G226" s="14">
        <v>22.975889116469698</v>
      </c>
      <c r="H226" s="15">
        <v>18.453315153992101</v>
      </c>
      <c r="I226" s="15">
        <f t="shared" si="74"/>
        <v>13.449938158886368</v>
      </c>
    </row>
    <row r="227" spans="1:9" x14ac:dyDescent="0.3">
      <c r="A227" s="16" t="s">
        <v>14</v>
      </c>
      <c r="B227" s="16" t="s">
        <v>24</v>
      </c>
      <c r="C227" s="16">
        <v>1</v>
      </c>
      <c r="D227" s="16" t="s">
        <v>36</v>
      </c>
      <c r="E227" s="17">
        <v>87.262244388673807</v>
      </c>
      <c r="F227" s="17">
        <v>3.6628500000000002</v>
      </c>
      <c r="G227" s="17">
        <v>25.4388578771737</v>
      </c>
      <c r="H227" s="18">
        <v>17.5952377496296</v>
      </c>
      <c r="I227" s="18">
        <f>H227*0.15/0.2002</f>
        <v>13.183245067155045</v>
      </c>
    </row>
    <row r="228" spans="1:9" x14ac:dyDescent="0.3">
      <c r="A228" s="19" t="s">
        <v>14</v>
      </c>
      <c r="B228" s="19" t="s">
        <v>24</v>
      </c>
      <c r="C228" s="19">
        <v>2</v>
      </c>
      <c r="D228" s="19" t="s">
        <v>36</v>
      </c>
      <c r="E228" s="20">
        <v>126.243360137439</v>
      </c>
      <c r="F228" s="20">
        <v>3.8266499999999999</v>
      </c>
      <c r="G228" s="20">
        <v>54.0902246358364</v>
      </c>
      <c r="H228" s="21">
        <v>17.674568201755498</v>
      </c>
      <c r="I228" s="21">
        <f t="shared" ref="I228:I229" si="75">H228*0.15/0.2002</f>
        <v>13.242683467848776</v>
      </c>
    </row>
    <row r="229" spans="1:9" ht="15" thickBot="1" x14ac:dyDescent="0.35">
      <c r="A229" s="22" t="s">
        <v>14</v>
      </c>
      <c r="B229" s="22" t="s">
        <v>24</v>
      </c>
      <c r="C229" s="22">
        <v>3</v>
      </c>
      <c r="D229" s="22" t="s">
        <v>36</v>
      </c>
      <c r="E229" s="23">
        <v>149.89107085909799</v>
      </c>
      <c r="F229" s="23">
        <v>3.7213500000000002</v>
      </c>
      <c r="G229" s="23">
        <v>28.3925954487155</v>
      </c>
      <c r="H229" s="24">
        <v>17.731727398891699</v>
      </c>
      <c r="I229" s="24">
        <f t="shared" si="75"/>
        <v>13.285510039129646</v>
      </c>
    </row>
    <row r="230" spans="1:9" x14ac:dyDescent="0.3">
      <c r="A230" s="16" t="s">
        <v>15</v>
      </c>
      <c r="B230" s="19" t="s">
        <v>25</v>
      </c>
      <c r="C230" s="16">
        <v>1</v>
      </c>
      <c r="D230" s="16" t="s">
        <v>36</v>
      </c>
      <c r="E230" s="17">
        <v>101.864637225869</v>
      </c>
      <c r="F230" s="17">
        <v>3.7798500000000002</v>
      </c>
      <c r="G230" s="17">
        <v>19.3858295370603</v>
      </c>
      <c r="H230" s="18">
        <v>17.648009314221898</v>
      </c>
      <c r="I230" s="18">
        <f>H230*0.15/0.2031</f>
        <v>13.033980291153544</v>
      </c>
    </row>
    <row r="231" spans="1:9" x14ac:dyDescent="0.3">
      <c r="A231" s="19" t="s">
        <v>15</v>
      </c>
      <c r="B231" s="19" t="s">
        <v>25</v>
      </c>
      <c r="C231" s="19">
        <v>2</v>
      </c>
      <c r="D231" s="19" t="s">
        <v>36</v>
      </c>
      <c r="E231" s="20">
        <v>127.90018619132699</v>
      </c>
      <c r="F231" s="20">
        <v>3.8032499999999998</v>
      </c>
      <c r="G231" s="20">
        <v>16.963888074908301</v>
      </c>
      <c r="H231" s="21">
        <v>17.7245162806704</v>
      </c>
      <c r="I231" s="21">
        <f t="shared" ref="I231:I232" si="76">H231*0.15/0.2031</f>
        <v>13.090484697688627</v>
      </c>
    </row>
    <row r="232" spans="1:9" ht="15" thickBot="1" x14ac:dyDescent="0.35">
      <c r="A232" s="22" t="s">
        <v>15</v>
      </c>
      <c r="B232" s="19" t="s">
        <v>25</v>
      </c>
      <c r="C232" s="22">
        <v>3</v>
      </c>
      <c r="D232" s="22" t="s">
        <v>36</v>
      </c>
      <c r="E232" s="23">
        <v>108.20164793215</v>
      </c>
      <c r="F232" s="23">
        <v>3.7564500000000001</v>
      </c>
      <c r="G232" s="23">
        <v>14.634679009508901</v>
      </c>
      <c r="H232" s="24">
        <v>17.658656314125299</v>
      </c>
      <c r="I232" s="24">
        <f t="shared" si="76"/>
        <v>13.041843658881312</v>
      </c>
    </row>
    <row r="233" spans="1:9" x14ac:dyDescent="0.3">
      <c r="A233" s="16" t="s">
        <v>16</v>
      </c>
      <c r="B233" s="19" t="s">
        <v>26</v>
      </c>
      <c r="C233" s="16">
        <v>1</v>
      </c>
      <c r="D233" s="16" t="s">
        <v>36</v>
      </c>
      <c r="E233" s="17">
        <v>74.365517186883807</v>
      </c>
      <c r="F233" s="17">
        <v>3.7681499999999999</v>
      </c>
      <c r="G233" s="17">
        <v>19.278174325790101</v>
      </c>
      <c r="H233" s="18">
        <v>17.597810455535999</v>
      </c>
      <c r="I233" s="18">
        <f>H233*0.15/0.2106</f>
        <v>12.534053031008547</v>
      </c>
    </row>
    <row r="234" spans="1:9" x14ac:dyDescent="0.3">
      <c r="A234" s="19" t="s">
        <v>16</v>
      </c>
      <c r="B234" s="19" t="s">
        <v>26</v>
      </c>
      <c r="C234" s="19">
        <v>2</v>
      </c>
      <c r="D234" s="19" t="s">
        <v>36</v>
      </c>
      <c r="E234" s="20">
        <v>61.757501441386097</v>
      </c>
      <c r="F234" s="20">
        <v>3.8266666666666702</v>
      </c>
      <c r="G234" s="20">
        <v>18.4178497198155</v>
      </c>
      <c r="H234" s="21">
        <v>17.563998805412599</v>
      </c>
      <c r="I234" s="21">
        <f t="shared" ref="I234:I235" si="77">H234*0.15/0.2106</f>
        <v>12.509970659125781</v>
      </c>
    </row>
    <row r="235" spans="1:9" ht="15" thickBot="1" x14ac:dyDescent="0.35">
      <c r="A235" s="22" t="s">
        <v>16</v>
      </c>
      <c r="B235" s="22" t="s">
        <v>26</v>
      </c>
      <c r="C235" s="22">
        <v>3</v>
      </c>
      <c r="D235" s="22" t="s">
        <v>36</v>
      </c>
      <c r="E235" s="23">
        <v>126.300238904281</v>
      </c>
      <c r="F235" s="23">
        <v>3.8149500000000001</v>
      </c>
      <c r="G235" s="23">
        <v>14.4782881765626</v>
      </c>
      <c r="H235" s="24">
        <v>17.733304938959702</v>
      </c>
      <c r="I235" s="24">
        <f t="shared" si="77"/>
        <v>12.630559073333119</v>
      </c>
    </row>
    <row r="236" spans="1:9" x14ac:dyDescent="0.3">
      <c r="A236" s="16" t="s">
        <v>17</v>
      </c>
      <c r="B236" s="16" t="s">
        <v>27</v>
      </c>
      <c r="C236" s="16">
        <v>1</v>
      </c>
      <c r="D236" s="16" t="s">
        <v>36</v>
      </c>
      <c r="E236" s="17">
        <v>406.34408551347298</v>
      </c>
      <c r="F236" s="17">
        <v>3.8032499999999998</v>
      </c>
      <c r="G236" s="17">
        <v>11.604009058545101</v>
      </c>
      <c r="H236" s="18">
        <v>18.427301394895402</v>
      </c>
      <c r="I236" s="18">
        <f>H236*0.15/0.2092</f>
        <v>13.212692204752916</v>
      </c>
    </row>
    <row r="237" spans="1:9" x14ac:dyDescent="0.3">
      <c r="A237" s="19" t="s">
        <v>17</v>
      </c>
      <c r="B237" s="19" t="s">
        <v>27</v>
      </c>
      <c r="C237" s="19">
        <v>2</v>
      </c>
      <c r="D237" s="19" t="s">
        <v>36</v>
      </c>
      <c r="E237" s="20">
        <v>334.78382580575601</v>
      </c>
      <c r="F237" s="20">
        <v>3.8149500000000001</v>
      </c>
      <c r="G237" s="20">
        <v>10.6179461186877</v>
      </c>
      <c r="H237" s="21">
        <v>18.2288717555174</v>
      </c>
      <c r="I237" s="21">
        <f t="shared" ref="I237:I238" si="78">H237*0.15/0.2092</f>
        <v>13.070414738659704</v>
      </c>
    </row>
    <row r="238" spans="1:9" ht="15" thickBot="1" x14ac:dyDescent="0.35">
      <c r="A238" s="22" t="s">
        <v>17</v>
      </c>
      <c r="B238" s="22" t="s">
        <v>27</v>
      </c>
      <c r="C238" s="22">
        <v>3</v>
      </c>
      <c r="D238" s="22" t="s">
        <v>36</v>
      </c>
      <c r="E238" s="23">
        <v>439.954254814031</v>
      </c>
      <c r="F238" s="23">
        <v>3.8032499999999998</v>
      </c>
      <c r="G238" s="23">
        <v>14.679384505149899</v>
      </c>
      <c r="H238" s="24">
        <v>18.473052366698099</v>
      </c>
      <c r="I238" s="24">
        <f t="shared" si="78"/>
        <v>13.245496438837069</v>
      </c>
    </row>
    <row r="239" spans="1:9" x14ac:dyDescent="0.3">
      <c r="A239" s="16" t="s">
        <v>18</v>
      </c>
      <c r="B239" s="16" t="s">
        <v>28</v>
      </c>
      <c r="C239" s="16">
        <v>1</v>
      </c>
      <c r="D239" s="16" t="s">
        <v>36</v>
      </c>
      <c r="E239" s="17">
        <v>271.06799176872897</v>
      </c>
      <c r="F239" s="17">
        <v>3.5575333333333301</v>
      </c>
      <c r="G239" s="17">
        <v>13.479318452159299</v>
      </c>
      <c r="H239" s="18">
        <v>17.9300522546914</v>
      </c>
      <c r="I239" s="18">
        <f>H239*0.15/0.2078</f>
        <v>12.942771117438449</v>
      </c>
    </row>
    <row r="240" spans="1:9" x14ac:dyDescent="0.3">
      <c r="A240" s="19" t="s">
        <v>18</v>
      </c>
      <c r="B240" s="19" t="s">
        <v>28</v>
      </c>
      <c r="C240" s="19">
        <v>2</v>
      </c>
      <c r="D240" s="19" t="s">
        <v>36</v>
      </c>
      <c r="E240" s="20">
        <v>391.20995369257503</v>
      </c>
      <c r="F240" s="20">
        <v>3.6511499999999999</v>
      </c>
      <c r="G240" s="20">
        <v>147.527539412322</v>
      </c>
      <c r="H240" s="21">
        <v>18.147954128961501</v>
      </c>
      <c r="I240" s="21">
        <f t="shared" ref="I240:I241" si="79">H240*0.15/0.2078</f>
        <v>13.100063134476539</v>
      </c>
    </row>
    <row r="241" spans="1:9" s="25" customFormat="1" ht="15" thickBot="1" x14ac:dyDescent="0.35">
      <c r="A241" s="22" t="s">
        <v>18</v>
      </c>
      <c r="B241" s="22" t="s">
        <v>28</v>
      </c>
      <c r="C241" s="22">
        <v>3</v>
      </c>
      <c r="D241" s="22" t="s">
        <v>36</v>
      </c>
      <c r="E241" s="23">
        <v>137.766217898652</v>
      </c>
      <c r="F241" s="23">
        <v>3.8383500000000002</v>
      </c>
      <c r="G241" s="23">
        <v>15.262797144321899</v>
      </c>
      <c r="H241" s="24">
        <v>17.674837842086902</v>
      </c>
      <c r="I241" s="24">
        <f t="shared" si="79"/>
        <v>12.758545121814413</v>
      </c>
    </row>
    <row r="242" spans="1:9" x14ac:dyDescent="0.3">
      <c r="A242" s="13" t="s">
        <v>9</v>
      </c>
      <c r="B242" s="13" t="s">
        <v>19</v>
      </c>
      <c r="C242" s="13">
        <v>1</v>
      </c>
      <c r="D242" s="13" t="s">
        <v>37</v>
      </c>
      <c r="E242" s="26">
        <v>656.19789438536998</v>
      </c>
      <c r="F242" s="26">
        <v>5.9605499999999996</v>
      </c>
      <c r="G242" s="26">
        <v>17.693634089095401</v>
      </c>
      <c r="H242" s="27">
        <v>0.58521227391601205</v>
      </c>
      <c r="I242" s="27">
        <f>H242*0.15/0.2017</f>
        <v>0.43520992110759449</v>
      </c>
    </row>
    <row r="243" spans="1:9" x14ac:dyDescent="0.3">
      <c r="A243" s="5" t="s">
        <v>9</v>
      </c>
      <c r="B243" s="5" t="s">
        <v>19</v>
      </c>
      <c r="C243" s="5">
        <v>2</v>
      </c>
      <c r="D243" s="5" t="s">
        <v>37</v>
      </c>
      <c r="E243" s="6">
        <v>1004.25067790974</v>
      </c>
      <c r="F243" s="6">
        <v>5.9605499999999996</v>
      </c>
      <c r="G243" s="6">
        <v>18.2641764274968</v>
      </c>
      <c r="H243" s="7">
        <v>0.75558242338353299</v>
      </c>
      <c r="I243" s="7">
        <f t="shared" ref="I243:I244" si="80">H243*0.15/0.2017</f>
        <v>0.56191057762781338</v>
      </c>
    </row>
    <row r="244" spans="1:9" ht="15" thickBot="1" x14ac:dyDescent="0.35">
      <c r="A244" s="9" t="s">
        <v>9</v>
      </c>
      <c r="B244" s="10" t="s">
        <v>19</v>
      </c>
      <c r="C244" s="9">
        <v>3</v>
      </c>
      <c r="D244" s="9" t="s">
        <v>37</v>
      </c>
      <c r="E244" s="11">
        <v>849.16409669427901</v>
      </c>
      <c r="F244" s="11">
        <v>5.9605499999999996</v>
      </c>
      <c r="G244" s="11">
        <v>15.8341649687419</v>
      </c>
      <c r="H244" s="12">
        <v>0.63934107947722096</v>
      </c>
      <c r="I244" s="12">
        <f t="shared" si="80"/>
        <v>0.47546436252644098</v>
      </c>
    </row>
    <row r="245" spans="1:9" x14ac:dyDescent="0.3">
      <c r="A245" s="2" t="s">
        <v>10</v>
      </c>
      <c r="B245" s="13" t="s">
        <v>20</v>
      </c>
      <c r="C245" s="2">
        <v>1</v>
      </c>
      <c r="D245" s="2" t="s">
        <v>37</v>
      </c>
      <c r="E245" s="3">
        <v>774.12675817372406</v>
      </c>
      <c r="F245" s="3">
        <v>5.9371666666666698</v>
      </c>
      <c r="G245" s="3">
        <v>13.2655587581245</v>
      </c>
      <c r="H245" s="4">
        <v>0.69101117118478195</v>
      </c>
      <c r="I245" s="4">
        <f>H245*0.15/0.2075</f>
        <v>0.49952614784442068</v>
      </c>
    </row>
    <row r="246" spans="1:9" x14ac:dyDescent="0.3">
      <c r="A246" s="5" t="s">
        <v>10</v>
      </c>
      <c r="B246" s="5" t="s">
        <v>20</v>
      </c>
      <c r="C246" s="5">
        <v>2</v>
      </c>
      <c r="D246" s="5" t="s">
        <v>37</v>
      </c>
      <c r="E246" s="6">
        <v>843.05023998366801</v>
      </c>
      <c r="F246" s="6">
        <v>5.9488666666666701</v>
      </c>
      <c r="G246" s="6">
        <v>16.152087745060399</v>
      </c>
      <c r="H246" s="7">
        <v>0.74086720967586905</v>
      </c>
      <c r="I246" s="7">
        <f t="shared" ref="I246:I247" si="81">H246*0.15/0.2075</f>
        <v>0.53556665759701383</v>
      </c>
    </row>
    <row r="247" spans="1:9" ht="15" thickBot="1" x14ac:dyDescent="0.35">
      <c r="A247" s="10" t="s">
        <v>10</v>
      </c>
      <c r="B247" s="10" t="s">
        <v>20</v>
      </c>
      <c r="C247" s="10">
        <v>3</v>
      </c>
      <c r="D247" s="10" t="s">
        <v>37</v>
      </c>
      <c r="E247" s="14">
        <v>738.44058658268204</v>
      </c>
      <c r="F247" s="14">
        <v>5.9371666666666698</v>
      </c>
      <c r="G247" s="14">
        <v>16.702658012615</v>
      </c>
      <c r="H247" s="15">
        <v>0.64490561747340203</v>
      </c>
      <c r="I247" s="15">
        <f t="shared" si="81"/>
        <v>0.46619683190848338</v>
      </c>
    </row>
    <row r="248" spans="1:9" x14ac:dyDescent="0.3">
      <c r="A248" s="2" t="s">
        <v>11</v>
      </c>
      <c r="B248" s="9" t="s">
        <v>21</v>
      </c>
      <c r="C248" s="2">
        <v>1</v>
      </c>
      <c r="D248" s="2" t="s">
        <v>37</v>
      </c>
      <c r="E248" s="3">
        <v>879.08405770416903</v>
      </c>
      <c r="F248" s="3">
        <v>5.9488666666666701</v>
      </c>
      <c r="G248" s="3">
        <v>20.534433281711401</v>
      </c>
      <c r="H248" s="4">
        <v>0.78360400130488395</v>
      </c>
      <c r="I248" s="4">
        <f>H248*0.15/0.2038</f>
        <v>0.57674484885050337</v>
      </c>
    </row>
    <row r="249" spans="1:9" x14ac:dyDescent="0.3">
      <c r="A249" s="5" t="s">
        <v>11</v>
      </c>
      <c r="B249" s="5" t="s">
        <v>21</v>
      </c>
      <c r="C249" s="5">
        <v>2</v>
      </c>
      <c r="D249" s="5" t="s">
        <v>37</v>
      </c>
      <c r="E249" s="6">
        <v>799.25168715420295</v>
      </c>
      <c r="F249" s="6">
        <v>5.9488666666666701</v>
      </c>
      <c r="G249" s="6">
        <v>17.344238127464902</v>
      </c>
      <c r="H249" s="7">
        <v>0.73495640813760699</v>
      </c>
      <c r="I249" s="7">
        <f t="shared" ref="I249:I250" si="82">H249*0.15/0.2038</f>
        <v>0.54093945643101593</v>
      </c>
    </row>
    <row r="250" spans="1:9" ht="15" thickBot="1" x14ac:dyDescent="0.35">
      <c r="A250" s="10" t="s">
        <v>11</v>
      </c>
      <c r="B250" s="13" t="s">
        <v>21</v>
      </c>
      <c r="C250" s="10">
        <v>3</v>
      </c>
      <c r="D250" s="10" t="s">
        <v>37</v>
      </c>
      <c r="E250" s="14">
        <v>804.64115622110501</v>
      </c>
      <c r="F250" s="14">
        <v>5.9488666666666701</v>
      </c>
      <c r="G250" s="14">
        <v>28.7235752577228</v>
      </c>
      <c r="H250" s="15">
        <v>0.73215287009575802</v>
      </c>
      <c r="I250" s="15">
        <f t="shared" si="82"/>
        <v>0.53887600841199068</v>
      </c>
    </row>
    <row r="251" spans="1:9" x14ac:dyDescent="0.3">
      <c r="A251" s="2" t="s">
        <v>12</v>
      </c>
      <c r="B251" s="2" t="s">
        <v>22</v>
      </c>
      <c r="C251" s="2">
        <v>1</v>
      </c>
      <c r="D251" s="2" t="s">
        <v>37</v>
      </c>
      <c r="E251" s="3">
        <v>670.72421886531004</v>
      </c>
      <c r="F251" s="3">
        <v>5.9488666666666701</v>
      </c>
      <c r="G251" s="3">
        <v>44.090828492450001</v>
      </c>
      <c r="H251" s="4">
        <v>0.53797896371030196</v>
      </c>
      <c r="I251" s="4">
        <f>H251*0.15/0.2036</f>
        <v>0.39634992414806131</v>
      </c>
    </row>
    <row r="252" spans="1:9" x14ac:dyDescent="0.3">
      <c r="A252" s="5" t="s">
        <v>12</v>
      </c>
      <c r="B252" s="5" t="s">
        <v>22</v>
      </c>
      <c r="C252" s="5">
        <v>2</v>
      </c>
      <c r="D252" s="5" t="s">
        <v>37</v>
      </c>
      <c r="E252" s="6">
        <v>673.959530801494</v>
      </c>
      <c r="F252" s="6">
        <v>5.9488666666666701</v>
      </c>
      <c r="G252" s="6">
        <v>16.989371529999701</v>
      </c>
      <c r="H252" s="7">
        <v>0.51303814386217494</v>
      </c>
      <c r="I252" s="7">
        <f t="shared" ref="I252:I253" si="83">H252*0.15/0.2036</f>
        <v>0.37797505687291866</v>
      </c>
    </row>
    <row r="253" spans="1:9" ht="15" thickBot="1" x14ac:dyDescent="0.35">
      <c r="A253" s="10" t="s">
        <v>12</v>
      </c>
      <c r="B253" s="10" t="s">
        <v>22</v>
      </c>
      <c r="C253" s="10">
        <v>3</v>
      </c>
      <c r="D253" s="10" t="s">
        <v>37</v>
      </c>
      <c r="E253" s="14">
        <v>655.91262424949002</v>
      </c>
      <c r="F253" s="14">
        <v>5.9488666666666701</v>
      </c>
      <c r="G253" s="14">
        <v>19.3183229163097</v>
      </c>
      <c r="H253" s="15">
        <v>0.50622527036937204</v>
      </c>
      <c r="I253" s="15">
        <f t="shared" si="83"/>
        <v>0.3729557492898124</v>
      </c>
    </row>
    <row r="254" spans="1:9" x14ac:dyDescent="0.3">
      <c r="A254" s="2" t="s">
        <v>13</v>
      </c>
      <c r="B254" s="2" t="s">
        <v>23</v>
      </c>
      <c r="C254" s="2">
        <v>1</v>
      </c>
      <c r="D254" s="2" t="s">
        <v>37</v>
      </c>
      <c r="E254" s="3">
        <v>1647.1323717560899</v>
      </c>
      <c r="F254" s="3">
        <v>5.9371666666666698</v>
      </c>
      <c r="G254" s="3">
        <v>27.038869952745799</v>
      </c>
      <c r="H254" s="4">
        <v>1.36849617590668</v>
      </c>
      <c r="I254" s="4">
        <f>H254*0.15/0.2058</f>
        <v>0.99744619235180743</v>
      </c>
    </row>
    <row r="255" spans="1:9" x14ac:dyDescent="0.3">
      <c r="A255" s="5" t="s">
        <v>13</v>
      </c>
      <c r="B255" s="5" t="s">
        <v>23</v>
      </c>
      <c r="C255" s="5">
        <v>2</v>
      </c>
      <c r="D255" s="5" t="s">
        <v>37</v>
      </c>
      <c r="E255" s="6">
        <v>1725.3881024209199</v>
      </c>
      <c r="F255" s="6">
        <v>5.9488666666666701</v>
      </c>
      <c r="G255" s="6">
        <v>43.195591435113201</v>
      </c>
      <c r="H255" s="7">
        <v>1.36151444189639</v>
      </c>
      <c r="I255" s="7">
        <f t="shared" ref="I255:I256" si="84">H255*0.15/0.2058</f>
        <v>0.99235746493905974</v>
      </c>
    </row>
    <row r="256" spans="1:9" ht="15" thickBot="1" x14ac:dyDescent="0.35">
      <c r="A256" s="10" t="s">
        <v>13</v>
      </c>
      <c r="B256" s="10" t="s">
        <v>23</v>
      </c>
      <c r="C256" s="10">
        <v>3</v>
      </c>
      <c r="D256" s="10" t="s">
        <v>37</v>
      </c>
      <c r="E256" s="14">
        <v>1682.3167027806601</v>
      </c>
      <c r="F256" s="14">
        <v>5.9371666666666698</v>
      </c>
      <c r="G256" s="14">
        <v>36.160461189868499</v>
      </c>
      <c r="H256" s="15">
        <v>1.31495452237183</v>
      </c>
      <c r="I256" s="15">
        <f t="shared" si="84"/>
        <v>0.95842166353631908</v>
      </c>
    </row>
    <row r="257" spans="1:9" x14ac:dyDescent="0.3">
      <c r="A257" s="16" t="s">
        <v>14</v>
      </c>
      <c r="B257" s="16" t="s">
        <v>24</v>
      </c>
      <c r="C257" s="16">
        <v>1</v>
      </c>
      <c r="D257" s="16" t="s">
        <v>37</v>
      </c>
      <c r="E257" s="17">
        <v>14602.7973056684</v>
      </c>
      <c r="F257" s="17">
        <v>5.9605666666666703</v>
      </c>
      <c r="G257" s="17">
        <v>346.29143224894199</v>
      </c>
      <c r="H257" s="18">
        <v>9.2281020074098095</v>
      </c>
      <c r="I257" s="18">
        <f>H257*0.15/0.2002</f>
        <v>6.9141623432141426</v>
      </c>
    </row>
    <row r="258" spans="1:9" x14ac:dyDescent="0.3">
      <c r="A258" s="19" t="s">
        <v>14</v>
      </c>
      <c r="B258" s="19" t="s">
        <v>24</v>
      </c>
      <c r="C258" s="19">
        <v>2</v>
      </c>
      <c r="D258" s="19" t="s">
        <v>37</v>
      </c>
      <c r="E258" s="20">
        <v>15018.4394922587</v>
      </c>
      <c r="F258" s="20">
        <v>5.9605666666666703</v>
      </c>
      <c r="G258" s="20">
        <v>468.66232531005397</v>
      </c>
      <c r="H258" s="21">
        <v>9.2043582915926994</v>
      </c>
      <c r="I258" s="21">
        <f t="shared" ref="I258:I259" si="85">H258*0.15/0.2002</f>
        <v>6.8963723463481763</v>
      </c>
    </row>
    <row r="259" spans="1:9" ht="15" thickBot="1" x14ac:dyDescent="0.35">
      <c r="A259" s="22" t="s">
        <v>14</v>
      </c>
      <c r="B259" s="22" t="s">
        <v>24</v>
      </c>
      <c r="C259" s="22">
        <v>3</v>
      </c>
      <c r="D259" s="22" t="s">
        <v>37</v>
      </c>
      <c r="E259" s="23">
        <v>14433.4371076304</v>
      </c>
      <c r="F259" s="23">
        <v>5.9605666666666703</v>
      </c>
      <c r="G259" s="23">
        <v>456.36560784283603</v>
      </c>
      <c r="H259" s="24">
        <v>9.2790080446989407</v>
      </c>
      <c r="I259" s="24">
        <f t="shared" si="85"/>
        <v>6.9523037297944112</v>
      </c>
    </row>
    <row r="260" spans="1:9" x14ac:dyDescent="0.3">
      <c r="A260" s="16" t="s">
        <v>15</v>
      </c>
      <c r="B260" s="19" t="s">
        <v>25</v>
      </c>
      <c r="C260" s="16">
        <v>1</v>
      </c>
      <c r="D260" s="16" t="s">
        <v>37</v>
      </c>
      <c r="E260" s="17">
        <v>27362.240433085099</v>
      </c>
      <c r="F260" s="17">
        <v>5.9488666666666701</v>
      </c>
      <c r="G260" s="17">
        <v>819.69322262363301</v>
      </c>
      <c r="H260" s="18">
        <v>15.9581468452543</v>
      </c>
      <c r="I260" s="18">
        <f>H260*0.15/0.2031</f>
        <v>11.785928246125774</v>
      </c>
    </row>
    <row r="261" spans="1:9" x14ac:dyDescent="0.3">
      <c r="A261" s="19" t="s">
        <v>15</v>
      </c>
      <c r="B261" s="19" t="s">
        <v>25</v>
      </c>
      <c r="C261" s="19">
        <v>2</v>
      </c>
      <c r="D261" s="19" t="s">
        <v>37</v>
      </c>
      <c r="E261" s="20">
        <v>27140.163067018198</v>
      </c>
      <c r="F261" s="20">
        <v>5.9488666666666701</v>
      </c>
      <c r="G261" s="20">
        <v>717.68234029603502</v>
      </c>
      <c r="H261" s="21">
        <v>15.614611014390499</v>
      </c>
      <c r="I261" s="21">
        <f t="shared" ref="I261:I262" si="86">H261*0.15/0.2031</f>
        <v>11.532209020967873</v>
      </c>
    </row>
    <row r="262" spans="1:9" ht="15" thickBot="1" x14ac:dyDescent="0.35">
      <c r="A262" s="22" t="s">
        <v>15</v>
      </c>
      <c r="B262" s="19" t="s">
        <v>25</v>
      </c>
      <c r="C262" s="22">
        <v>3</v>
      </c>
      <c r="D262" s="22" t="s">
        <v>37</v>
      </c>
      <c r="E262" s="23">
        <v>28039.235346359699</v>
      </c>
      <c r="F262" s="23">
        <v>5.9605666666666703</v>
      </c>
      <c r="G262" s="23">
        <v>642.41345858612704</v>
      </c>
      <c r="H262" s="24">
        <v>15.912132128057999</v>
      </c>
      <c r="I262" s="24">
        <f t="shared" si="86"/>
        <v>11.75194396459232</v>
      </c>
    </row>
    <row r="263" spans="1:9" x14ac:dyDescent="0.3">
      <c r="A263" s="16" t="s">
        <v>16</v>
      </c>
      <c r="B263" s="19" t="s">
        <v>26</v>
      </c>
      <c r="C263" s="16">
        <v>1</v>
      </c>
      <c r="D263" s="16" t="s">
        <v>37</v>
      </c>
      <c r="E263" s="17">
        <v>10190.131243669601</v>
      </c>
      <c r="F263" s="17">
        <v>5.9605666666666703</v>
      </c>
      <c r="G263" s="17">
        <v>248.78293421708199</v>
      </c>
      <c r="H263" s="18">
        <v>7.1868827140251597</v>
      </c>
      <c r="I263" s="18">
        <f>H263*0.15/0.2106</f>
        <v>5.1188623319267519</v>
      </c>
    </row>
    <row r="264" spans="1:9" x14ac:dyDescent="0.3">
      <c r="A264" s="19" t="s">
        <v>16</v>
      </c>
      <c r="B264" s="19" t="s">
        <v>26</v>
      </c>
      <c r="C264" s="19">
        <v>2</v>
      </c>
      <c r="D264" s="19" t="s">
        <v>37</v>
      </c>
      <c r="E264" s="20">
        <v>10063.867444726</v>
      </c>
      <c r="F264" s="20">
        <v>5.9488666666666701</v>
      </c>
      <c r="G264" s="20">
        <v>272.33532797358799</v>
      </c>
      <c r="H264" s="21">
        <v>7.1248442409794501</v>
      </c>
      <c r="I264" s="21">
        <f t="shared" ref="I264:I265" si="87">H264*0.15/0.2106</f>
        <v>5.0746753853129984</v>
      </c>
    </row>
    <row r="265" spans="1:9" ht="15" thickBot="1" x14ac:dyDescent="0.35">
      <c r="A265" s="22" t="s">
        <v>16</v>
      </c>
      <c r="B265" s="22" t="s">
        <v>26</v>
      </c>
      <c r="C265" s="22">
        <v>3</v>
      </c>
      <c r="D265" s="22" t="s">
        <v>37</v>
      </c>
      <c r="E265" s="23">
        <v>9808.5028955771104</v>
      </c>
      <c r="F265" s="23">
        <v>5.9605666666666703</v>
      </c>
      <c r="G265" s="23">
        <v>179.74828837663301</v>
      </c>
      <c r="H265" s="24">
        <v>7.1787572874537</v>
      </c>
      <c r="I265" s="24">
        <f t="shared" si="87"/>
        <v>5.113074991063888</v>
      </c>
    </row>
    <row r="266" spans="1:9" x14ac:dyDescent="0.3">
      <c r="A266" s="16" t="s">
        <v>17</v>
      </c>
      <c r="B266" s="16" t="s">
        <v>27</v>
      </c>
      <c r="C266" s="16">
        <v>1</v>
      </c>
      <c r="D266" s="16" t="s">
        <v>37</v>
      </c>
      <c r="E266" s="17">
        <v>11554.51586152</v>
      </c>
      <c r="F266" s="17">
        <v>5.9605666666666703</v>
      </c>
      <c r="G266" s="17">
        <v>236.53570232648701</v>
      </c>
      <c r="H266" s="18">
        <v>8.35682546274316</v>
      </c>
      <c r="I266" s="18">
        <f>H266*0.15/0.2092</f>
        <v>5.991987664490793</v>
      </c>
    </row>
    <row r="267" spans="1:9" x14ac:dyDescent="0.3">
      <c r="A267" s="19" t="s">
        <v>17</v>
      </c>
      <c r="B267" s="19" t="s">
        <v>27</v>
      </c>
      <c r="C267" s="19">
        <v>2</v>
      </c>
      <c r="D267" s="19" t="s">
        <v>37</v>
      </c>
      <c r="E267" s="20">
        <v>11779.4749490499</v>
      </c>
      <c r="F267" s="20">
        <v>5.9605666666666703</v>
      </c>
      <c r="G267" s="20">
        <v>243.780482683164</v>
      </c>
      <c r="H267" s="21">
        <v>8.5180121662807693</v>
      </c>
      <c r="I267" s="21">
        <f t="shared" ref="I267:I268" si="88">H267*0.15/0.2092</f>
        <v>6.1075613046946238</v>
      </c>
    </row>
    <row r="268" spans="1:9" ht="15" thickBot="1" x14ac:dyDescent="0.35">
      <c r="A268" s="22" t="s">
        <v>17</v>
      </c>
      <c r="B268" s="22" t="s">
        <v>27</v>
      </c>
      <c r="C268" s="22">
        <v>3</v>
      </c>
      <c r="D268" s="22" t="s">
        <v>37</v>
      </c>
      <c r="E268" s="23">
        <v>11990.2090428703</v>
      </c>
      <c r="F268" s="23">
        <v>5.9605666666666703</v>
      </c>
      <c r="G268" s="23">
        <v>239.64035845705499</v>
      </c>
      <c r="H268" s="24">
        <v>8.5229120063355897</v>
      </c>
      <c r="I268" s="24">
        <f t="shared" si="88"/>
        <v>6.1110745743324015</v>
      </c>
    </row>
    <row r="269" spans="1:9" x14ac:dyDescent="0.3">
      <c r="A269" s="16" t="s">
        <v>18</v>
      </c>
      <c r="B269" s="16" t="s">
        <v>28</v>
      </c>
      <c r="C269" s="16">
        <v>1</v>
      </c>
      <c r="D269" s="16" t="s">
        <v>37</v>
      </c>
      <c r="E269" s="17">
        <v>19113.339353947002</v>
      </c>
      <c r="F269" s="17">
        <v>5.9722499999999998</v>
      </c>
      <c r="G269" s="17">
        <v>392.35349575165799</v>
      </c>
      <c r="H269" s="18">
        <v>10.4166812587658</v>
      </c>
      <c r="I269" s="18">
        <f>H269*0.15/0.2078</f>
        <v>7.5192598114286326</v>
      </c>
    </row>
    <row r="270" spans="1:9" x14ac:dyDescent="0.3">
      <c r="A270" s="19" t="s">
        <v>18</v>
      </c>
      <c r="B270" s="19" t="s">
        <v>28</v>
      </c>
      <c r="C270" s="19">
        <v>2</v>
      </c>
      <c r="D270" s="19" t="s">
        <v>37</v>
      </c>
      <c r="E270" s="20">
        <v>19078.490243795899</v>
      </c>
      <c r="F270" s="20">
        <v>5.9722499999999998</v>
      </c>
      <c r="G270" s="20">
        <v>320.76627973148999</v>
      </c>
      <c r="H270" s="21">
        <v>10.529058171760999</v>
      </c>
      <c r="I270" s="21">
        <f t="shared" ref="I270:I271" si="89">H270*0.15/0.2078</f>
        <v>7.6003788535329635</v>
      </c>
    </row>
    <row r="271" spans="1:9" s="25" customFormat="1" ht="15" thickBot="1" x14ac:dyDescent="0.35">
      <c r="A271" s="22" t="s">
        <v>18</v>
      </c>
      <c r="B271" s="22" t="s">
        <v>28</v>
      </c>
      <c r="C271" s="22">
        <v>3</v>
      </c>
      <c r="D271" s="22" t="s">
        <v>37</v>
      </c>
      <c r="E271" s="23">
        <v>18893.126197096299</v>
      </c>
      <c r="F271" s="23">
        <v>5.9722499999999998</v>
      </c>
      <c r="G271" s="23">
        <v>454.39178425069798</v>
      </c>
      <c r="H271" s="24">
        <v>10.520471996627601</v>
      </c>
      <c r="I271" s="24">
        <f t="shared" si="89"/>
        <v>7.5941809407802694</v>
      </c>
    </row>
    <row r="272" spans="1:9" x14ac:dyDescent="0.3">
      <c r="A272" s="13" t="s">
        <v>9</v>
      </c>
      <c r="B272" s="13" t="s">
        <v>19</v>
      </c>
      <c r="C272" s="13">
        <v>1</v>
      </c>
      <c r="D272" s="13" t="s">
        <v>41</v>
      </c>
      <c r="E272" s="26">
        <v>752.36836829266599</v>
      </c>
      <c r="F272" s="26">
        <v>6.3770833333333297</v>
      </c>
      <c r="G272" s="26">
        <v>25.096904806398001</v>
      </c>
      <c r="H272" s="27">
        <v>2.8261488808108499</v>
      </c>
      <c r="I272" s="27">
        <f>H272*0.15/0.2017</f>
        <v>2.1017468127001862</v>
      </c>
    </row>
    <row r="273" spans="1:10" x14ac:dyDescent="0.3">
      <c r="A273" s="5" t="s">
        <v>9</v>
      </c>
      <c r="B273" s="5" t="s">
        <v>19</v>
      </c>
      <c r="C273" s="5">
        <v>2</v>
      </c>
      <c r="D273" s="5" t="s">
        <v>41</v>
      </c>
      <c r="E273" s="6">
        <v>807.25935541895706</v>
      </c>
      <c r="F273" s="6">
        <v>6.3770833333333297</v>
      </c>
      <c r="G273" s="6">
        <v>35.046463280302</v>
      </c>
      <c r="H273" s="7">
        <v>2.5582248575284399</v>
      </c>
      <c r="I273" s="7">
        <f t="shared" ref="I273:I274" si="90">H273*0.15/0.2017</f>
        <v>1.9024974151178284</v>
      </c>
    </row>
    <row r="274" spans="1:10" ht="15" thickBot="1" x14ac:dyDescent="0.35">
      <c r="A274" s="9" t="s">
        <v>9</v>
      </c>
      <c r="B274" s="10" t="s">
        <v>19</v>
      </c>
      <c r="C274" s="9">
        <v>3</v>
      </c>
      <c r="D274" s="9" t="s">
        <v>41</v>
      </c>
      <c r="E274" s="11">
        <v>854.61289981065795</v>
      </c>
      <c r="F274" s="11">
        <v>6.3770833333333297</v>
      </c>
      <c r="G274" s="11">
        <v>26.6710287396536</v>
      </c>
      <c r="H274" s="12">
        <v>2.71016882287315</v>
      </c>
      <c r="I274" s="12">
        <f t="shared" si="90"/>
        <v>2.0154949104163236</v>
      </c>
    </row>
    <row r="275" spans="1:10" x14ac:dyDescent="0.3">
      <c r="A275" s="2" t="s">
        <v>10</v>
      </c>
      <c r="B275" s="13" t="s">
        <v>20</v>
      </c>
      <c r="C275" s="2">
        <v>1</v>
      </c>
      <c r="D275" s="2" t="s">
        <v>41</v>
      </c>
      <c r="E275" s="3">
        <v>221.27900892450501</v>
      </c>
      <c r="F275" s="3">
        <v>6.3653833333333303</v>
      </c>
      <c r="G275" s="3">
        <v>10.1467269584478</v>
      </c>
      <c r="H275" s="4">
        <v>0.83195363058967697</v>
      </c>
      <c r="I275" s="4">
        <f>H275*0.15/0.2075</f>
        <v>0.6014122630768749</v>
      </c>
    </row>
    <row r="276" spans="1:10" x14ac:dyDescent="0.3">
      <c r="A276" s="5" t="s">
        <v>10</v>
      </c>
      <c r="B276" s="5" t="s">
        <v>20</v>
      </c>
      <c r="C276" s="5">
        <v>2</v>
      </c>
      <c r="D276" s="5" t="s">
        <v>41</v>
      </c>
      <c r="E276" s="6">
        <v>282.87603827205203</v>
      </c>
      <c r="F276" s="6">
        <v>6.3653833333333303</v>
      </c>
      <c r="G276" s="6">
        <v>10.369245968268499</v>
      </c>
      <c r="H276" s="7">
        <v>1.0470537894025</v>
      </c>
      <c r="I276" s="7">
        <f t="shared" ref="I276:I277" si="91">H276*0.15/0.2075</f>
        <v>0.75690635378493987</v>
      </c>
    </row>
    <row r="277" spans="1:10" ht="15" thickBot="1" x14ac:dyDescent="0.35">
      <c r="A277" s="10" t="s">
        <v>10</v>
      </c>
      <c r="B277" s="10" t="s">
        <v>20</v>
      </c>
      <c r="C277" s="10">
        <v>3</v>
      </c>
      <c r="D277" s="10" t="s">
        <v>41</v>
      </c>
      <c r="E277" s="14">
        <v>261.24621496647501</v>
      </c>
      <c r="F277" s="14">
        <v>6.3653833333333303</v>
      </c>
      <c r="G277" s="14">
        <v>10.1465915842195</v>
      </c>
      <c r="H277" s="15">
        <v>0.96098480978503598</v>
      </c>
      <c r="I277" s="15">
        <f t="shared" si="91"/>
        <v>0.69468781430243565</v>
      </c>
    </row>
    <row r="278" spans="1:10" x14ac:dyDescent="0.3">
      <c r="A278" s="2" t="s">
        <v>11</v>
      </c>
      <c r="B278" s="9" t="s">
        <v>21</v>
      </c>
      <c r="C278" s="2">
        <v>1</v>
      </c>
      <c r="D278" s="2" t="s">
        <v>41</v>
      </c>
      <c r="E278" s="3">
        <v>677.17401047483304</v>
      </c>
      <c r="F278" s="3">
        <v>6.3653833333333303</v>
      </c>
      <c r="G278" s="3">
        <v>30.7122409086092</v>
      </c>
      <c r="H278" s="4">
        <v>2.5424500962465002</v>
      </c>
      <c r="I278" s="4">
        <f>H278*0.15/0.2038</f>
        <v>1.8712831915455104</v>
      </c>
    </row>
    <row r="279" spans="1:10" x14ac:dyDescent="0.3">
      <c r="A279" s="5" t="s">
        <v>11</v>
      </c>
      <c r="B279" s="5" t="s">
        <v>21</v>
      </c>
      <c r="C279" s="5">
        <v>2</v>
      </c>
      <c r="D279" s="5" t="s">
        <v>41</v>
      </c>
      <c r="E279" s="6">
        <v>107.371594265824</v>
      </c>
      <c r="F279" s="6">
        <v>6.3770833333333297</v>
      </c>
      <c r="G279" s="8">
        <v>4.7809255664253003</v>
      </c>
      <c r="H279" s="8">
        <v>0.41586592366869901</v>
      </c>
      <c r="I279" s="8">
        <f t="shared" ref="I279:I280" si="92">H279*0.15/0.2038</f>
        <v>0.30608384960895413</v>
      </c>
      <c r="J279" t="s">
        <v>42</v>
      </c>
    </row>
    <row r="280" spans="1:10" ht="15" thickBot="1" x14ac:dyDescent="0.35">
      <c r="A280" s="10" t="s">
        <v>11</v>
      </c>
      <c r="B280" s="13" t="s">
        <v>21</v>
      </c>
      <c r="C280" s="10">
        <v>3</v>
      </c>
      <c r="D280" s="10" t="s">
        <v>41</v>
      </c>
      <c r="E280" s="14">
        <v>701.56229845818996</v>
      </c>
      <c r="F280" s="14">
        <v>6.3653833333333303</v>
      </c>
      <c r="G280" s="14">
        <v>36.986630661970899</v>
      </c>
      <c r="H280" s="15">
        <v>2.6887578029332899</v>
      </c>
      <c r="I280" s="15">
        <f t="shared" si="92"/>
        <v>1.9789679609420681</v>
      </c>
    </row>
    <row r="281" spans="1:10" x14ac:dyDescent="0.3">
      <c r="A281" s="2" t="s">
        <v>12</v>
      </c>
      <c r="B281" s="2" t="s">
        <v>22</v>
      </c>
      <c r="C281" s="2">
        <v>1</v>
      </c>
      <c r="D281" s="2" t="s">
        <v>41</v>
      </c>
      <c r="E281" s="3">
        <v>390.90611284474102</v>
      </c>
      <c r="F281" s="3">
        <v>6.3653833333333303</v>
      </c>
      <c r="G281" s="3">
        <v>16.2531770313702</v>
      </c>
      <c r="H281" s="4">
        <v>1.32062551003637</v>
      </c>
      <c r="I281" s="4">
        <f>H281*0.15/0.2036</f>
        <v>0.9729559258617656</v>
      </c>
    </row>
    <row r="282" spans="1:10" x14ac:dyDescent="0.3">
      <c r="A282" s="5" t="s">
        <v>12</v>
      </c>
      <c r="B282" s="5" t="s">
        <v>22</v>
      </c>
      <c r="C282" s="5">
        <v>2</v>
      </c>
      <c r="D282" s="5" t="s">
        <v>41</v>
      </c>
      <c r="E282" s="6">
        <v>364.41247202733399</v>
      </c>
      <c r="F282" s="6">
        <v>6.3653833333333303</v>
      </c>
      <c r="G282" s="6">
        <v>13.8132843546475</v>
      </c>
      <c r="H282" s="7">
        <v>1.16840924142695</v>
      </c>
      <c r="I282" s="7">
        <f t="shared" ref="I282:I283" si="93">H282*0.15/0.2036</f>
        <v>0.86081230949922638</v>
      </c>
    </row>
    <row r="283" spans="1:10" ht="15" thickBot="1" x14ac:dyDescent="0.35">
      <c r="A283" s="10" t="s">
        <v>12</v>
      </c>
      <c r="B283" s="10" t="s">
        <v>22</v>
      </c>
      <c r="C283" s="10">
        <v>3</v>
      </c>
      <c r="D283" s="10" t="s">
        <v>41</v>
      </c>
      <c r="E283" s="14">
        <v>394.10309692501698</v>
      </c>
      <c r="F283" s="14">
        <v>6.3653833333333303</v>
      </c>
      <c r="G283" s="14">
        <v>18.043477304169901</v>
      </c>
      <c r="H283" s="15">
        <v>1.2811311575006299</v>
      </c>
      <c r="I283" s="15">
        <f t="shared" si="93"/>
        <v>0.94385890778533643</v>
      </c>
    </row>
    <row r="284" spans="1:10" x14ac:dyDescent="0.3">
      <c r="A284" s="2" t="s">
        <v>13</v>
      </c>
      <c r="B284" s="2" t="s">
        <v>23</v>
      </c>
      <c r="C284" s="2">
        <v>1</v>
      </c>
      <c r="D284" s="2" t="s">
        <v>41</v>
      </c>
      <c r="E284" s="3">
        <v>792.05311896112903</v>
      </c>
      <c r="F284" s="3">
        <v>6.3653833333333303</v>
      </c>
      <c r="G284" s="3">
        <v>36.036069564839202</v>
      </c>
      <c r="H284" s="4">
        <v>2.7717579933519398</v>
      </c>
      <c r="I284" s="4">
        <f>H284*0.15/0.2058</f>
        <v>2.020231773580131</v>
      </c>
    </row>
    <row r="285" spans="1:10" x14ac:dyDescent="0.3">
      <c r="A285" s="5" t="s">
        <v>13</v>
      </c>
      <c r="B285" s="5" t="s">
        <v>23</v>
      </c>
      <c r="C285" s="5">
        <v>2</v>
      </c>
      <c r="D285" s="5" t="s">
        <v>41</v>
      </c>
      <c r="E285" s="6">
        <v>809.19552354032396</v>
      </c>
      <c r="F285" s="6">
        <v>6.3653833333333303</v>
      </c>
      <c r="G285" s="6">
        <v>39.130491420419801</v>
      </c>
      <c r="H285" s="7">
        <v>2.68952038047845</v>
      </c>
      <c r="I285" s="7">
        <f t="shared" ref="I285:I286" si="94">H285*0.15/0.2058</f>
        <v>1.9602918225061587</v>
      </c>
    </row>
    <row r="286" spans="1:10" ht="15" thickBot="1" x14ac:dyDescent="0.35">
      <c r="A286" s="10" t="s">
        <v>13</v>
      </c>
      <c r="B286" s="10" t="s">
        <v>23</v>
      </c>
      <c r="C286" s="10">
        <v>3</v>
      </c>
      <c r="D286" s="10" t="s">
        <v>41</v>
      </c>
      <c r="E286" s="14">
        <v>829.34149124269902</v>
      </c>
      <c r="F286" s="14">
        <v>6.3653833333333303</v>
      </c>
      <c r="G286" s="14">
        <v>38.627409721234898</v>
      </c>
      <c r="H286" s="15">
        <v>2.7303749081153899</v>
      </c>
      <c r="I286" s="15">
        <f t="shared" si="94"/>
        <v>1.9900691750112169</v>
      </c>
    </row>
    <row r="287" spans="1:10" x14ac:dyDescent="0.3">
      <c r="A287" s="16" t="s">
        <v>14</v>
      </c>
      <c r="B287" s="16" t="s">
        <v>24</v>
      </c>
      <c r="C287" s="16">
        <v>1</v>
      </c>
      <c r="D287" s="16" t="s">
        <v>41</v>
      </c>
      <c r="E287" s="17">
        <v>13350.9992010037</v>
      </c>
      <c r="F287" s="17">
        <v>6.3419999999999996</v>
      </c>
      <c r="G287" s="18">
        <v>579.13189943500299</v>
      </c>
      <c r="H287" s="18">
        <v>35.536611472064301</v>
      </c>
      <c r="I287" s="18">
        <f>H287*0.15/0.2002</f>
        <v>26.625832771276951</v>
      </c>
    </row>
    <row r="288" spans="1:10" x14ac:dyDescent="0.3">
      <c r="A288" s="19" t="s">
        <v>14</v>
      </c>
      <c r="B288" s="19" t="s">
        <v>24</v>
      </c>
      <c r="C288" s="19">
        <v>2</v>
      </c>
      <c r="D288" s="19" t="s">
        <v>41</v>
      </c>
      <c r="E288" s="20">
        <v>13472.5033962078</v>
      </c>
      <c r="F288" s="20">
        <v>6.3419999999999996</v>
      </c>
      <c r="G288" s="20">
        <v>765.79476095442396</v>
      </c>
      <c r="H288" s="21">
        <v>34.777865457780401</v>
      </c>
      <c r="I288" s="21">
        <f t="shared" ref="I288:I289" si="95">H288*0.15/0.2002</f>
        <v>26.057341751583717</v>
      </c>
    </row>
    <row r="289" spans="1:10" ht="15" thickBot="1" x14ac:dyDescent="0.35">
      <c r="A289" s="22" t="s">
        <v>14</v>
      </c>
      <c r="B289" s="22" t="s">
        <v>24</v>
      </c>
      <c r="C289" s="22">
        <v>3</v>
      </c>
      <c r="D289" s="22" t="s">
        <v>41</v>
      </c>
      <c r="E289" s="23">
        <v>13474.948943568401</v>
      </c>
      <c r="F289" s="23">
        <v>6.3536999999999999</v>
      </c>
      <c r="G289" s="23">
        <v>610.95600964014704</v>
      </c>
      <c r="H289" s="24">
        <v>36.487560663871299</v>
      </c>
      <c r="I289" s="24">
        <f t="shared" si="95"/>
        <v>27.338332165737736</v>
      </c>
    </row>
    <row r="290" spans="1:10" x14ac:dyDescent="0.3">
      <c r="A290" s="16" t="s">
        <v>15</v>
      </c>
      <c r="B290" s="19" t="s">
        <v>25</v>
      </c>
      <c r="C290" s="16">
        <v>1</v>
      </c>
      <c r="D290" s="16" t="s">
        <v>41</v>
      </c>
      <c r="E290" s="17">
        <v>8806.4226059438297</v>
      </c>
      <c r="F290" s="17">
        <v>6.3536999999999999</v>
      </c>
      <c r="G290" s="17">
        <v>445.562228490238</v>
      </c>
      <c r="H290" s="18">
        <v>21.632974566985698</v>
      </c>
      <c r="I290" s="18">
        <f>H290*0.15/0.2031</f>
        <v>15.977086090831385</v>
      </c>
    </row>
    <row r="291" spans="1:10" x14ac:dyDescent="0.3">
      <c r="A291" s="19" t="s">
        <v>15</v>
      </c>
      <c r="B291" s="19" t="s">
        <v>25</v>
      </c>
      <c r="C291" s="19">
        <v>2</v>
      </c>
      <c r="D291" s="19" t="s">
        <v>41</v>
      </c>
      <c r="E291" s="20">
        <v>8776.1202321433193</v>
      </c>
      <c r="F291" s="20">
        <v>6.3536999999999999</v>
      </c>
      <c r="G291" s="20">
        <v>384.83336749457999</v>
      </c>
      <c r="H291" s="21">
        <v>21.267047253699001</v>
      </c>
      <c r="I291" s="21">
        <f t="shared" ref="I291:I292" si="96">H291*0.15/0.2031</f>
        <v>15.706829581757017</v>
      </c>
    </row>
    <row r="292" spans="1:10" ht="15" thickBot="1" x14ac:dyDescent="0.35">
      <c r="A292" s="22" t="s">
        <v>15</v>
      </c>
      <c r="B292" s="19" t="s">
        <v>25</v>
      </c>
      <c r="C292" s="22">
        <v>3</v>
      </c>
      <c r="D292" s="22" t="s">
        <v>41</v>
      </c>
      <c r="E292" s="23">
        <v>8978.7599330763805</v>
      </c>
      <c r="F292" s="23">
        <v>6.3536999999999999</v>
      </c>
      <c r="G292" s="23">
        <v>415.10716036852699</v>
      </c>
      <c r="H292" s="24">
        <v>21.461718045146601</v>
      </c>
      <c r="I292" s="24">
        <f t="shared" si="96"/>
        <v>15.85060416923678</v>
      </c>
    </row>
    <row r="293" spans="1:10" x14ac:dyDescent="0.3">
      <c r="A293" s="16" t="s">
        <v>16</v>
      </c>
      <c r="B293" s="19" t="s">
        <v>26</v>
      </c>
      <c r="C293" s="16">
        <v>1</v>
      </c>
      <c r="D293" s="16" t="s">
        <v>41</v>
      </c>
      <c r="E293" s="17">
        <v>9201.4292199506708</v>
      </c>
      <c r="F293" s="17">
        <v>6.3419999999999996</v>
      </c>
      <c r="G293" s="17">
        <v>404.41866130311502</v>
      </c>
      <c r="H293" s="18">
        <v>27.333924110917899</v>
      </c>
      <c r="I293" s="18">
        <f>H293*0.15/0.2106</f>
        <v>19.468606916608188</v>
      </c>
    </row>
    <row r="294" spans="1:10" x14ac:dyDescent="0.3">
      <c r="A294" s="19" t="s">
        <v>16</v>
      </c>
      <c r="B294" s="19" t="s">
        <v>26</v>
      </c>
      <c r="C294" s="19">
        <v>2</v>
      </c>
      <c r="D294" s="19" t="s">
        <v>41</v>
      </c>
      <c r="E294" s="20">
        <v>9109.5295448032193</v>
      </c>
      <c r="F294" s="20">
        <v>6.3419999999999996</v>
      </c>
      <c r="G294" s="20">
        <v>344.186769907067</v>
      </c>
      <c r="H294" s="21">
        <v>27.163912946363599</v>
      </c>
      <c r="I294" s="21">
        <f t="shared" ref="I294:I295" si="97">H294*0.15/0.2106</f>
        <v>19.347516343563814</v>
      </c>
    </row>
    <row r="295" spans="1:10" ht="15" thickBot="1" x14ac:dyDescent="0.35">
      <c r="A295" s="22" t="s">
        <v>16</v>
      </c>
      <c r="B295" s="22" t="s">
        <v>26</v>
      </c>
      <c r="C295" s="22">
        <v>3</v>
      </c>
      <c r="D295" s="22" t="s">
        <v>41</v>
      </c>
      <c r="E295" s="23">
        <v>9051.6333334738592</v>
      </c>
      <c r="F295" s="23">
        <v>6.3419999999999996</v>
      </c>
      <c r="G295" s="23">
        <v>348.74631749080203</v>
      </c>
      <c r="H295" s="24">
        <v>27.9035470326425</v>
      </c>
      <c r="I295" s="24">
        <f t="shared" si="97"/>
        <v>19.874321248320868</v>
      </c>
    </row>
    <row r="296" spans="1:10" x14ac:dyDescent="0.3">
      <c r="A296" s="16" t="s">
        <v>17</v>
      </c>
      <c r="B296" s="16" t="s">
        <v>27</v>
      </c>
      <c r="C296" s="16">
        <v>1</v>
      </c>
      <c r="D296" s="16" t="s">
        <v>41</v>
      </c>
      <c r="E296" s="17">
        <v>13769.1043369573</v>
      </c>
      <c r="F296" s="17">
        <v>6.3419999999999996</v>
      </c>
      <c r="G296" s="17">
        <v>299.63505707404198</v>
      </c>
      <c r="H296" s="18">
        <v>41.945095175178103</v>
      </c>
      <c r="I296" s="18">
        <f>H296*0.15/0.2092</f>
        <v>30.075355049123878</v>
      </c>
    </row>
    <row r="297" spans="1:10" x14ac:dyDescent="0.3">
      <c r="A297" s="19" t="s">
        <v>17</v>
      </c>
      <c r="B297" s="19" t="s">
        <v>27</v>
      </c>
      <c r="C297" s="19">
        <v>2</v>
      </c>
      <c r="D297" s="19" t="s">
        <v>41</v>
      </c>
      <c r="E297" s="20">
        <v>13960.0026477993</v>
      </c>
      <c r="F297" s="20">
        <v>6.3419999999999996</v>
      </c>
      <c r="G297" s="20">
        <v>618.57600059250399</v>
      </c>
      <c r="H297" s="21">
        <v>42.5190681980093</v>
      </c>
      <c r="I297" s="21">
        <f t="shared" ref="I297:I298" si="98">H297*0.15/0.2092</f>
        <v>30.486903583658677</v>
      </c>
    </row>
    <row r="298" spans="1:10" ht="15" thickBot="1" x14ac:dyDescent="0.35">
      <c r="A298" s="22" t="s">
        <v>17</v>
      </c>
      <c r="B298" s="22" t="s">
        <v>27</v>
      </c>
      <c r="C298" s="22">
        <v>3</v>
      </c>
      <c r="D298" s="22" t="s">
        <v>41</v>
      </c>
      <c r="E298" s="23">
        <v>13267.1026000453</v>
      </c>
      <c r="F298" s="23">
        <v>6.3419999999999996</v>
      </c>
      <c r="G298" s="23">
        <v>572.07911407979304</v>
      </c>
      <c r="H298" s="24">
        <v>39.721281570809303</v>
      </c>
      <c r="I298" s="24">
        <f t="shared" si="98"/>
        <v>28.480842426488508</v>
      </c>
    </row>
    <row r="299" spans="1:10" x14ac:dyDescent="0.3">
      <c r="A299" s="16" t="s">
        <v>18</v>
      </c>
      <c r="B299" s="16" t="s">
        <v>28</v>
      </c>
      <c r="C299" s="16">
        <v>1</v>
      </c>
      <c r="D299" s="16" t="s">
        <v>41</v>
      </c>
      <c r="E299" s="17">
        <v>154.60627226829499</v>
      </c>
      <c r="F299" s="17">
        <v>6.2952166666666702</v>
      </c>
      <c r="G299" s="28">
        <v>5.6211401293330203</v>
      </c>
      <c r="H299" s="28">
        <v>0.35489986017831399</v>
      </c>
      <c r="I299" s="28">
        <f>H299*0.15/0.2078</f>
        <v>0.25618372967635755</v>
      </c>
      <c r="J299" t="s">
        <v>43</v>
      </c>
    </row>
    <row r="300" spans="1:10" x14ac:dyDescent="0.3">
      <c r="A300" s="19" t="s">
        <v>18</v>
      </c>
      <c r="B300" s="19" t="s">
        <v>28</v>
      </c>
      <c r="C300" s="19">
        <v>2</v>
      </c>
      <c r="D300" s="19" t="s">
        <v>41</v>
      </c>
      <c r="E300" s="20">
        <v>1295.56944578501</v>
      </c>
      <c r="F300" s="20">
        <v>6.4238499999999998</v>
      </c>
      <c r="G300" s="33">
        <v>68.7386601549874</v>
      </c>
      <c r="H300" s="33">
        <v>3.0115642476169899</v>
      </c>
      <c r="I300" s="33">
        <f t="shared" ref="I300:I301" si="99">H300*0.15/0.2078</f>
        <v>2.1738914203202522</v>
      </c>
      <c r="J300" t="s">
        <v>44</v>
      </c>
    </row>
    <row r="301" spans="1:10" s="25" customFormat="1" ht="15" thickBot="1" x14ac:dyDescent="0.35">
      <c r="A301" s="22" t="s">
        <v>18</v>
      </c>
      <c r="B301" s="22" t="s">
        <v>28</v>
      </c>
      <c r="C301" s="22">
        <v>3</v>
      </c>
      <c r="D301" s="22" t="s">
        <v>41</v>
      </c>
      <c r="E301" s="23">
        <v>8625.8000130545097</v>
      </c>
      <c r="F301" s="23">
        <v>6.3653833333333303</v>
      </c>
      <c r="G301" s="23">
        <v>432.43092424915898</v>
      </c>
      <c r="H301" s="24">
        <v>20.230969660620399</v>
      </c>
      <c r="I301" s="24">
        <f t="shared" si="99"/>
        <v>14.603683585625889</v>
      </c>
    </row>
    <row r="302" spans="1:10" x14ac:dyDescent="0.3">
      <c r="A302" s="13" t="s">
        <v>9</v>
      </c>
      <c r="B302" s="13" t="s">
        <v>19</v>
      </c>
      <c r="C302" s="13">
        <v>1</v>
      </c>
      <c r="D302" s="13" t="s">
        <v>38</v>
      </c>
      <c r="E302" s="26">
        <v>89452.934593559694</v>
      </c>
      <c r="F302" s="26">
        <v>9.2346166666666694</v>
      </c>
      <c r="G302" s="26">
        <v>190.62404534830401</v>
      </c>
      <c r="H302" s="27">
        <v>6248.4923189607798</v>
      </c>
      <c r="I302" s="27">
        <f>H302*0.15/0.2017</f>
        <v>4646.8708371051907</v>
      </c>
    </row>
    <row r="303" spans="1:10" x14ac:dyDescent="0.3">
      <c r="A303" s="5" t="s">
        <v>9</v>
      </c>
      <c r="B303" s="5" t="s">
        <v>19</v>
      </c>
      <c r="C303" s="5">
        <v>2</v>
      </c>
      <c r="D303" s="5" t="s">
        <v>38</v>
      </c>
      <c r="E303" s="6">
        <v>105727.589150267</v>
      </c>
      <c r="F303" s="6">
        <v>9.2229333333333301</v>
      </c>
      <c r="G303" s="6">
        <v>233.61810977401399</v>
      </c>
      <c r="H303" s="7">
        <v>6001.8248806863703</v>
      </c>
      <c r="I303" s="7">
        <f t="shared" ref="I303:I304" si="100">H303*0.15/0.2017</f>
        <v>4463.4295096824762</v>
      </c>
    </row>
    <row r="304" spans="1:10" ht="15" thickBot="1" x14ac:dyDescent="0.35">
      <c r="A304" s="9" t="s">
        <v>9</v>
      </c>
      <c r="B304" s="10" t="s">
        <v>19</v>
      </c>
      <c r="C304" s="9">
        <v>3</v>
      </c>
      <c r="D304" s="9" t="s">
        <v>38</v>
      </c>
      <c r="E304" s="11">
        <v>107845.391260266</v>
      </c>
      <c r="F304" s="11">
        <v>9.2229333333333301</v>
      </c>
      <c r="G304" s="11">
        <v>189.26884532839401</v>
      </c>
      <c r="H304" s="12">
        <v>6259.6497274032799</v>
      </c>
      <c r="I304" s="12">
        <f t="shared" si="100"/>
        <v>4655.1683644545965</v>
      </c>
    </row>
    <row r="305" spans="1:9" x14ac:dyDescent="0.3">
      <c r="A305" s="2" t="s">
        <v>10</v>
      </c>
      <c r="B305" s="13" t="s">
        <v>20</v>
      </c>
      <c r="C305" s="2">
        <v>1</v>
      </c>
      <c r="D305" s="2" t="s">
        <v>38</v>
      </c>
      <c r="E305" s="3">
        <v>151726.20029842501</v>
      </c>
      <c r="F305" s="3">
        <v>9.2229333333333301</v>
      </c>
      <c r="G305" s="3">
        <v>466.255774132319</v>
      </c>
      <c r="H305" s="4">
        <v>8712.5086676593401</v>
      </c>
      <c r="I305" s="4">
        <f>H305*0.15/0.2075</f>
        <v>6298.1990368621737</v>
      </c>
    </row>
    <row r="306" spans="1:9" x14ac:dyDescent="0.3">
      <c r="A306" s="5" t="s">
        <v>10</v>
      </c>
      <c r="B306" s="5" t="s">
        <v>20</v>
      </c>
      <c r="C306" s="5">
        <v>2</v>
      </c>
      <c r="D306" s="5" t="s">
        <v>38</v>
      </c>
      <c r="E306" s="6">
        <v>146722.84975633901</v>
      </c>
      <c r="F306" s="6">
        <v>9.2229333333333301</v>
      </c>
      <c r="G306" s="6">
        <v>458.58803608383499</v>
      </c>
      <c r="H306" s="7">
        <v>8196.4850094779704</v>
      </c>
      <c r="I306" s="7">
        <f t="shared" ref="I306:I307" si="101">H306*0.15/0.2075</f>
        <v>5925.1698863696165</v>
      </c>
    </row>
    <row r="307" spans="1:9" ht="15" thickBot="1" x14ac:dyDescent="0.35">
      <c r="A307" s="10" t="s">
        <v>10</v>
      </c>
      <c r="B307" s="10" t="s">
        <v>20</v>
      </c>
      <c r="C307" s="10">
        <v>3</v>
      </c>
      <c r="D307" s="10" t="s">
        <v>38</v>
      </c>
      <c r="E307" s="14">
        <v>149196.69558235901</v>
      </c>
      <c r="F307" s="14">
        <v>9.2229333333333301</v>
      </c>
      <c r="G307" s="14">
        <v>503.51238556380503</v>
      </c>
      <c r="H307" s="15">
        <v>8636.0599174779109</v>
      </c>
      <c r="I307" s="15">
        <f t="shared" si="101"/>
        <v>6242.9348801045135</v>
      </c>
    </row>
    <row r="308" spans="1:9" x14ac:dyDescent="0.3">
      <c r="A308" s="2" t="s">
        <v>11</v>
      </c>
      <c r="B308" s="9" t="s">
        <v>21</v>
      </c>
      <c r="C308" s="2">
        <v>1</v>
      </c>
      <c r="D308" s="2" t="s">
        <v>38</v>
      </c>
      <c r="E308" s="3">
        <v>147562.30684852001</v>
      </c>
      <c r="F308" s="3">
        <v>9.2229333333333301</v>
      </c>
      <c r="G308" s="3">
        <v>321.03796634495399</v>
      </c>
      <c r="H308" s="4">
        <v>9012.2607220399805</v>
      </c>
      <c r="I308" s="4">
        <f>H308*0.15/0.2038</f>
        <v>6633.1653989499364</v>
      </c>
    </row>
    <row r="309" spans="1:9" x14ac:dyDescent="0.3">
      <c r="A309" s="5" t="s">
        <v>11</v>
      </c>
      <c r="B309" s="5" t="s">
        <v>21</v>
      </c>
      <c r="C309" s="5">
        <v>2</v>
      </c>
      <c r="D309" s="5" t="s">
        <v>38</v>
      </c>
      <c r="E309" s="6">
        <v>150636.42947910001</v>
      </c>
      <c r="F309" s="6">
        <v>9.2229333333333301</v>
      </c>
      <c r="G309" s="7">
        <v>322.67431127123899</v>
      </c>
      <c r="H309" s="7">
        <v>9742.9607255569808</v>
      </c>
      <c r="I309" s="7">
        <f t="shared" ref="I309:I310" si="102">H309*0.15/0.2038</f>
        <v>7170.9720747475321</v>
      </c>
    </row>
    <row r="310" spans="1:9" ht="15" thickBot="1" x14ac:dyDescent="0.35">
      <c r="A310" s="10" t="s">
        <v>11</v>
      </c>
      <c r="B310" s="13" t="s">
        <v>21</v>
      </c>
      <c r="C310" s="10">
        <v>3</v>
      </c>
      <c r="D310" s="10" t="s">
        <v>38</v>
      </c>
      <c r="E310" s="14">
        <v>152259.35600765701</v>
      </c>
      <c r="F310" s="14">
        <v>9.2229333333333301</v>
      </c>
      <c r="G310" s="14">
        <v>323.24574150525098</v>
      </c>
      <c r="H310" s="15">
        <v>9148.7590449126601</v>
      </c>
      <c r="I310" s="15">
        <f t="shared" si="102"/>
        <v>6733.6303078356177</v>
      </c>
    </row>
    <row r="311" spans="1:9" x14ac:dyDescent="0.3">
      <c r="A311" s="2" t="s">
        <v>12</v>
      </c>
      <c r="B311" s="2" t="s">
        <v>22</v>
      </c>
      <c r="C311" s="2">
        <v>1</v>
      </c>
      <c r="D311" s="2" t="s">
        <v>38</v>
      </c>
      <c r="E311" s="3">
        <v>132033.224689489</v>
      </c>
      <c r="F311" s="3">
        <v>9.2229333333333301</v>
      </c>
      <c r="G311" s="3">
        <v>292.18263337663501</v>
      </c>
      <c r="H311" s="4">
        <v>8071.46792039518</v>
      </c>
      <c r="I311" s="4">
        <f>H311*0.15/0.2036</f>
        <v>5946.5628097213994</v>
      </c>
    </row>
    <row r="312" spans="1:9" x14ac:dyDescent="0.3">
      <c r="A312" s="5" t="s">
        <v>12</v>
      </c>
      <c r="B312" s="5" t="s">
        <v>22</v>
      </c>
      <c r="C312" s="5">
        <v>2</v>
      </c>
      <c r="D312" s="5" t="s">
        <v>38</v>
      </c>
      <c r="E312" s="6">
        <v>133746.140556289</v>
      </c>
      <c r="F312" s="6">
        <v>9.2229333333333301</v>
      </c>
      <c r="G312" s="6">
        <v>241.55568127313899</v>
      </c>
      <c r="H312" s="7">
        <v>8715.0827636370104</v>
      </c>
      <c r="I312" s="7">
        <f t="shared" ref="I312:I313" si="103">H312*0.15/0.2036</f>
        <v>6420.7387747816874</v>
      </c>
    </row>
    <row r="313" spans="1:9" ht="15" thickBot="1" x14ac:dyDescent="0.35">
      <c r="A313" s="10" t="s">
        <v>12</v>
      </c>
      <c r="B313" s="10" t="s">
        <v>22</v>
      </c>
      <c r="C313" s="10">
        <v>3</v>
      </c>
      <c r="D313" s="10" t="s">
        <v>38</v>
      </c>
      <c r="E313" s="14">
        <v>136623.83559715399</v>
      </c>
      <c r="F313" s="14">
        <v>9.2229333333333301</v>
      </c>
      <c r="G313" s="14">
        <v>259.30616956711401</v>
      </c>
      <c r="H313" s="15">
        <v>8651.6732946667908</v>
      </c>
      <c r="I313" s="15">
        <f t="shared" si="103"/>
        <v>6374.022564833097</v>
      </c>
    </row>
    <row r="314" spans="1:9" x14ac:dyDescent="0.3">
      <c r="A314" s="2" t="s">
        <v>13</v>
      </c>
      <c r="B314" s="2" t="s">
        <v>23</v>
      </c>
      <c r="C314" s="2">
        <v>1</v>
      </c>
      <c r="D314" s="2" t="s">
        <v>38</v>
      </c>
      <c r="E314" s="3">
        <v>199409.115281918</v>
      </c>
      <c r="F314" s="3">
        <v>9.2229333333333301</v>
      </c>
      <c r="G314" s="3">
        <v>344.39552149379301</v>
      </c>
      <c r="H314" s="4">
        <v>12147.50869495</v>
      </c>
      <c r="I314" s="4">
        <f>H314*0.15/0.2058</f>
        <v>8853.8693111880457</v>
      </c>
    </row>
    <row r="315" spans="1:9" x14ac:dyDescent="0.3">
      <c r="A315" s="5" t="s">
        <v>13</v>
      </c>
      <c r="B315" s="5" t="s">
        <v>23</v>
      </c>
      <c r="C315" s="5">
        <v>2</v>
      </c>
      <c r="D315" s="5" t="s">
        <v>38</v>
      </c>
      <c r="E315" s="6">
        <v>208013.62334428501</v>
      </c>
      <c r="F315" s="6">
        <v>9.2229333333333301</v>
      </c>
      <c r="G315" s="6">
        <v>354.19558777472002</v>
      </c>
      <c r="H315" s="7">
        <v>11746.5105826161</v>
      </c>
      <c r="I315" s="7">
        <f t="shared" ref="I315:I316" si="104">H315*0.15/0.2058</f>
        <v>8561.596634559839</v>
      </c>
    </row>
    <row r="316" spans="1:9" ht="15" thickBot="1" x14ac:dyDescent="0.35">
      <c r="A316" s="10" t="s">
        <v>13</v>
      </c>
      <c r="B316" s="10" t="s">
        <v>23</v>
      </c>
      <c r="C316" s="10">
        <v>3</v>
      </c>
      <c r="D316" s="10" t="s">
        <v>38</v>
      </c>
      <c r="E316" s="14">
        <v>210828.38536573999</v>
      </c>
      <c r="F316" s="14">
        <v>9.2229333333333301</v>
      </c>
      <c r="G316" s="14">
        <v>318.58539048147497</v>
      </c>
      <c r="H316" s="15">
        <v>12207.087130973599</v>
      </c>
      <c r="I316" s="15">
        <f t="shared" si="104"/>
        <v>8897.2938272402316</v>
      </c>
    </row>
    <row r="317" spans="1:9" x14ac:dyDescent="0.3">
      <c r="A317" s="16" t="s">
        <v>14</v>
      </c>
      <c r="B317" s="16" t="s">
        <v>24</v>
      </c>
      <c r="C317" s="16">
        <v>1</v>
      </c>
      <c r="D317" s="16" t="s">
        <v>38</v>
      </c>
      <c r="E317" s="17">
        <v>28068.888470512898</v>
      </c>
      <c r="F317" s="17">
        <v>9.2229500000000009</v>
      </c>
      <c r="G317" s="18">
        <v>60.276987942570202</v>
      </c>
      <c r="H317" s="18">
        <v>969.08461653344102</v>
      </c>
      <c r="I317" s="18">
        <f>H317*0.15/0.2002</f>
        <v>726.08737502505562</v>
      </c>
    </row>
    <row r="318" spans="1:9" x14ac:dyDescent="0.3">
      <c r="A318" s="19" t="s">
        <v>14</v>
      </c>
      <c r="B318" s="19" t="s">
        <v>24</v>
      </c>
      <c r="C318" s="19">
        <v>2</v>
      </c>
      <c r="D318" s="19" t="s">
        <v>38</v>
      </c>
      <c r="E318" s="20">
        <v>26948.995157152702</v>
      </c>
      <c r="F318" s="20">
        <v>9.2229666666666699</v>
      </c>
      <c r="G318" s="20">
        <v>61.200569424678399</v>
      </c>
      <c r="H318" s="21">
        <v>941.83059085804598</v>
      </c>
      <c r="I318" s="21">
        <f t="shared" ref="I318:I319" si="105">H318*0.15/0.2002</f>
        <v>705.66727586766672</v>
      </c>
    </row>
    <row r="319" spans="1:9" ht="15" thickBot="1" x14ac:dyDescent="0.35">
      <c r="A319" s="22" t="s">
        <v>14</v>
      </c>
      <c r="B319" s="22" t="s">
        <v>24</v>
      </c>
      <c r="C319" s="22">
        <v>3</v>
      </c>
      <c r="D319" s="22" t="s">
        <v>38</v>
      </c>
      <c r="E319" s="23">
        <v>28692.0004961671</v>
      </c>
      <c r="F319" s="23">
        <v>9.2229500000000009</v>
      </c>
      <c r="G319" s="23">
        <v>60.222301183474201</v>
      </c>
      <c r="H319" s="24">
        <v>943.03999939878202</v>
      </c>
      <c r="I319" s="24">
        <f t="shared" si="105"/>
        <v>706.57342612296361</v>
      </c>
    </row>
    <row r="320" spans="1:9" x14ac:dyDescent="0.3">
      <c r="A320" s="16" t="s">
        <v>15</v>
      </c>
      <c r="B320" s="19" t="s">
        <v>25</v>
      </c>
      <c r="C320" s="16">
        <v>1</v>
      </c>
      <c r="D320" s="16" t="s">
        <v>38</v>
      </c>
      <c r="E320" s="17">
        <v>57605.055739116797</v>
      </c>
      <c r="F320" s="17">
        <v>9.2229666666666699</v>
      </c>
      <c r="G320" s="17">
        <v>93.737855248952599</v>
      </c>
      <c r="H320" s="18">
        <v>2278.6660501802398</v>
      </c>
      <c r="I320" s="18">
        <f>H320*0.15/0.2031</f>
        <v>1682.9143649780203</v>
      </c>
    </row>
    <row r="321" spans="1:10" x14ac:dyDescent="0.3">
      <c r="A321" s="19" t="s">
        <v>15</v>
      </c>
      <c r="B321" s="19" t="s">
        <v>25</v>
      </c>
      <c r="C321" s="19">
        <v>2</v>
      </c>
      <c r="D321" s="19" t="s">
        <v>38</v>
      </c>
      <c r="E321" s="20">
        <v>58469.9820058927</v>
      </c>
      <c r="F321" s="20">
        <v>9.2229666666666699</v>
      </c>
      <c r="G321" s="20">
        <v>99.653328894226405</v>
      </c>
      <c r="H321" s="21">
        <v>2328.88540960417</v>
      </c>
      <c r="I321" s="21">
        <f t="shared" ref="I321:I322" si="106">H321*0.15/0.2031</f>
        <v>1720.0039952763441</v>
      </c>
    </row>
    <row r="322" spans="1:10" ht="15" thickBot="1" x14ac:dyDescent="0.35">
      <c r="A322" s="22" t="s">
        <v>15</v>
      </c>
      <c r="B322" s="19" t="s">
        <v>25</v>
      </c>
      <c r="C322" s="22">
        <v>3</v>
      </c>
      <c r="D322" s="22" t="s">
        <v>38</v>
      </c>
      <c r="E322" s="23">
        <v>60159.326430555899</v>
      </c>
      <c r="F322" s="23">
        <v>9.2229500000000009</v>
      </c>
      <c r="G322" s="23">
        <v>99.522390808130595</v>
      </c>
      <c r="H322" s="24">
        <v>2262.7735372289399</v>
      </c>
      <c r="I322" s="24">
        <f t="shared" si="106"/>
        <v>1671.176910804239</v>
      </c>
    </row>
    <row r="323" spans="1:10" x14ac:dyDescent="0.3">
      <c r="A323" s="16" t="s">
        <v>16</v>
      </c>
      <c r="B323" s="19" t="s">
        <v>26</v>
      </c>
      <c r="C323" s="16">
        <v>1</v>
      </c>
      <c r="D323" s="16" t="s">
        <v>38</v>
      </c>
      <c r="E323" s="17">
        <v>55309.480491296803</v>
      </c>
      <c r="F323" s="17">
        <v>9.2229500000000009</v>
      </c>
      <c r="G323" s="17">
        <v>51.942056970743998</v>
      </c>
      <c r="H323" s="18">
        <v>2230.1613471232599</v>
      </c>
      <c r="I323" s="18">
        <f>H323*0.15/0.2106</f>
        <v>1588.4340079225497</v>
      </c>
    </row>
    <row r="324" spans="1:10" x14ac:dyDescent="0.3">
      <c r="A324" s="19" t="s">
        <v>16</v>
      </c>
      <c r="B324" s="19" t="s">
        <v>26</v>
      </c>
      <c r="C324" s="19">
        <v>2</v>
      </c>
      <c r="D324" s="19" t="s">
        <v>38</v>
      </c>
      <c r="E324" s="20">
        <v>53956.5543257838</v>
      </c>
      <c r="F324" s="20">
        <v>9.2229500000000009</v>
      </c>
      <c r="G324" s="20">
        <v>48.310351262580703</v>
      </c>
      <c r="H324" s="21">
        <v>2210.0638800636202</v>
      </c>
      <c r="I324" s="21">
        <f t="shared" ref="I324:I325" si="107">H324*0.15/0.2106</f>
        <v>1574.1195726948861</v>
      </c>
    </row>
    <row r="325" spans="1:10" ht="15" thickBot="1" x14ac:dyDescent="0.35">
      <c r="A325" s="22" t="s">
        <v>16</v>
      </c>
      <c r="B325" s="22" t="s">
        <v>26</v>
      </c>
      <c r="C325" s="22">
        <v>3</v>
      </c>
      <c r="D325" s="22" t="s">
        <v>38</v>
      </c>
      <c r="E325" s="23">
        <v>55212.996254084697</v>
      </c>
      <c r="F325" s="23">
        <v>9.2229500000000009</v>
      </c>
      <c r="G325" s="23">
        <v>47.881657384958203</v>
      </c>
      <c r="H325" s="24">
        <v>2189.9182532930499</v>
      </c>
      <c r="I325" s="24">
        <f t="shared" si="107"/>
        <v>1559.7708356788103</v>
      </c>
    </row>
    <row r="326" spans="1:10" x14ac:dyDescent="0.3">
      <c r="A326" s="16" t="s">
        <v>17</v>
      </c>
      <c r="B326" s="16" t="s">
        <v>27</v>
      </c>
      <c r="C326" s="16">
        <v>1</v>
      </c>
      <c r="D326" s="16" t="s">
        <v>38</v>
      </c>
      <c r="E326" s="17">
        <v>39552.467978073699</v>
      </c>
      <c r="F326" s="17">
        <v>9.2229500000000009</v>
      </c>
      <c r="G326" s="17">
        <v>32.501860954872299</v>
      </c>
      <c r="H326" s="18">
        <v>1449.3623798618601</v>
      </c>
      <c r="I326" s="18">
        <f>H326*0.15/0.2092</f>
        <v>1039.2177675873759</v>
      </c>
    </row>
    <row r="327" spans="1:10" x14ac:dyDescent="0.3">
      <c r="A327" s="19" t="s">
        <v>17</v>
      </c>
      <c r="B327" s="19" t="s">
        <v>27</v>
      </c>
      <c r="C327" s="19">
        <v>2</v>
      </c>
      <c r="D327" s="19" t="s">
        <v>38</v>
      </c>
      <c r="E327" s="20">
        <v>38291.610088010901</v>
      </c>
      <c r="F327" s="20">
        <v>9.2229500000000009</v>
      </c>
      <c r="G327" s="20">
        <v>31.656684404265501</v>
      </c>
      <c r="H327" s="21">
        <v>1427.2433554184099</v>
      </c>
      <c r="I327" s="21">
        <f t="shared" ref="I327:I328" si="108">H327*0.15/0.2092</f>
        <v>1023.3580464281142</v>
      </c>
    </row>
    <row r="328" spans="1:10" ht="15" thickBot="1" x14ac:dyDescent="0.35">
      <c r="A328" s="22" t="s">
        <v>17</v>
      </c>
      <c r="B328" s="22" t="s">
        <v>27</v>
      </c>
      <c r="C328" s="22">
        <v>3</v>
      </c>
      <c r="D328" s="22" t="s">
        <v>38</v>
      </c>
      <c r="E328" s="23">
        <v>38886.504018864602</v>
      </c>
      <c r="F328" s="23">
        <v>9.2229500000000009</v>
      </c>
      <c r="G328" s="23">
        <v>32.192631692677601</v>
      </c>
      <c r="H328" s="24">
        <v>1460.4217642542201</v>
      </c>
      <c r="I328" s="24">
        <f t="shared" si="108"/>
        <v>1047.1475365111521</v>
      </c>
    </row>
    <row r="329" spans="1:10" x14ac:dyDescent="0.3">
      <c r="A329" s="16" t="s">
        <v>18</v>
      </c>
      <c r="B329" s="16" t="s">
        <v>28</v>
      </c>
      <c r="C329" s="16">
        <v>1</v>
      </c>
      <c r="D329" s="16" t="s">
        <v>38</v>
      </c>
      <c r="E329" s="17">
        <v>26122.518463317501</v>
      </c>
      <c r="F329" s="17">
        <v>9.2229333333333301</v>
      </c>
      <c r="G329" s="17">
        <v>36.7407993954969</v>
      </c>
      <c r="H329" s="18">
        <v>927.20873840167303</v>
      </c>
      <c r="I329" s="18">
        <f>H329*0.15/0.2078</f>
        <v>669.30370914461469</v>
      </c>
    </row>
    <row r="330" spans="1:10" x14ac:dyDescent="0.3">
      <c r="A330" s="19" t="s">
        <v>18</v>
      </c>
      <c r="B330" s="19" t="s">
        <v>28</v>
      </c>
      <c r="C330" s="19">
        <v>2</v>
      </c>
      <c r="D330" s="19" t="s">
        <v>38</v>
      </c>
      <c r="E330" s="20">
        <v>26062.442664346599</v>
      </c>
      <c r="F330" s="20">
        <v>9.2229333333333301</v>
      </c>
      <c r="G330" s="20">
        <v>32.980229904943002</v>
      </c>
      <c r="H330" s="21">
        <v>907.82238043757104</v>
      </c>
      <c r="I330" s="21">
        <f t="shared" ref="I330:I331" si="109">H330*0.15/0.2078</f>
        <v>655.30970676436789</v>
      </c>
    </row>
    <row r="331" spans="1:10" s="25" customFormat="1" ht="15" thickBot="1" x14ac:dyDescent="0.35">
      <c r="A331" s="22" t="s">
        <v>18</v>
      </c>
      <c r="B331" s="22" t="s">
        <v>28</v>
      </c>
      <c r="C331" s="22">
        <v>3</v>
      </c>
      <c r="D331" s="22" t="s">
        <v>38</v>
      </c>
      <c r="E331" s="23">
        <v>24496.299572204302</v>
      </c>
      <c r="F331" s="23">
        <v>9.2346166666666694</v>
      </c>
      <c r="G331" s="23">
        <v>32.480206016068301</v>
      </c>
      <c r="H331" s="24">
        <v>866.94977724510295</v>
      </c>
      <c r="I331" s="24">
        <f t="shared" si="109"/>
        <v>625.80590272745633</v>
      </c>
    </row>
    <row r="332" spans="1:10" x14ac:dyDescent="0.3">
      <c r="A332" s="13" t="s">
        <v>9</v>
      </c>
      <c r="B332" s="13" t="s">
        <v>19</v>
      </c>
      <c r="C332" s="13">
        <v>1</v>
      </c>
      <c r="D332" s="13" t="s">
        <v>39</v>
      </c>
      <c r="E332" s="26">
        <v>68.776435808319604</v>
      </c>
      <c r="F332" s="26">
        <v>2.78236666666667</v>
      </c>
      <c r="G332" s="29">
        <v>2.2147224302813999</v>
      </c>
      <c r="H332" s="29">
        <v>2.4414262518079801</v>
      </c>
      <c r="I332" s="29">
        <f>H332*0.15/0.2017</f>
        <v>1.8156367762577938</v>
      </c>
      <c r="J332" t="s">
        <v>45</v>
      </c>
    </row>
    <row r="333" spans="1:10" x14ac:dyDescent="0.3">
      <c r="A333" s="5" t="s">
        <v>9</v>
      </c>
      <c r="B333" s="5" t="s">
        <v>19</v>
      </c>
      <c r="C333" s="5">
        <v>2</v>
      </c>
      <c r="D333" s="5" t="s">
        <v>39</v>
      </c>
      <c r="E333" s="6">
        <v>52.9831899527655</v>
      </c>
      <c r="F333" s="6">
        <v>3.6727666666666701</v>
      </c>
      <c r="G333" s="8">
        <v>2.6041942578914998</v>
      </c>
      <c r="H333" s="8">
        <v>2.1233863882262898</v>
      </c>
      <c r="I333" s="8">
        <f t="shared" ref="I333:I334" si="110">H333*0.15/0.2017</f>
        <v>1.5791172941692786</v>
      </c>
    </row>
    <row r="334" spans="1:10" ht="15" thickBot="1" x14ac:dyDescent="0.35">
      <c r="A334" s="9" t="s">
        <v>9</v>
      </c>
      <c r="B334" s="10" t="s">
        <v>19</v>
      </c>
      <c r="C334" s="9">
        <v>3</v>
      </c>
      <c r="D334" s="9" t="s">
        <v>39</v>
      </c>
      <c r="E334" s="11">
        <v>104.234721755254</v>
      </c>
      <c r="F334" s="11">
        <v>2.8301833333333302</v>
      </c>
      <c r="G334" s="30">
        <v>1.42039237573459</v>
      </c>
      <c r="H334" s="30">
        <v>4.2596940027209698</v>
      </c>
      <c r="I334" s="30">
        <f t="shared" si="110"/>
        <v>3.1678438294900619</v>
      </c>
    </row>
    <row r="335" spans="1:10" x14ac:dyDescent="0.3">
      <c r="A335" s="2" t="s">
        <v>10</v>
      </c>
      <c r="B335" s="13" t="s">
        <v>20</v>
      </c>
      <c r="C335" s="2">
        <v>1</v>
      </c>
      <c r="D335" s="2" t="s">
        <v>39</v>
      </c>
      <c r="E335" s="3">
        <v>53.7930582308624</v>
      </c>
      <c r="F335" s="3">
        <v>4.3749833333333301</v>
      </c>
      <c r="G335" s="31">
        <v>0.30400906515051801</v>
      </c>
      <c r="H335" s="31">
        <v>2.3812159237238002</v>
      </c>
      <c r="I335" s="31">
        <f>H335*0.15/0.2075</f>
        <v>1.7213609087160002</v>
      </c>
    </row>
    <row r="336" spans="1:10" x14ac:dyDescent="0.3">
      <c r="A336" s="5" t="s">
        <v>10</v>
      </c>
      <c r="B336" s="5" t="s">
        <v>20</v>
      </c>
      <c r="C336" s="5">
        <v>2</v>
      </c>
      <c r="D336" s="5" t="s">
        <v>39</v>
      </c>
      <c r="E336" s="6">
        <v>45.5834928148128</v>
      </c>
      <c r="F336" s="6">
        <v>3.6727666666666701</v>
      </c>
      <c r="G336" s="8">
        <v>3.5535261785340202</v>
      </c>
      <c r="H336" s="8">
        <v>1.89184793004162</v>
      </c>
      <c r="I336" s="8">
        <f t="shared" ref="I336:I337" si="111">H336*0.15/0.2075</f>
        <v>1.3676009132830989</v>
      </c>
    </row>
    <row r="337" spans="1:9" ht="15" thickBot="1" x14ac:dyDescent="0.35">
      <c r="A337" s="10" t="s">
        <v>10</v>
      </c>
      <c r="B337" s="10" t="s">
        <v>20</v>
      </c>
      <c r="C337" s="10">
        <v>3</v>
      </c>
      <c r="D337" s="10" t="s">
        <v>39</v>
      </c>
      <c r="E337" s="14">
        <v>56.337000120840003</v>
      </c>
      <c r="F337" s="14">
        <v>3.3685499999999999</v>
      </c>
      <c r="G337" s="32">
        <v>0.82187264382396896</v>
      </c>
      <c r="H337" s="32">
        <v>2.3846194084570902</v>
      </c>
      <c r="I337" s="32">
        <f t="shared" si="111"/>
        <v>1.7238212591256072</v>
      </c>
    </row>
    <row r="338" spans="1:9" x14ac:dyDescent="0.3">
      <c r="A338" s="2" t="s">
        <v>11</v>
      </c>
      <c r="B338" s="9" t="s">
        <v>21</v>
      </c>
      <c r="C338" s="2">
        <v>1</v>
      </c>
      <c r="D338" s="2" t="s">
        <v>39</v>
      </c>
      <c r="E338" s="3">
        <v>40.447522209167502</v>
      </c>
      <c r="F338" s="3">
        <v>3.64936666666667</v>
      </c>
      <c r="G338" s="31">
        <v>0.71661961254977602</v>
      </c>
      <c r="H338" s="31">
        <v>1.7653925205760901</v>
      </c>
      <c r="I338" s="31">
        <f>H338*0.15/0.2038</f>
        <v>1.2993566147517837</v>
      </c>
    </row>
    <row r="339" spans="1:9" x14ac:dyDescent="0.3">
      <c r="A339" s="5" t="s">
        <v>11</v>
      </c>
      <c r="B339" s="5" t="s">
        <v>21</v>
      </c>
      <c r="C339" s="5">
        <v>2</v>
      </c>
      <c r="D339" s="5" t="s">
        <v>39</v>
      </c>
      <c r="E339" s="6">
        <v>27.511583205273499</v>
      </c>
      <c r="F339" s="6">
        <v>3.7195666666666698</v>
      </c>
      <c r="G339" s="8">
        <v>1.54775536948152</v>
      </c>
      <c r="H339" s="8">
        <v>1.2421552498271999</v>
      </c>
      <c r="I339" s="8">
        <f t="shared" ref="I339:I340" si="112">H339*0.15/0.2038</f>
        <v>0.91424576778253175</v>
      </c>
    </row>
    <row r="340" spans="1:9" ht="15" thickBot="1" x14ac:dyDescent="0.35">
      <c r="A340" s="10" t="s">
        <v>11</v>
      </c>
      <c r="B340" s="13" t="s">
        <v>21</v>
      </c>
      <c r="C340" s="10">
        <v>3</v>
      </c>
      <c r="D340" s="10" t="s">
        <v>39</v>
      </c>
      <c r="E340" s="14">
        <v>31.503603722992001</v>
      </c>
      <c r="F340" s="14">
        <v>3.6610666666666698</v>
      </c>
      <c r="G340" s="32">
        <v>2.3877386417020601</v>
      </c>
      <c r="H340" s="32">
        <v>1.3752393151265401</v>
      </c>
      <c r="I340" s="32">
        <f t="shared" si="112"/>
        <v>1.0121977294846958</v>
      </c>
    </row>
    <row r="341" spans="1:9" x14ac:dyDescent="0.3">
      <c r="A341" s="2" t="s">
        <v>12</v>
      </c>
      <c r="B341" s="2" t="s">
        <v>22</v>
      </c>
      <c r="C341" s="2">
        <v>1</v>
      </c>
      <c r="D341" s="2" t="s">
        <v>39</v>
      </c>
      <c r="E341" s="3">
        <v>88.591283861596295</v>
      </c>
      <c r="F341" s="3">
        <v>3.5674666666666699</v>
      </c>
      <c r="G341" s="31">
        <v>2.2279593015188102</v>
      </c>
      <c r="H341" s="31">
        <v>4.0639659331350897</v>
      </c>
      <c r="I341" s="31">
        <f>H341*0.15/0.2036</f>
        <v>2.9940809919953999</v>
      </c>
    </row>
    <row r="342" spans="1:9" x14ac:dyDescent="0.3">
      <c r="A342" s="5" t="s">
        <v>12</v>
      </c>
      <c r="B342" s="5" t="s">
        <v>22</v>
      </c>
      <c r="C342" s="5">
        <v>2</v>
      </c>
      <c r="D342" s="5" t="s">
        <v>39</v>
      </c>
      <c r="E342" s="6">
        <v>30.9859824953345</v>
      </c>
      <c r="F342" s="6">
        <v>3.6844666666666699</v>
      </c>
      <c r="G342" s="8">
        <v>2.0343591309719899</v>
      </c>
      <c r="H342" s="8">
        <v>1.3143895398355301</v>
      </c>
      <c r="I342" s="8">
        <f t="shared" ref="I342:I343" si="113">H342*0.15/0.2036</f>
        <v>0.96836164526193269</v>
      </c>
    </row>
    <row r="343" spans="1:9" ht="15" thickBot="1" x14ac:dyDescent="0.35">
      <c r="A343" s="10" t="s">
        <v>12</v>
      </c>
      <c r="B343" s="10" t="s">
        <v>22</v>
      </c>
      <c r="C343" s="10">
        <v>3</v>
      </c>
      <c r="D343" s="10" t="s">
        <v>39</v>
      </c>
      <c r="E343" s="14">
        <v>25.7484014955552</v>
      </c>
      <c r="F343" s="14">
        <v>3.64936666666667</v>
      </c>
      <c r="G343" s="32">
        <v>0.794936245807076</v>
      </c>
      <c r="H343" s="32">
        <v>1.14947050014726</v>
      </c>
      <c r="I343" s="32">
        <f t="shared" si="113"/>
        <v>0.8468594058059381</v>
      </c>
    </row>
    <row r="344" spans="1:9" x14ac:dyDescent="0.3">
      <c r="A344" s="2" t="s">
        <v>13</v>
      </c>
      <c r="B344" s="2" t="s">
        <v>23</v>
      </c>
      <c r="C344" s="2">
        <v>1</v>
      </c>
      <c r="D344" s="2" t="s">
        <v>39</v>
      </c>
      <c r="E344" s="3">
        <v>1242.7635303580701</v>
      </c>
      <c r="F344" s="3">
        <v>3.6727666666666701</v>
      </c>
      <c r="G344" s="3">
        <v>11.108537278855501</v>
      </c>
      <c r="H344" s="4">
        <v>50.328423520287998</v>
      </c>
      <c r="I344" s="4">
        <f>H344*0.15/0.2058</f>
        <v>36.682524431696784</v>
      </c>
    </row>
    <row r="345" spans="1:9" x14ac:dyDescent="0.3">
      <c r="A345" s="5" t="s">
        <v>13</v>
      </c>
      <c r="B345" s="5" t="s">
        <v>23</v>
      </c>
      <c r="C345" s="5">
        <v>2</v>
      </c>
      <c r="D345" s="5" t="s">
        <v>39</v>
      </c>
      <c r="E345" s="6">
        <v>1251.0734500732401</v>
      </c>
      <c r="F345" s="6">
        <v>3.64936666666667</v>
      </c>
      <c r="G345" s="6">
        <v>22.840136619909</v>
      </c>
      <c r="H345" s="7">
        <v>48.016068239377603</v>
      </c>
      <c r="I345" s="7">
        <f t="shared" ref="I345:I346" si="114">H345*0.15/0.2058</f>
        <v>34.997134285260643</v>
      </c>
    </row>
    <row r="346" spans="1:9" ht="15" thickBot="1" x14ac:dyDescent="0.35">
      <c r="A346" s="10" t="s">
        <v>13</v>
      </c>
      <c r="B346" s="10" t="s">
        <v>23</v>
      </c>
      <c r="C346" s="10">
        <v>3</v>
      </c>
      <c r="D346" s="10" t="s">
        <v>39</v>
      </c>
      <c r="E346" s="14">
        <v>1335.1002386283101</v>
      </c>
      <c r="F346" s="14">
        <v>3.6610666666666698</v>
      </c>
      <c r="G346" s="14">
        <v>20.288935651307501</v>
      </c>
      <c r="H346" s="15">
        <v>49.940400691991499</v>
      </c>
      <c r="I346" s="15">
        <f t="shared" si="114"/>
        <v>36.399708959177474</v>
      </c>
    </row>
    <row r="347" spans="1:9" x14ac:dyDescent="0.3">
      <c r="A347" s="16" t="s">
        <v>14</v>
      </c>
      <c r="B347" s="16" t="s">
        <v>24</v>
      </c>
      <c r="C347" s="16">
        <v>1</v>
      </c>
      <c r="D347" s="16" t="s">
        <v>39</v>
      </c>
      <c r="E347" s="17">
        <v>31.647238435711699</v>
      </c>
      <c r="F347" s="17">
        <v>4.3632999999999997</v>
      </c>
      <c r="G347" s="28">
        <v>1.55892802252996</v>
      </c>
      <c r="H347" s="28">
        <v>1.1378299955712201</v>
      </c>
      <c r="I347" s="28">
        <f>H347*0.15/0.2002</f>
        <v>0.85251997670171342</v>
      </c>
    </row>
    <row r="348" spans="1:9" x14ac:dyDescent="0.3">
      <c r="A348" s="19" t="s">
        <v>14</v>
      </c>
      <c r="B348" s="19" t="s">
        <v>24</v>
      </c>
      <c r="C348" s="19">
        <v>2</v>
      </c>
      <c r="D348" s="19" t="s">
        <v>39</v>
      </c>
      <c r="E348" s="20">
        <v>61.771336915196201</v>
      </c>
      <c r="F348" s="20">
        <v>3.5791666666666702</v>
      </c>
      <c r="G348" s="33">
        <v>3.3157860886233101</v>
      </c>
      <c r="H348" s="33">
        <v>2.21539625633676</v>
      </c>
      <c r="I348" s="33">
        <f t="shared" ref="I348:I349" si="115">H348*0.15/0.2002</f>
        <v>1.6598873049476224</v>
      </c>
    </row>
    <row r="349" spans="1:9" ht="15" thickBot="1" x14ac:dyDescent="0.35">
      <c r="A349" s="22" t="s">
        <v>14</v>
      </c>
      <c r="B349" s="22" t="s">
        <v>24</v>
      </c>
      <c r="C349" s="22">
        <v>3</v>
      </c>
      <c r="D349" s="22" t="s">
        <v>39</v>
      </c>
      <c r="E349" s="23">
        <v>18.313563662322199</v>
      </c>
      <c r="F349" s="23">
        <v>3.4270666666666698</v>
      </c>
      <c r="G349" s="34">
        <v>2.6140175031385402</v>
      </c>
      <c r="H349" s="34">
        <v>0.70491553300451004</v>
      </c>
      <c r="I349" s="34">
        <f t="shared" si="115"/>
        <v>0.52815849126212044</v>
      </c>
    </row>
    <row r="350" spans="1:9" x14ac:dyDescent="0.3">
      <c r="A350" s="16" t="s">
        <v>15</v>
      </c>
      <c r="B350" s="19" t="s">
        <v>25</v>
      </c>
      <c r="C350" s="16">
        <v>1</v>
      </c>
      <c r="D350" s="16" t="s">
        <v>39</v>
      </c>
      <c r="E350" s="17">
        <v>54.640412031293799</v>
      </c>
      <c r="F350" s="17">
        <v>4.1293333333333297</v>
      </c>
      <c r="G350" s="28">
        <v>3.9752720964906501</v>
      </c>
      <c r="H350" s="28">
        <v>2.1638672971037201</v>
      </c>
      <c r="I350" s="28">
        <f>H350*0.15/0.2031</f>
        <v>1.5981294661031904</v>
      </c>
    </row>
    <row r="351" spans="1:9" x14ac:dyDescent="0.3">
      <c r="A351" s="19" t="s">
        <v>15</v>
      </c>
      <c r="B351" s="19" t="s">
        <v>25</v>
      </c>
      <c r="C351" s="19">
        <v>2</v>
      </c>
      <c r="D351" s="19" t="s">
        <v>39</v>
      </c>
      <c r="E351" s="20">
        <v>25.561005118682399</v>
      </c>
      <c r="F351" s="20">
        <v>3.8833833333333301</v>
      </c>
      <c r="G351" s="33">
        <v>2.6748938862082001</v>
      </c>
      <c r="H351" s="33">
        <v>0.99928943520498703</v>
      </c>
      <c r="I351" s="33">
        <f t="shared" ref="I351:I352" si="116">H351*0.15/0.2031</f>
        <v>0.73802764786188102</v>
      </c>
    </row>
    <row r="352" spans="1:9" ht="15" thickBot="1" x14ac:dyDescent="0.35">
      <c r="A352" s="22" t="s">
        <v>15</v>
      </c>
      <c r="B352" s="19" t="s">
        <v>25</v>
      </c>
      <c r="C352" s="22">
        <v>3</v>
      </c>
      <c r="D352" s="22" t="s">
        <v>39</v>
      </c>
      <c r="E352" s="23">
        <v>73.886637429386298</v>
      </c>
      <c r="F352" s="23">
        <v>4.3983833333333298</v>
      </c>
      <c r="G352" s="34">
        <v>1.1514121740015599</v>
      </c>
      <c r="H352" s="34">
        <v>2.8761341510290701</v>
      </c>
      <c r="I352" s="34">
        <f t="shared" si="116"/>
        <v>2.1241758870229468</v>
      </c>
    </row>
    <row r="353" spans="1:10" x14ac:dyDescent="0.3">
      <c r="A353" s="16" t="s">
        <v>16</v>
      </c>
      <c r="B353" s="19" t="s">
        <v>26</v>
      </c>
      <c r="C353" s="16">
        <v>1</v>
      </c>
      <c r="D353" s="16" t="s">
        <v>39</v>
      </c>
      <c r="E353" s="17">
        <v>142.22654440116901</v>
      </c>
      <c r="F353" s="17">
        <v>3.6142666666666701</v>
      </c>
      <c r="G353" s="17">
        <v>14.995235169376899</v>
      </c>
      <c r="H353" s="18">
        <v>5.7553694960188198</v>
      </c>
      <c r="I353" s="18">
        <f>H353*0.15/0.2106</f>
        <v>4.099266022805427</v>
      </c>
    </row>
    <row r="354" spans="1:10" x14ac:dyDescent="0.3">
      <c r="A354" s="19" t="s">
        <v>16</v>
      </c>
      <c r="B354" s="19" t="s">
        <v>26</v>
      </c>
      <c r="C354" s="19">
        <v>2</v>
      </c>
      <c r="D354" s="19" t="s">
        <v>39</v>
      </c>
      <c r="E354" s="20">
        <v>122.530939273686</v>
      </c>
      <c r="F354" s="20">
        <v>3.6142666666666701</v>
      </c>
      <c r="G354" s="20">
        <v>12.28846235048</v>
      </c>
      <c r="H354" s="21">
        <v>5.0428273041659599</v>
      </c>
      <c r="I354" s="21">
        <f t="shared" ref="I354:I355" si="117">H354*0.15/0.2106</f>
        <v>3.5917573391495439</v>
      </c>
    </row>
    <row r="355" spans="1:10" ht="15" thickBot="1" x14ac:dyDescent="0.35">
      <c r="A355" s="22" t="s">
        <v>16</v>
      </c>
      <c r="B355" s="22" t="s">
        <v>26</v>
      </c>
      <c r="C355" s="22">
        <v>3</v>
      </c>
      <c r="D355" s="22" t="s">
        <v>39</v>
      </c>
      <c r="E355" s="23">
        <v>167.961341888818</v>
      </c>
      <c r="F355" s="23">
        <v>3.64936666666667</v>
      </c>
      <c r="G355" s="23">
        <v>16.539413048766601</v>
      </c>
      <c r="H355" s="24">
        <v>6.9299250549950102</v>
      </c>
      <c r="I355" s="24">
        <f t="shared" si="117"/>
        <v>4.9358440562642523</v>
      </c>
    </row>
    <row r="356" spans="1:10" x14ac:dyDescent="0.3">
      <c r="A356" s="16" t="s">
        <v>17</v>
      </c>
      <c r="B356" s="16" t="s">
        <v>27</v>
      </c>
      <c r="C356" s="16">
        <v>1</v>
      </c>
      <c r="D356" s="16" t="s">
        <v>39</v>
      </c>
      <c r="E356" s="17">
        <v>327.51180994090498</v>
      </c>
      <c r="F356" s="17">
        <v>3.64936666666667</v>
      </c>
      <c r="G356" s="17">
        <v>18.4306084697613</v>
      </c>
      <c r="H356" s="18">
        <v>13.057052444068701</v>
      </c>
      <c r="I356" s="18">
        <f>H356*0.15/0.2092</f>
        <v>9.3621312935483036</v>
      </c>
    </row>
    <row r="357" spans="1:10" x14ac:dyDescent="0.3">
      <c r="A357" s="19" t="s">
        <v>17</v>
      </c>
      <c r="B357" s="19" t="s">
        <v>27</v>
      </c>
      <c r="C357" s="19">
        <v>2</v>
      </c>
      <c r="D357" s="19" t="s">
        <v>39</v>
      </c>
      <c r="E357" s="20">
        <v>328.99384411322399</v>
      </c>
      <c r="F357" s="20">
        <v>3.64936666666667</v>
      </c>
      <c r="G357" s="20">
        <v>18.6690748207639</v>
      </c>
      <c r="H357" s="21">
        <v>12.8804062241068</v>
      </c>
      <c r="I357" s="21">
        <f t="shared" ref="I357:I358" si="118">H357*0.15/0.2092</f>
        <v>9.2354729140345118</v>
      </c>
    </row>
    <row r="358" spans="1:10" ht="15" thickBot="1" x14ac:dyDescent="0.35">
      <c r="A358" s="22" t="s">
        <v>17</v>
      </c>
      <c r="B358" s="22" t="s">
        <v>27</v>
      </c>
      <c r="C358" s="22">
        <v>3</v>
      </c>
      <c r="D358" s="22" t="s">
        <v>39</v>
      </c>
      <c r="E358" s="23">
        <v>287.08531245931903</v>
      </c>
      <c r="F358" s="23">
        <v>3.6376666666666702</v>
      </c>
      <c r="G358" s="23">
        <v>33.692514072254902</v>
      </c>
      <c r="H358" s="24">
        <v>10.9943469919846</v>
      </c>
      <c r="I358" s="24">
        <f t="shared" si="118"/>
        <v>7.8831359885166821</v>
      </c>
    </row>
    <row r="359" spans="1:10" x14ac:dyDescent="0.3">
      <c r="A359" s="16" t="s">
        <v>18</v>
      </c>
      <c r="B359" s="16" t="s">
        <v>28</v>
      </c>
      <c r="C359" s="16">
        <v>1</v>
      </c>
      <c r="D359" s="16" t="s">
        <v>39</v>
      </c>
      <c r="E359" s="17">
        <v>36.673525130229699</v>
      </c>
      <c r="F359" s="17">
        <v>3.70786666666667</v>
      </c>
      <c r="G359" s="28">
        <v>1.85913672164207</v>
      </c>
      <c r="H359" s="28">
        <v>1.2572394797981601</v>
      </c>
      <c r="I359" s="28">
        <f>H359*0.15/0.2078</f>
        <v>0.90753571688991341</v>
      </c>
    </row>
    <row r="360" spans="1:10" x14ac:dyDescent="0.3">
      <c r="A360" s="19" t="s">
        <v>18</v>
      </c>
      <c r="B360" s="19" t="s">
        <v>28</v>
      </c>
      <c r="C360" s="19">
        <v>2</v>
      </c>
      <c r="D360" s="19" t="s">
        <v>39</v>
      </c>
      <c r="E360" s="20">
        <v>44.627672481420198</v>
      </c>
      <c r="F360" s="20">
        <v>3.6844666666666699</v>
      </c>
      <c r="G360" s="33">
        <v>1.7474821237893201</v>
      </c>
      <c r="H360" s="33">
        <v>1.6487192635601999</v>
      </c>
      <c r="I360" s="33">
        <f t="shared" ref="I360:I361" si="119">H360*0.15/0.2078</f>
        <v>1.1901245887104426</v>
      </c>
    </row>
    <row r="361" spans="1:10" s="25" customFormat="1" ht="15" thickBot="1" x14ac:dyDescent="0.35">
      <c r="A361" s="22" t="s">
        <v>18</v>
      </c>
      <c r="B361" s="22" t="s">
        <v>28</v>
      </c>
      <c r="C361" s="22">
        <v>3</v>
      </c>
      <c r="D361" s="22" t="s">
        <v>39</v>
      </c>
      <c r="E361" s="23">
        <v>36.160779678246101</v>
      </c>
      <c r="F361" s="23">
        <v>4.0591499999999998</v>
      </c>
      <c r="G361" s="34">
        <v>4.0193302670155804</v>
      </c>
      <c r="H361" s="34">
        <v>1.36936915191602</v>
      </c>
      <c r="I361" s="34">
        <f t="shared" si="119"/>
        <v>0.98847628867855142</v>
      </c>
    </row>
    <row r="362" spans="1:10" x14ac:dyDescent="0.3">
      <c r="A362" s="13" t="s">
        <v>9</v>
      </c>
      <c r="B362" s="13" t="s">
        <v>19</v>
      </c>
      <c r="C362" s="13">
        <v>1</v>
      </c>
      <c r="D362" s="13" t="s">
        <v>40</v>
      </c>
      <c r="E362" s="26">
        <v>170.836271711699</v>
      </c>
      <c r="F362" s="26">
        <v>8.7377166666666692</v>
      </c>
      <c r="G362" s="26">
        <v>15.5780534077456</v>
      </c>
      <c r="H362" s="27">
        <v>1.73858644670563</v>
      </c>
      <c r="I362" s="27">
        <f>H362*0.15/0.2017</f>
        <v>1.2929497620517825</v>
      </c>
    </row>
    <row r="363" spans="1:10" x14ac:dyDescent="0.3">
      <c r="A363" s="5" t="s">
        <v>9</v>
      </c>
      <c r="B363" s="5" t="s">
        <v>19</v>
      </c>
      <c r="C363" s="5">
        <v>2</v>
      </c>
      <c r="D363" s="5" t="s">
        <v>40</v>
      </c>
      <c r="E363" s="6">
        <v>160.22159482313199</v>
      </c>
      <c r="F363" s="6">
        <v>8.7260000000000009</v>
      </c>
      <c r="G363" s="6">
        <v>10.872786079112901</v>
      </c>
      <c r="H363" s="7">
        <v>1.8408747357842901</v>
      </c>
      <c r="I363" s="7">
        <f t="shared" ref="I363:I364" si="120">H363*0.15/0.2017</f>
        <v>1.3690193870483069</v>
      </c>
    </row>
    <row r="364" spans="1:10" ht="15" thickBot="1" x14ac:dyDescent="0.35">
      <c r="A364" s="9" t="s">
        <v>9</v>
      </c>
      <c r="B364" s="10" t="s">
        <v>19</v>
      </c>
      <c r="C364" s="9">
        <v>3</v>
      </c>
      <c r="D364" s="9" t="s">
        <v>40</v>
      </c>
      <c r="E364" s="11">
        <v>153.91519966526801</v>
      </c>
      <c r="F364" s="11">
        <v>8.7377166666666692</v>
      </c>
      <c r="G364" s="11">
        <v>13.439499032945101</v>
      </c>
      <c r="H364" s="12">
        <v>1.8032658638328001</v>
      </c>
      <c r="I364" s="12">
        <f t="shared" si="120"/>
        <v>1.3410504688890432</v>
      </c>
    </row>
    <row r="365" spans="1:10" x14ac:dyDescent="0.3">
      <c r="A365" s="2" t="s">
        <v>10</v>
      </c>
      <c r="B365" s="13" t="s">
        <v>20</v>
      </c>
      <c r="C365" s="2">
        <v>1</v>
      </c>
      <c r="D365" s="2" t="s">
        <v>40</v>
      </c>
      <c r="E365" s="3">
        <v>87.584198241539596</v>
      </c>
      <c r="F365" s="3">
        <v>8.6328499999999995</v>
      </c>
      <c r="G365" s="31">
        <v>0.68811733883694204</v>
      </c>
      <c r="H365" s="31">
        <v>1.11150280200306</v>
      </c>
      <c r="I365" s="31">
        <f>H365*0.15/0.2075</f>
        <v>0.80349600144799516</v>
      </c>
      <c r="J365" t="s">
        <v>45</v>
      </c>
    </row>
    <row r="366" spans="1:10" x14ac:dyDescent="0.3">
      <c r="A366" s="5" t="s">
        <v>10</v>
      </c>
      <c r="B366" s="5" t="s">
        <v>20</v>
      </c>
      <c r="C366" s="5">
        <v>2</v>
      </c>
      <c r="D366" s="5" t="s">
        <v>40</v>
      </c>
      <c r="E366" s="6">
        <v>134.07967879011301</v>
      </c>
      <c r="F366" s="6">
        <v>8.7494166666666704</v>
      </c>
      <c r="G366" s="8">
        <v>2.8619629309886498</v>
      </c>
      <c r="H366" s="8">
        <v>1.5953421719454199</v>
      </c>
      <c r="I366" s="8">
        <f t="shared" ref="I366:I367" si="121">H366*0.15/0.2075</f>
        <v>1.1532594014063278</v>
      </c>
    </row>
    <row r="367" spans="1:10" ht="15" thickBot="1" x14ac:dyDescent="0.35">
      <c r="A367" s="10" t="s">
        <v>10</v>
      </c>
      <c r="B367" s="10" t="s">
        <v>20</v>
      </c>
      <c r="C367" s="10">
        <v>3</v>
      </c>
      <c r="D367" s="10" t="s">
        <v>40</v>
      </c>
      <c r="E367" s="14">
        <v>88.600564687728905</v>
      </c>
      <c r="F367" s="14">
        <v>8.7377166666666692</v>
      </c>
      <c r="G367" s="32">
        <v>5.4135922788370996</v>
      </c>
      <c r="H367" s="32">
        <v>1.07516249641746</v>
      </c>
      <c r="I367" s="32">
        <f t="shared" si="121"/>
        <v>0.77722590102466993</v>
      </c>
    </row>
    <row r="368" spans="1:10" x14ac:dyDescent="0.3">
      <c r="A368" s="2" t="s">
        <v>11</v>
      </c>
      <c r="B368" s="9" t="s">
        <v>21</v>
      </c>
      <c r="C368" s="2">
        <v>1</v>
      </c>
      <c r="D368" s="2" t="s">
        <v>40</v>
      </c>
      <c r="E368" s="3">
        <v>442.27723148447302</v>
      </c>
      <c r="F368" s="3">
        <v>8.7377166666666692</v>
      </c>
      <c r="G368" s="3">
        <v>10.3335846120318</v>
      </c>
      <c r="H368" s="4">
        <v>5.5342172400811096</v>
      </c>
      <c r="I368" s="4">
        <f>H368*0.15/0.2038</f>
        <v>4.0732707851431131</v>
      </c>
    </row>
    <row r="369" spans="1:9" x14ac:dyDescent="0.3">
      <c r="A369" s="5" t="s">
        <v>11</v>
      </c>
      <c r="B369" s="5" t="s">
        <v>21</v>
      </c>
      <c r="C369" s="5">
        <v>2</v>
      </c>
      <c r="D369" s="5" t="s">
        <v>40</v>
      </c>
      <c r="E369" s="6">
        <v>527.68073625196598</v>
      </c>
      <c r="F369" s="6">
        <v>8.7377166666666692</v>
      </c>
      <c r="G369" s="7">
        <v>12.856928843696799</v>
      </c>
      <c r="H369" s="7">
        <v>6.8303631766584001</v>
      </c>
      <c r="I369" s="7">
        <f t="shared" ref="I369:I370" si="122">H369*0.15/0.2038</f>
        <v>5.0272545461175655</v>
      </c>
    </row>
    <row r="370" spans="1:9" ht="15" thickBot="1" x14ac:dyDescent="0.35">
      <c r="A370" s="10" t="s">
        <v>11</v>
      </c>
      <c r="B370" s="13" t="s">
        <v>21</v>
      </c>
      <c r="C370" s="10">
        <v>3</v>
      </c>
      <c r="D370" s="10" t="s">
        <v>40</v>
      </c>
      <c r="E370" s="14">
        <v>536.89802691435398</v>
      </c>
      <c r="F370" s="14">
        <v>8.7260000000000009</v>
      </c>
      <c r="G370" s="14">
        <v>11.399729312723</v>
      </c>
      <c r="H370" s="15">
        <v>6.7192702963148498</v>
      </c>
      <c r="I370" s="15">
        <f t="shared" si="122"/>
        <v>4.9454884418411549</v>
      </c>
    </row>
    <row r="371" spans="1:9" x14ac:dyDescent="0.3">
      <c r="A371" s="2" t="s">
        <v>12</v>
      </c>
      <c r="B371" s="2" t="s">
        <v>22</v>
      </c>
      <c r="C371" s="2">
        <v>1</v>
      </c>
      <c r="D371" s="2" t="s">
        <v>40</v>
      </c>
      <c r="E371" s="3">
        <v>484.25772177505399</v>
      </c>
      <c r="F371" s="3">
        <v>8.7377166666666692</v>
      </c>
      <c r="G371" s="3">
        <v>43.082067437004604</v>
      </c>
      <c r="H371" s="4">
        <v>6.3686572738540503</v>
      </c>
      <c r="I371" s="4">
        <f>H371*0.15/0.2036</f>
        <v>4.6920363019553415</v>
      </c>
    </row>
    <row r="372" spans="1:9" x14ac:dyDescent="0.3">
      <c r="A372" s="5" t="s">
        <v>12</v>
      </c>
      <c r="B372" s="5" t="s">
        <v>22</v>
      </c>
      <c r="C372" s="5">
        <v>2</v>
      </c>
      <c r="D372" s="5" t="s">
        <v>40</v>
      </c>
      <c r="E372" s="6">
        <v>620.67387176944999</v>
      </c>
      <c r="F372" s="6">
        <v>8.7260000000000009</v>
      </c>
      <c r="G372" s="6">
        <v>12.920977830728299</v>
      </c>
      <c r="H372" s="7">
        <v>7.5480461512319597</v>
      </c>
      <c r="I372" s="7">
        <f t="shared" ref="I372:I373" si="123">H372*0.15/0.2036</f>
        <v>5.5609377342082214</v>
      </c>
    </row>
    <row r="373" spans="1:9" ht="15" thickBot="1" x14ac:dyDescent="0.35">
      <c r="A373" s="10" t="s">
        <v>12</v>
      </c>
      <c r="B373" s="10" t="s">
        <v>22</v>
      </c>
      <c r="C373" s="10">
        <v>3</v>
      </c>
      <c r="D373" s="10" t="s">
        <v>40</v>
      </c>
      <c r="E373" s="14">
        <v>515.27640886390304</v>
      </c>
      <c r="F373" s="14">
        <v>8.7260000000000009</v>
      </c>
      <c r="G373" s="14">
        <v>45.824351093779597</v>
      </c>
      <c r="H373" s="15">
        <v>6.5947764350994396</v>
      </c>
      <c r="I373" s="15">
        <f t="shared" si="123"/>
        <v>4.8586270396115712</v>
      </c>
    </row>
    <row r="374" spans="1:9" x14ac:dyDescent="0.3">
      <c r="A374" s="2" t="s">
        <v>13</v>
      </c>
      <c r="B374" s="2" t="s">
        <v>23</v>
      </c>
      <c r="C374" s="2">
        <v>1</v>
      </c>
      <c r="D374" s="2" t="s">
        <v>40</v>
      </c>
      <c r="E374" s="3">
        <v>743.04935509597499</v>
      </c>
      <c r="F374" s="3">
        <v>8.7260166666666699</v>
      </c>
      <c r="G374" s="3">
        <v>12.232001928703699</v>
      </c>
      <c r="H374" s="4">
        <v>8.6268996983592903</v>
      </c>
      <c r="I374" s="4">
        <f>H374*0.15/0.2058</f>
        <v>6.2878277684834467</v>
      </c>
    </row>
    <row r="375" spans="1:9" x14ac:dyDescent="0.3">
      <c r="A375" s="5" t="s">
        <v>13</v>
      </c>
      <c r="B375" s="5" t="s">
        <v>23</v>
      </c>
      <c r="C375" s="5">
        <v>2</v>
      </c>
      <c r="D375" s="5" t="s">
        <v>40</v>
      </c>
      <c r="E375" s="6">
        <v>898.134552931965</v>
      </c>
      <c r="F375" s="6">
        <v>8.7377166666666692</v>
      </c>
      <c r="G375" s="6">
        <v>17.184482680458</v>
      </c>
      <c r="H375" s="7">
        <v>9.8822867807823407</v>
      </c>
      <c r="I375" s="7">
        <f t="shared" ref="I375:I376" si="124">H375*0.15/0.2058</f>
        <v>7.2028329305993735</v>
      </c>
    </row>
    <row r="376" spans="1:9" ht="15" thickBot="1" x14ac:dyDescent="0.35">
      <c r="A376" s="10" t="s">
        <v>13</v>
      </c>
      <c r="B376" s="10" t="s">
        <v>23</v>
      </c>
      <c r="C376" s="10">
        <v>3</v>
      </c>
      <c r="D376" s="10" t="s">
        <v>40</v>
      </c>
      <c r="E376" s="14">
        <v>872.91234608373304</v>
      </c>
      <c r="F376" s="14">
        <v>8.7260000000000009</v>
      </c>
      <c r="G376" s="14">
        <v>13.269896635746299</v>
      </c>
      <c r="H376" s="15">
        <v>9.36097413873809</v>
      </c>
      <c r="I376" s="15">
        <f t="shared" si="124"/>
        <v>6.8228674480598324</v>
      </c>
    </row>
    <row r="377" spans="1:9" x14ac:dyDescent="0.3">
      <c r="A377" s="16" t="s">
        <v>14</v>
      </c>
      <c r="B377" s="16" t="s">
        <v>24</v>
      </c>
      <c r="C377" s="16">
        <v>1</v>
      </c>
      <c r="D377" s="16" t="s">
        <v>40</v>
      </c>
      <c r="E377" s="17">
        <v>200.45947040415399</v>
      </c>
      <c r="F377" s="17">
        <v>8.7494499999999995</v>
      </c>
      <c r="G377" s="18">
        <v>12.1912493710366</v>
      </c>
      <c r="H377" s="18">
        <v>2.0662382573472602</v>
      </c>
      <c r="I377" s="18">
        <f>H377*0.15/0.2002</f>
        <v>1.5481305624479971</v>
      </c>
    </row>
    <row r="378" spans="1:9" x14ac:dyDescent="0.3">
      <c r="A378" s="19" t="s">
        <v>14</v>
      </c>
      <c r="B378" s="19" t="s">
        <v>24</v>
      </c>
      <c r="C378" s="19">
        <v>2</v>
      </c>
      <c r="D378" s="19" t="s">
        <v>40</v>
      </c>
      <c r="E378" s="20">
        <v>185.41512938149299</v>
      </c>
      <c r="F378" s="20">
        <v>8.72603333333333</v>
      </c>
      <c r="G378" s="20">
        <v>12.466717867179099</v>
      </c>
      <c r="H378" s="21">
        <v>1.9064343107859001</v>
      </c>
      <c r="I378" s="21">
        <f t="shared" ref="I378:I379" si="125">H378*0.15/0.2002</f>
        <v>1.4283973357536714</v>
      </c>
    </row>
    <row r="379" spans="1:9" ht="15" thickBot="1" x14ac:dyDescent="0.35">
      <c r="A379" s="22" t="s">
        <v>14</v>
      </c>
      <c r="B379" s="22" t="s">
        <v>24</v>
      </c>
      <c r="C379" s="22">
        <v>3</v>
      </c>
      <c r="D379" s="22" t="s">
        <v>40</v>
      </c>
      <c r="E379" s="23">
        <v>221.66072087602899</v>
      </c>
      <c r="F379" s="23">
        <v>8.72603333333333</v>
      </c>
      <c r="G379" s="23">
        <v>10.1908234076318</v>
      </c>
      <c r="H379" s="24">
        <v>2.44604937714446</v>
      </c>
      <c r="I379" s="24">
        <f t="shared" si="125"/>
        <v>1.8327043285298152</v>
      </c>
    </row>
    <row r="380" spans="1:9" x14ac:dyDescent="0.3">
      <c r="A380" s="16" t="s">
        <v>15</v>
      </c>
      <c r="B380" s="19" t="s">
        <v>25</v>
      </c>
      <c r="C380" s="16">
        <v>1</v>
      </c>
      <c r="D380" s="16" t="s">
        <v>40</v>
      </c>
      <c r="E380" s="17">
        <v>233.97938607677699</v>
      </c>
      <c r="F380" s="17">
        <v>8.7377500000000001</v>
      </c>
      <c r="G380" s="17">
        <v>10.882485911361499</v>
      </c>
      <c r="H380" s="18">
        <v>2.6564797844313599</v>
      </c>
      <c r="I380" s="18">
        <f>H380*0.15/0.2031</f>
        <v>1.9619496192255244</v>
      </c>
    </row>
    <row r="381" spans="1:9" x14ac:dyDescent="0.3">
      <c r="A381" s="19" t="s">
        <v>15</v>
      </c>
      <c r="B381" s="19" t="s">
        <v>25</v>
      </c>
      <c r="C381" s="19">
        <v>2</v>
      </c>
      <c r="D381" s="19" t="s">
        <v>40</v>
      </c>
      <c r="E381" s="20">
        <v>132.79732791634899</v>
      </c>
      <c r="F381" s="20">
        <v>8.72603333333333</v>
      </c>
      <c r="G381" s="20">
        <v>11.925890035995801</v>
      </c>
      <c r="H381" s="21">
        <v>1.48838390663696</v>
      </c>
      <c r="I381" s="21">
        <f t="shared" ref="I381:I382" si="126">H381*0.15/0.2031</f>
        <v>1.0992495617702807</v>
      </c>
    </row>
    <row r="382" spans="1:9" ht="15" thickBot="1" x14ac:dyDescent="0.35">
      <c r="A382" s="22" t="s">
        <v>15</v>
      </c>
      <c r="B382" s="19" t="s">
        <v>25</v>
      </c>
      <c r="C382" s="22">
        <v>3</v>
      </c>
      <c r="D382" s="22" t="s">
        <v>40</v>
      </c>
      <c r="E382" s="23">
        <v>152.932163344759</v>
      </c>
      <c r="F382" s="23">
        <v>8.7377333333333294</v>
      </c>
      <c r="G382" s="23">
        <v>14.712459330480799</v>
      </c>
      <c r="H382" s="24">
        <v>1.70668876273031</v>
      </c>
      <c r="I382" s="24">
        <f t="shared" si="126"/>
        <v>1.2604791452956499</v>
      </c>
    </row>
    <row r="383" spans="1:9" x14ac:dyDescent="0.3">
      <c r="A383" s="16" t="s">
        <v>16</v>
      </c>
      <c r="B383" s="19" t="s">
        <v>26</v>
      </c>
      <c r="C383" s="16">
        <v>1</v>
      </c>
      <c r="D383" s="16" t="s">
        <v>40</v>
      </c>
      <c r="E383" s="17">
        <v>490.26503585183298</v>
      </c>
      <c r="F383" s="17">
        <v>8.72603333333333</v>
      </c>
      <c r="G383" s="17">
        <v>10.1092257294373</v>
      </c>
      <c r="H383" s="18">
        <v>5.6876876012391202</v>
      </c>
      <c r="I383" s="18">
        <f>H383*0.15/0.2106</f>
        <v>4.0510595450421079</v>
      </c>
    </row>
    <row r="384" spans="1:9" x14ac:dyDescent="0.3">
      <c r="A384" s="19" t="s">
        <v>16</v>
      </c>
      <c r="B384" s="19" t="s">
        <v>26</v>
      </c>
      <c r="C384" s="19">
        <v>2</v>
      </c>
      <c r="D384" s="19" t="s">
        <v>40</v>
      </c>
      <c r="E384" s="20">
        <v>550.72577821105904</v>
      </c>
      <c r="F384" s="20">
        <v>8.72603333333333</v>
      </c>
      <c r="G384" s="20">
        <v>31.922397038824801</v>
      </c>
      <c r="H384" s="21">
        <v>6.4979445154218798</v>
      </c>
      <c r="I384" s="21">
        <f t="shared" ref="I384:I385" si="127">H384*0.15/0.2106</f>
        <v>4.6281656092748422</v>
      </c>
    </row>
    <row r="385" spans="1:9" ht="15" thickBot="1" x14ac:dyDescent="0.35">
      <c r="A385" s="22" t="s">
        <v>16</v>
      </c>
      <c r="B385" s="22" t="s">
        <v>26</v>
      </c>
      <c r="C385" s="22">
        <v>3</v>
      </c>
      <c r="D385" s="22" t="s">
        <v>40</v>
      </c>
      <c r="E385" s="23">
        <v>509.58997746790999</v>
      </c>
      <c r="F385" s="23">
        <v>8.72603333333333</v>
      </c>
      <c r="G385" s="23">
        <v>14.193464017714801</v>
      </c>
      <c r="H385" s="24">
        <v>6.0277098701318002</v>
      </c>
      <c r="I385" s="24">
        <f t="shared" si="127"/>
        <v>4.2932406482420227</v>
      </c>
    </row>
    <row r="386" spans="1:9" x14ac:dyDescent="0.3">
      <c r="A386" s="16" t="s">
        <v>17</v>
      </c>
      <c r="B386" s="16" t="s">
        <v>27</v>
      </c>
      <c r="C386" s="16">
        <v>1</v>
      </c>
      <c r="D386" s="16" t="s">
        <v>40</v>
      </c>
      <c r="E386" s="17">
        <v>454.55391039185002</v>
      </c>
      <c r="F386" s="17">
        <v>8.72603333333333</v>
      </c>
      <c r="G386" s="17">
        <v>39.403496057376501</v>
      </c>
      <c r="H386" s="18">
        <v>5.1953623409270397</v>
      </c>
      <c r="I386" s="18">
        <f>H386*0.15/0.2092</f>
        <v>3.7251642023855447</v>
      </c>
    </row>
    <row r="387" spans="1:9" x14ac:dyDescent="0.3">
      <c r="A387" s="19" t="s">
        <v>17</v>
      </c>
      <c r="B387" s="19" t="s">
        <v>27</v>
      </c>
      <c r="C387" s="19">
        <v>2</v>
      </c>
      <c r="D387" s="19" t="s">
        <v>40</v>
      </c>
      <c r="E387" s="20">
        <v>448.72009571291198</v>
      </c>
      <c r="F387" s="20">
        <v>8.72603333333333</v>
      </c>
      <c r="G387" s="20">
        <v>11.3405333667808</v>
      </c>
      <c r="H387" s="21">
        <v>5.0365084658761603</v>
      </c>
      <c r="I387" s="21">
        <f t="shared" ref="I387:I388" si="128">H387*0.15/0.2092</f>
        <v>3.6112632403509752</v>
      </c>
    </row>
    <row r="388" spans="1:9" ht="15" thickBot="1" x14ac:dyDescent="0.35">
      <c r="A388" s="22" t="s">
        <v>17</v>
      </c>
      <c r="B388" s="22" t="s">
        <v>27</v>
      </c>
      <c r="C388" s="22">
        <v>3</v>
      </c>
      <c r="D388" s="22" t="s">
        <v>40</v>
      </c>
      <c r="E388" s="23">
        <v>468.85615010082103</v>
      </c>
      <c r="F388" s="23">
        <v>8.72603333333333</v>
      </c>
      <c r="G388" s="23">
        <v>13.911939563460599</v>
      </c>
      <c r="H388" s="24">
        <v>5.14766579225393</v>
      </c>
      <c r="I388" s="24">
        <f t="shared" si="128"/>
        <v>3.6909649562050166</v>
      </c>
    </row>
    <row r="389" spans="1:9" x14ac:dyDescent="0.3">
      <c r="A389" s="16" t="s">
        <v>18</v>
      </c>
      <c r="B389" s="16" t="s">
        <v>28</v>
      </c>
      <c r="C389" s="16">
        <v>1</v>
      </c>
      <c r="D389" s="16" t="s">
        <v>40</v>
      </c>
      <c r="E389" s="17">
        <v>513.26255634177801</v>
      </c>
      <c r="F389" s="17">
        <v>8.7260000000000009</v>
      </c>
      <c r="G389" s="17">
        <v>11.6207748100726</v>
      </c>
      <c r="H389" s="18">
        <v>5.0444891949448998</v>
      </c>
      <c r="I389" s="18">
        <f>H389*0.15/0.2078</f>
        <v>3.6413540868225933</v>
      </c>
    </row>
    <row r="390" spans="1:9" x14ac:dyDescent="0.3">
      <c r="A390" s="19" t="s">
        <v>18</v>
      </c>
      <c r="B390" s="19" t="s">
        <v>28</v>
      </c>
      <c r="C390" s="19">
        <v>2</v>
      </c>
      <c r="D390" s="19" t="s">
        <v>40</v>
      </c>
      <c r="E390" s="20">
        <v>439.935031961628</v>
      </c>
      <c r="F390" s="20">
        <v>8.7260000000000009</v>
      </c>
      <c r="G390" s="20">
        <v>53.528904133915098</v>
      </c>
      <c r="H390" s="21">
        <v>4.6595425464070601</v>
      </c>
      <c r="I390" s="21">
        <f t="shared" ref="I390:I391" si="129">H390*0.15/0.2078</f>
        <v>3.3634811451446534</v>
      </c>
    </row>
    <row r="391" spans="1:9" s="25" customFormat="1" ht="15" thickBot="1" x14ac:dyDescent="0.35">
      <c r="A391" s="22" t="s">
        <v>18</v>
      </c>
      <c r="B391" s="22" t="s">
        <v>28</v>
      </c>
      <c r="C391" s="22">
        <v>3</v>
      </c>
      <c r="D391" s="22" t="s">
        <v>40</v>
      </c>
      <c r="E391" s="23">
        <v>408.42643649284503</v>
      </c>
      <c r="F391" s="23">
        <v>8.7260000000000009</v>
      </c>
      <c r="G391" s="23">
        <v>14.0557620706021</v>
      </c>
      <c r="H391" s="24">
        <v>4.4341344745401798</v>
      </c>
      <c r="I391" s="24">
        <f t="shared" si="129"/>
        <v>3.2007707949038831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3"/>
  <sheetViews>
    <sheetView tabSelected="1" workbookViewId="0">
      <selection activeCell="F25" sqref="F25"/>
    </sheetView>
  </sheetViews>
  <sheetFormatPr baseColWidth="10" defaultRowHeight="14.4" x14ac:dyDescent="0.3"/>
  <sheetData>
    <row r="2" spans="1:3" x14ac:dyDescent="0.25">
      <c r="A2" t="s">
        <v>19</v>
      </c>
      <c r="B2" t="s">
        <v>48</v>
      </c>
      <c r="C2" t="s">
        <v>62</v>
      </c>
    </row>
    <row r="3" spans="1:3" x14ac:dyDescent="0.25">
      <c r="A3" t="s">
        <v>20</v>
      </c>
      <c r="B3" t="s">
        <v>49</v>
      </c>
    </row>
    <row r="4" spans="1:3" x14ac:dyDescent="0.25">
      <c r="A4" t="s">
        <v>21</v>
      </c>
      <c r="B4" t="s">
        <v>50</v>
      </c>
    </row>
    <row r="5" spans="1:3" x14ac:dyDescent="0.25">
      <c r="A5" t="s">
        <v>22</v>
      </c>
      <c r="B5" t="s">
        <v>51</v>
      </c>
    </row>
    <row r="6" spans="1:3" x14ac:dyDescent="0.25">
      <c r="A6" t="s">
        <v>23</v>
      </c>
      <c r="B6" t="s">
        <v>52</v>
      </c>
    </row>
    <row r="7" spans="1:3" x14ac:dyDescent="0.25">
      <c r="A7" t="s">
        <v>53</v>
      </c>
      <c r="B7" t="s">
        <v>57</v>
      </c>
      <c r="C7" t="s">
        <v>63</v>
      </c>
    </row>
    <row r="8" spans="1:3" x14ac:dyDescent="0.25">
      <c r="A8" t="s">
        <v>54</v>
      </c>
      <c r="B8" t="s">
        <v>58</v>
      </c>
    </row>
    <row r="9" spans="1:3" x14ac:dyDescent="0.25">
      <c r="A9" t="s">
        <v>55</v>
      </c>
      <c r="B9" t="s">
        <v>59</v>
      </c>
    </row>
    <row r="10" spans="1:3" x14ac:dyDescent="0.25">
      <c r="A10" t="s">
        <v>56</v>
      </c>
      <c r="B10" t="s">
        <v>60</v>
      </c>
    </row>
    <row r="11" spans="1:3" x14ac:dyDescent="0.25">
      <c r="A11" t="s">
        <v>28</v>
      </c>
      <c r="B11" t="s">
        <v>61</v>
      </c>
    </row>
    <row r="13" spans="1:3" x14ac:dyDescent="0.3">
      <c r="A13" t="s">
        <v>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clave muestras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Isabel Feito</dc:creator>
  <cp:lastModifiedBy>Antonio Encina</cp:lastModifiedBy>
  <dcterms:created xsi:type="dcterms:W3CDTF">2014-09-01T07:21:55Z</dcterms:created>
  <dcterms:modified xsi:type="dcterms:W3CDTF">2015-08-05T16:41:48Z</dcterms:modified>
</cp:coreProperties>
</file>