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Dir\BilgisayarMuhendisligi\a_OR_ComputerEngineering\ExcelStudy\"/>
    </mc:Choice>
  </mc:AlternateContent>
  <bookViews>
    <workbookView xWindow="0" yWindow="0" windowWidth="32400" windowHeight="17745" activeTab="1"/>
  </bookViews>
  <sheets>
    <sheet name="Yanıt Raporu 1" sheetId="2" r:id="rId1"/>
    <sheet name="Sayfa1" sheetId="1" r:id="rId2"/>
  </sheets>
  <definedNames>
    <definedName name="solver_adj" localSheetId="1" hidden="1">Sayfa1!$D$15:$G$15,Sayfa1!$D$17:$G$17,Sayfa1!$D$19:$G$19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Sayfa1!$D$22</definedName>
    <definedName name="solver_lhs10" localSheetId="1" hidden="1">Sayfa1!$D$31</definedName>
    <definedName name="solver_lhs11" localSheetId="1" hidden="1">Sayfa1!$D$32</definedName>
    <definedName name="solver_lhs12" localSheetId="1" hidden="1">Sayfa1!$D$33</definedName>
    <definedName name="solver_lhs13" localSheetId="1" hidden="1">Sayfa1!$D$34</definedName>
    <definedName name="solver_lhs2" localSheetId="1" hidden="1">Sayfa1!$D$23</definedName>
    <definedName name="solver_lhs3" localSheetId="1" hidden="1">Sayfa1!$D$24</definedName>
    <definedName name="solver_lhs4" localSheetId="1" hidden="1">Sayfa1!$D$25</definedName>
    <definedName name="solver_lhs5" localSheetId="1" hidden="1">Sayfa1!$D$26</definedName>
    <definedName name="solver_lhs6" localSheetId="1" hidden="1">Sayfa1!$D$27</definedName>
    <definedName name="solver_lhs7" localSheetId="1" hidden="1">Sayfa1!$D$28</definedName>
    <definedName name="solver_lhs8" localSheetId="1" hidden="1">Sayfa1!$D$29</definedName>
    <definedName name="solver_lhs9" localSheetId="1" hidden="1">Sayfa1!$D$30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13</definedName>
    <definedName name="solver_nwt" localSheetId="1" hidden="1">1</definedName>
    <definedName name="solver_opt" localSheetId="1" hidden="1">Sayfa1!$C$37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10" localSheetId="1" hidden="1">2</definedName>
    <definedName name="solver_rel11" localSheetId="1" hidden="1">2</definedName>
    <definedName name="solver_rel12" localSheetId="1" hidden="1">2</definedName>
    <definedName name="solver_rel13" localSheetId="1" hidden="1">2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1</definedName>
    <definedName name="solver_rel8" localSheetId="1" hidden="1">1</definedName>
    <definedName name="solver_rel9" localSheetId="1" hidden="1">3</definedName>
    <definedName name="solver_rhs1" localSheetId="1" hidden="1">Sayfa1!$F$22</definedName>
    <definedName name="solver_rhs10" localSheetId="1" hidden="1">Sayfa1!$F$31</definedName>
    <definedName name="solver_rhs11" localSheetId="1" hidden="1">Sayfa1!$F$32</definedName>
    <definedName name="solver_rhs12" localSheetId="1" hidden="1">Sayfa1!$F$33</definedName>
    <definedName name="solver_rhs13" localSheetId="1" hidden="1">Sayfa1!$F$34</definedName>
    <definedName name="solver_rhs2" localSheetId="1" hidden="1">Sayfa1!$F$23</definedName>
    <definedName name="solver_rhs3" localSheetId="1" hidden="1">Sayfa1!$F$24</definedName>
    <definedName name="solver_rhs4" localSheetId="1" hidden="1">Sayfa1!$F$25</definedName>
    <definedName name="solver_rhs5" localSheetId="1" hidden="1">Sayfa1!$F$26</definedName>
    <definedName name="solver_rhs6" localSheetId="1" hidden="1">Sayfa1!$F$27</definedName>
    <definedName name="solver_rhs7" localSheetId="1" hidden="1">Sayfa1!$F$28</definedName>
    <definedName name="solver_rhs8" localSheetId="1" hidden="1">Sayfa1!$F$29</definedName>
    <definedName name="solver_rhs9" localSheetId="1" hidden="1">Sayfa1!$F$30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2" i="1"/>
  <c r="F29" i="1"/>
  <c r="F28" i="1"/>
  <c r="F27" i="1"/>
  <c r="F26" i="1"/>
  <c r="F25" i="1"/>
  <c r="F24" i="1"/>
  <c r="F23" i="1"/>
  <c r="F22" i="1"/>
  <c r="C37" i="1"/>
  <c r="F34" i="1"/>
  <c r="D34" i="1"/>
  <c r="F33" i="1"/>
  <c r="D33" i="1"/>
  <c r="F32" i="1"/>
  <c r="D32" i="1"/>
  <c r="F31" i="1"/>
  <c r="D31" i="1"/>
  <c r="F30" i="1"/>
  <c r="D30" i="1"/>
  <c r="E7" i="1"/>
  <c r="F7" i="1"/>
  <c r="G7" i="1"/>
  <c r="D7" i="1"/>
</calcChain>
</file>

<file path=xl/sharedStrings.xml><?xml version="1.0" encoding="utf-8"?>
<sst xmlns="http://schemas.openxmlformats.org/spreadsheetml/2006/main" count="179" uniqueCount="126">
  <si>
    <t>Stok Kontrol Problemi</t>
  </si>
  <si>
    <t>Parametreler</t>
  </si>
  <si>
    <t>1. Çeyrek</t>
  </si>
  <si>
    <t>2. Çeyrek</t>
  </si>
  <si>
    <t>3. Çeyrek</t>
  </si>
  <si>
    <t>4. Çeyrek</t>
  </si>
  <si>
    <t>Sipariş Miktarları (Adet)</t>
  </si>
  <si>
    <t>NM Üretim Maliyetleri</t>
  </si>
  <si>
    <t>FM Üretim Maliyetleri</t>
  </si>
  <si>
    <t>NM Üretim Kapasitesi</t>
  </si>
  <si>
    <t>FM Üretim Kapasitesi</t>
  </si>
  <si>
    <t>Stok Maliyetleri (Dönemlik)</t>
  </si>
  <si>
    <t>Stok Gereksinimleri</t>
  </si>
  <si>
    <t>Kısıtlar</t>
  </si>
  <si>
    <t>Karar Değişkenleri</t>
  </si>
  <si>
    <t>NM Üretim Miktarları</t>
  </si>
  <si>
    <t>x1</t>
  </si>
  <si>
    <t>x2</t>
  </si>
  <si>
    <t>x3</t>
  </si>
  <si>
    <t>x4</t>
  </si>
  <si>
    <t>FM Üretim Miktarları</t>
  </si>
  <si>
    <t>y1</t>
  </si>
  <si>
    <t>y2</t>
  </si>
  <si>
    <t>y3</t>
  </si>
  <si>
    <t>y4</t>
  </si>
  <si>
    <t>s1</t>
  </si>
  <si>
    <t>s2</t>
  </si>
  <si>
    <t>s3</t>
  </si>
  <si>
    <t>s4</t>
  </si>
  <si>
    <t>Stok Miktarları (Dönem Sonu)</t>
  </si>
  <si>
    <t>NM Maliyetlerinin %10 Fazlası</t>
  </si>
  <si>
    <t>Stok Kısıtı</t>
  </si>
  <si>
    <t>küçük eşit</t>
  </si>
  <si>
    <t>NM Kısıtı - Kapasite</t>
  </si>
  <si>
    <t>FM Kısıtı - Kapasite</t>
  </si>
  <si>
    <t>büyük eşit</t>
  </si>
  <si>
    <t>1. Çeyrek Kısıtı</t>
  </si>
  <si>
    <t>2. Çeyrek Kısıtı</t>
  </si>
  <si>
    <t>3. Çeyrek Kısıtı</t>
  </si>
  <si>
    <t>4. Çeyrek Kısıtı</t>
  </si>
  <si>
    <t>eşittir</t>
  </si>
  <si>
    <t>Amaç Fonksiyon</t>
  </si>
  <si>
    <t>Microsoft Excel 16.0 Yanıt Raporu</t>
  </si>
  <si>
    <t>Çalışma Sayfası: [StokModelleri.xlsx]Sayfa1</t>
  </si>
  <si>
    <t>Rapor Oluşturuldu: 15.03.2022 23:07:27</t>
  </si>
  <si>
    <t>Sonuç: Çözücü bir çözüm buldu. Tüm Kısıtlamalar ve uygunluk koşulları karşılandı.</t>
  </si>
  <si>
    <t>Çözücü Altyapısı</t>
  </si>
  <si>
    <t>Altyapı: Basit LP</t>
  </si>
  <si>
    <t>Çözüm Süresi: 0,047 Saniye.</t>
  </si>
  <si>
    <t>Yinelemeler: 14 Alt problemler: 0</t>
  </si>
  <si>
    <t>Çözücü Seçenekleri</t>
  </si>
  <si>
    <t>Zaman Sınırı Limitsiz,  Yinelemeler Limitsiz, Precision 0,000001, Otomatik Ölçeklendirme Kullan</t>
  </si>
  <si>
    <t>En Çok Alt Problem Limitsiz, En Çok Tamsayı Çözümü Limitsiz, Tamsayı Toleransı 1%, Negatif Olmadığını Varsay</t>
  </si>
  <si>
    <t>Hedef Hücre (En Küçük)</t>
  </si>
  <si>
    <t>Hücre</t>
  </si>
  <si>
    <t>Ad</t>
  </si>
  <si>
    <t>İlk Değer</t>
  </si>
  <si>
    <t>Son Değer</t>
  </si>
  <si>
    <t>Değişken Hücreleri</t>
  </si>
  <si>
    <t>Tamsayı</t>
  </si>
  <si>
    <t>Kısıtlamalar</t>
  </si>
  <si>
    <t>Hücre Değeri</t>
  </si>
  <si>
    <t>Formül</t>
  </si>
  <si>
    <t>Durum</t>
  </si>
  <si>
    <t>Serbestlik</t>
  </si>
  <si>
    <t>$C$37</t>
  </si>
  <si>
    <t>$D$15</t>
  </si>
  <si>
    <t>NM Üretim Miktarları x1</t>
  </si>
  <si>
    <t>Sürekli</t>
  </si>
  <si>
    <t>$E$15</t>
  </si>
  <si>
    <t>NM Üretim Miktarları x2</t>
  </si>
  <si>
    <t>$F$15</t>
  </si>
  <si>
    <t>NM Üretim Miktarları x3</t>
  </si>
  <si>
    <t>$G$15</t>
  </si>
  <si>
    <t>NM Üretim Miktarları x4</t>
  </si>
  <si>
    <t>$D$17</t>
  </si>
  <si>
    <t>FM Üretim Miktarları y1</t>
  </si>
  <si>
    <t>$E$17</t>
  </si>
  <si>
    <t>FM Üretim Miktarları y2</t>
  </si>
  <si>
    <t>$F$17</t>
  </si>
  <si>
    <t>FM Üretim Miktarları y3</t>
  </si>
  <si>
    <t>$G$17</t>
  </si>
  <si>
    <t>FM Üretim Miktarları y4</t>
  </si>
  <si>
    <t>$D$19</t>
  </si>
  <si>
    <t>Stok Miktarları (Dönem Sonu) s1</t>
  </si>
  <si>
    <t>$E$19</t>
  </si>
  <si>
    <t>Stok Miktarları (Dönem Sonu) s2</t>
  </si>
  <si>
    <t>$F$19</t>
  </si>
  <si>
    <t>Stok Miktarları (Dönem Sonu) s3</t>
  </si>
  <si>
    <t>$G$19</t>
  </si>
  <si>
    <t>Stok Miktarları (Dönem Sonu) s4</t>
  </si>
  <si>
    <t>$D$22</t>
  </si>
  <si>
    <t>NM Kısıtı - Kapasite s1</t>
  </si>
  <si>
    <t>$D$22&lt;=$F$22</t>
  </si>
  <si>
    <t>Aynı</t>
  </si>
  <si>
    <t>$D$23</t>
  </si>
  <si>
    <t>$D$23&lt;=$F$23</t>
  </si>
  <si>
    <t>Farklı</t>
  </si>
  <si>
    <t>$D$24</t>
  </si>
  <si>
    <t>$D$24&lt;=$F$24</t>
  </si>
  <si>
    <t>$D$25</t>
  </si>
  <si>
    <t>$D$25&lt;=$F$25</t>
  </si>
  <si>
    <t>$D$26</t>
  </si>
  <si>
    <t>FM Kısıtı - Kapasite s1</t>
  </si>
  <si>
    <t>$D$26&lt;=$F$26</t>
  </si>
  <si>
    <t>$D$27</t>
  </si>
  <si>
    <t>$D$27&lt;=$F$27</t>
  </si>
  <si>
    <t>$D$28</t>
  </si>
  <si>
    <t>$D$28&lt;=$F$28</t>
  </si>
  <si>
    <t>$D$29</t>
  </si>
  <si>
    <t>$D$29&lt;=$F$29</t>
  </si>
  <si>
    <t>$D$30</t>
  </si>
  <si>
    <t>Stok Kısıtı s1</t>
  </si>
  <si>
    <t>$D$30&gt;=$F$30</t>
  </si>
  <si>
    <t>$D$31</t>
  </si>
  <si>
    <t>1. Çeyrek Kısıtı s1</t>
  </si>
  <si>
    <t>$D$31=$F$31</t>
  </si>
  <si>
    <t>$D$32</t>
  </si>
  <si>
    <t>2. Çeyrek Kısıtı s1</t>
  </si>
  <si>
    <t>$D$32=$F$32</t>
  </si>
  <si>
    <t>$D$33</t>
  </si>
  <si>
    <t>3. Çeyrek Kısıtı s1</t>
  </si>
  <si>
    <t>$D$33=$F$33</t>
  </si>
  <si>
    <t>$D$34</t>
  </si>
  <si>
    <t>4. Çeyrek Kısıtı s1</t>
  </si>
  <si>
    <t>$D$34=$F$34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</si>
</sst>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indexed="18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5" borderId="0" xfId="0" applyFont="1" applyFill="1"/>
    <xf numFmtId="0" fontId="2" fillId="0" borderId="0" xfId="0" applyFont="1"/>
    <xf numFmtId="0" fontId="3" fillId="5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2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  <xf numFmtId="0" fontId="5" fillId="2" borderId="0" xfId="1" applyFont="1" applyAlignment="1">
      <alignment horizontal="center"/>
    </xf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showGridLines="0" workbookViewId="0"/>
  </sheetViews>
  <sheetFormatPr defaultRowHeight="15" x14ac:dyDescent="0.25"/>
  <cols>
    <col min="1" max="1" width="2.28515625" customWidth="1"/>
    <col min="2" max="2" width="6.28515625" customWidth="1"/>
    <col min="3" max="3" width="29.85546875" bestFit="1" customWidth="1"/>
    <col min="4" max="4" width="12.42578125" customWidth="1"/>
    <col min="5" max="5" width="13.42578125" bestFit="1" customWidth="1"/>
    <col min="6" max="6" width="8.140625" bestFit="1" customWidth="1"/>
    <col min="7" max="7" width="9.85546875" bestFit="1" customWidth="1"/>
  </cols>
  <sheetData>
    <row r="1" spans="1:5" x14ac:dyDescent="0.25">
      <c r="A1" s="1" t="s">
        <v>42</v>
      </c>
    </row>
    <row r="2" spans="1:5" x14ac:dyDescent="0.25">
      <c r="A2" s="1" t="s">
        <v>43</v>
      </c>
    </row>
    <row r="3" spans="1:5" x14ac:dyDescent="0.25">
      <c r="A3" s="1" t="s">
        <v>44</v>
      </c>
    </row>
    <row r="4" spans="1:5" x14ac:dyDescent="0.25">
      <c r="A4" s="1" t="s">
        <v>45</v>
      </c>
    </row>
    <row r="5" spans="1:5" x14ac:dyDescent="0.25">
      <c r="A5" s="1" t="s">
        <v>46</v>
      </c>
    </row>
    <row r="6" spans="1:5" x14ac:dyDescent="0.25">
      <c r="A6" s="1"/>
      <c r="B6" t="s">
        <v>47</v>
      </c>
    </row>
    <row r="7" spans="1:5" x14ac:dyDescent="0.25">
      <c r="A7" s="1"/>
      <c r="B7" t="s">
        <v>48</v>
      </c>
    </row>
    <row r="8" spans="1:5" x14ac:dyDescent="0.25">
      <c r="A8" s="1"/>
      <c r="B8" t="s">
        <v>49</v>
      </c>
    </row>
    <row r="9" spans="1:5" x14ac:dyDescent="0.25">
      <c r="A9" s="1" t="s">
        <v>50</v>
      </c>
    </row>
    <row r="10" spans="1:5" x14ac:dyDescent="0.25">
      <c r="B10" t="s">
        <v>51</v>
      </c>
    </row>
    <row r="11" spans="1:5" x14ac:dyDescent="0.25">
      <c r="B11" t="s">
        <v>52</v>
      </c>
    </row>
    <row r="14" spans="1:5" ht="15.75" thickBot="1" x14ac:dyDescent="0.3">
      <c r="A14" t="s">
        <v>53</v>
      </c>
    </row>
    <row r="15" spans="1:5" ht="15.75" thickBot="1" x14ac:dyDescent="0.3">
      <c r="B15" s="12" t="s">
        <v>54</v>
      </c>
      <c r="C15" s="12" t="s">
        <v>55</v>
      </c>
      <c r="D15" s="12" t="s">
        <v>56</v>
      </c>
      <c r="E15" s="12" t="s">
        <v>57</v>
      </c>
    </row>
    <row r="16" spans="1:5" ht="15.75" thickBot="1" x14ac:dyDescent="0.3">
      <c r="B16" s="11" t="s">
        <v>65</v>
      </c>
      <c r="C16" s="11" t="s">
        <v>41</v>
      </c>
      <c r="D16" s="14">
        <v>0</v>
      </c>
      <c r="E16" s="14">
        <v>9630</v>
      </c>
    </row>
    <row r="19" spans="1:6" ht="15.75" thickBot="1" x14ac:dyDescent="0.3">
      <c r="A19" t="s">
        <v>58</v>
      </c>
    </row>
    <row r="20" spans="1:6" ht="15.75" thickBot="1" x14ac:dyDescent="0.3">
      <c r="B20" s="12" t="s">
        <v>54</v>
      </c>
      <c r="C20" s="12" t="s">
        <v>55</v>
      </c>
      <c r="D20" s="12" t="s">
        <v>56</v>
      </c>
      <c r="E20" s="12" t="s">
        <v>57</v>
      </c>
      <c r="F20" s="12" t="s">
        <v>59</v>
      </c>
    </row>
    <row r="21" spans="1:6" x14ac:dyDescent="0.25">
      <c r="B21" s="13" t="s">
        <v>66</v>
      </c>
      <c r="C21" s="13" t="s">
        <v>67</v>
      </c>
      <c r="D21" s="15">
        <v>0</v>
      </c>
      <c r="E21" s="15">
        <v>40</v>
      </c>
      <c r="F21" s="13" t="s">
        <v>68</v>
      </c>
    </row>
    <row r="22" spans="1:6" x14ac:dyDescent="0.25">
      <c r="B22" s="13" t="s">
        <v>69</v>
      </c>
      <c r="C22" s="13" t="s">
        <v>70</v>
      </c>
      <c r="D22" s="15">
        <v>0</v>
      </c>
      <c r="E22" s="15">
        <v>20</v>
      </c>
      <c r="F22" s="13" t="s">
        <v>68</v>
      </c>
    </row>
    <row r="23" spans="1:6" x14ac:dyDescent="0.25">
      <c r="B23" s="13" t="s">
        <v>71</v>
      </c>
      <c r="C23" s="13" t="s">
        <v>72</v>
      </c>
      <c r="D23" s="15">
        <v>0</v>
      </c>
      <c r="E23" s="15">
        <v>40</v>
      </c>
      <c r="F23" s="13" t="s">
        <v>68</v>
      </c>
    </row>
    <row r="24" spans="1:6" x14ac:dyDescent="0.25">
      <c r="B24" s="13" t="s">
        <v>73</v>
      </c>
      <c r="C24" s="13" t="s">
        <v>74</v>
      </c>
      <c r="D24" s="15">
        <v>0</v>
      </c>
      <c r="E24" s="15">
        <v>40</v>
      </c>
      <c r="F24" s="13" t="s">
        <v>68</v>
      </c>
    </row>
    <row r="25" spans="1:6" x14ac:dyDescent="0.25">
      <c r="B25" s="13" t="s">
        <v>75</v>
      </c>
      <c r="C25" s="13" t="s">
        <v>76</v>
      </c>
      <c r="D25" s="15">
        <v>0</v>
      </c>
      <c r="E25" s="15">
        <v>20</v>
      </c>
      <c r="F25" s="13" t="s">
        <v>68</v>
      </c>
    </row>
    <row r="26" spans="1:6" x14ac:dyDescent="0.25">
      <c r="B26" s="13" t="s">
        <v>77</v>
      </c>
      <c r="C26" s="13" t="s">
        <v>78</v>
      </c>
      <c r="D26" s="15">
        <v>0</v>
      </c>
      <c r="E26" s="15">
        <v>0</v>
      </c>
      <c r="F26" s="13" t="s">
        <v>68</v>
      </c>
    </row>
    <row r="27" spans="1:6" x14ac:dyDescent="0.25">
      <c r="B27" s="13" t="s">
        <v>79</v>
      </c>
      <c r="C27" s="13" t="s">
        <v>80</v>
      </c>
      <c r="D27" s="15">
        <v>0</v>
      </c>
      <c r="E27" s="15">
        <v>20</v>
      </c>
      <c r="F27" s="13" t="s">
        <v>68</v>
      </c>
    </row>
    <row r="28" spans="1:6" x14ac:dyDescent="0.25">
      <c r="B28" s="13" t="s">
        <v>81</v>
      </c>
      <c r="C28" s="13" t="s">
        <v>82</v>
      </c>
      <c r="D28" s="15">
        <v>0</v>
      </c>
      <c r="E28" s="15">
        <v>0</v>
      </c>
      <c r="F28" s="13" t="s">
        <v>68</v>
      </c>
    </row>
    <row r="29" spans="1:6" x14ac:dyDescent="0.25">
      <c r="B29" s="13" t="s">
        <v>83</v>
      </c>
      <c r="C29" s="13" t="s">
        <v>84</v>
      </c>
      <c r="D29" s="15">
        <v>0</v>
      </c>
      <c r="E29" s="15">
        <v>30</v>
      </c>
      <c r="F29" s="13" t="s">
        <v>68</v>
      </c>
    </row>
    <row r="30" spans="1:6" x14ac:dyDescent="0.25">
      <c r="B30" s="13" t="s">
        <v>85</v>
      </c>
      <c r="C30" s="13" t="s">
        <v>86</v>
      </c>
      <c r="D30" s="15">
        <v>0</v>
      </c>
      <c r="E30" s="15">
        <v>0</v>
      </c>
      <c r="F30" s="13" t="s">
        <v>68</v>
      </c>
    </row>
    <row r="31" spans="1:6" x14ac:dyDescent="0.25">
      <c r="B31" s="13" t="s">
        <v>87</v>
      </c>
      <c r="C31" s="13" t="s">
        <v>88</v>
      </c>
      <c r="D31" s="15">
        <v>0</v>
      </c>
      <c r="E31" s="15">
        <v>0</v>
      </c>
      <c r="F31" s="13" t="s">
        <v>68</v>
      </c>
    </row>
    <row r="32" spans="1:6" ht="15.75" thickBot="1" x14ac:dyDescent="0.3">
      <c r="B32" s="11" t="s">
        <v>89</v>
      </c>
      <c r="C32" s="11" t="s">
        <v>90</v>
      </c>
      <c r="D32" s="14">
        <v>0</v>
      </c>
      <c r="E32" s="14">
        <v>15</v>
      </c>
      <c r="F32" s="11" t="s">
        <v>68</v>
      </c>
    </row>
    <row r="35" spans="1:7" ht="15.75" thickBot="1" x14ac:dyDescent="0.3">
      <c r="A35" t="s">
        <v>60</v>
      </c>
    </row>
    <row r="36" spans="1:7" ht="15.75" thickBot="1" x14ac:dyDescent="0.3">
      <c r="B36" s="12" t="s">
        <v>54</v>
      </c>
      <c r="C36" s="12" t="s">
        <v>55</v>
      </c>
      <c r="D36" s="12" t="s">
        <v>61</v>
      </c>
      <c r="E36" s="12" t="s">
        <v>62</v>
      </c>
      <c r="F36" s="12" t="s">
        <v>63</v>
      </c>
      <c r="G36" s="12" t="s">
        <v>64</v>
      </c>
    </row>
    <row r="37" spans="1:7" x14ac:dyDescent="0.25">
      <c r="B37" s="13" t="s">
        <v>91</v>
      </c>
      <c r="C37" s="13" t="s">
        <v>92</v>
      </c>
      <c r="D37" s="15">
        <v>40</v>
      </c>
      <c r="E37" s="13" t="s">
        <v>93</v>
      </c>
      <c r="F37" s="13" t="s">
        <v>94</v>
      </c>
      <c r="G37" s="13">
        <v>0</v>
      </c>
    </row>
    <row r="38" spans="1:7" x14ac:dyDescent="0.25">
      <c r="B38" s="13" t="s">
        <v>95</v>
      </c>
      <c r="C38" s="13" t="s">
        <v>25</v>
      </c>
      <c r="D38" s="15">
        <v>20</v>
      </c>
      <c r="E38" s="13" t="s">
        <v>96</v>
      </c>
      <c r="F38" s="13" t="s">
        <v>97</v>
      </c>
      <c r="G38" s="13">
        <v>20</v>
      </c>
    </row>
    <row r="39" spans="1:7" x14ac:dyDescent="0.25">
      <c r="B39" s="13" t="s">
        <v>98</v>
      </c>
      <c r="C39" s="13" t="s">
        <v>25</v>
      </c>
      <c r="D39" s="15">
        <v>40</v>
      </c>
      <c r="E39" s="13" t="s">
        <v>99</v>
      </c>
      <c r="F39" s="13" t="s">
        <v>94</v>
      </c>
      <c r="G39" s="13">
        <v>0</v>
      </c>
    </row>
    <row r="40" spans="1:7" x14ac:dyDescent="0.25">
      <c r="B40" s="13" t="s">
        <v>100</v>
      </c>
      <c r="C40" s="13" t="s">
        <v>25</v>
      </c>
      <c r="D40" s="15">
        <v>40</v>
      </c>
      <c r="E40" s="13" t="s">
        <v>101</v>
      </c>
      <c r="F40" s="13" t="s">
        <v>94</v>
      </c>
      <c r="G40" s="13">
        <v>0</v>
      </c>
    </row>
    <row r="41" spans="1:7" x14ac:dyDescent="0.25">
      <c r="B41" s="13" t="s">
        <v>102</v>
      </c>
      <c r="C41" s="13" t="s">
        <v>103</v>
      </c>
      <c r="D41" s="15">
        <v>20</v>
      </c>
      <c r="E41" s="13" t="s">
        <v>104</v>
      </c>
      <c r="F41" s="13" t="s">
        <v>94</v>
      </c>
      <c r="G41" s="13">
        <v>0</v>
      </c>
    </row>
    <row r="42" spans="1:7" x14ac:dyDescent="0.25">
      <c r="B42" s="13" t="s">
        <v>105</v>
      </c>
      <c r="C42" s="13" t="s">
        <v>25</v>
      </c>
      <c r="D42" s="15">
        <v>0</v>
      </c>
      <c r="E42" s="13" t="s">
        <v>106</v>
      </c>
      <c r="F42" s="13" t="s">
        <v>97</v>
      </c>
      <c r="G42" s="13">
        <v>20</v>
      </c>
    </row>
    <row r="43" spans="1:7" x14ac:dyDescent="0.25">
      <c r="B43" s="13" t="s">
        <v>107</v>
      </c>
      <c r="C43" s="13" t="s">
        <v>25</v>
      </c>
      <c r="D43" s="15">
        <v>20</v>
      </c>
      <c r="E43" s="13" t="s">
        <v>108</v>
      </c>
      <c r="F43" s="13" t="s">
        <v>94</v>
      </c>
      <c r="G43" s="13">
        <v>0</v>
      </c>
    </row>
    <row r="44" spans="1:7" x14ac:dyDescent="0.25">
      <c r="B44" s="13" t="s">
        <v>109</v>
      </c>
      <c r="C44" s="13" t="s">
        <v>25</v>
      </c>
      <c r="D44" s="15">
        <v>0</v>
      </c>
      <c r="E44" s="13" t="s">
        <v>110</v>
      </c>
      <c r="F44" s="13" t="s">
        <v>97</v>
      </c>
      <c r="G44" s="13">
        <v>20</v>
      </c>
    </row>
    <row r="45" spans="1:7" x14ac:dyDescent="0.25">
      <c r="B45" s="13" t="s">
        <v>111</v>
      </c>
      <c r="C45" s="13" t="s">
        <v>112</v>
      </c>
      <c r="D45" s="15">
        <v>15</v>
      </c>
      <c r="E45" s="13" t="s">
        <v>113</v>
      </c>
      <c r="F45" s="13" t="s">
        <v>94</v>
      </c>
      <c r="G45" s="15">
        <v>0</v>
      </c>
    </row>
    <row r="46" spans="1:7" x14ac:dyDescent="0.25">
      <c r="B46" s="13" t="s">
        <v>114</v>
      </c>
      <c r="C46" s="13" t="s">
        <v>115</v>
      </c>
      <c r="D46" s="15">
        <v>30</v>
      </c>
      <c r="E46" s="13" t="s">
        <v>116</v>
      </c>
      <c r="F46" s="13" t="s">
        <v>94</v>
      </c>
      <c r="G46" s="13">
        <v>0</v>
      </c>
    </row>
    <row r="47" spans="1:7" x14ac:dyDescent="0.25">
      <c r="B47" s="13" t="s">
        <v>117</v>
      </c>
      <c r="C47" s="13" t="s">
        <v>118</v>
      </c>
      <c r="D47" s="15">
        <v>50</v>
      </c>
      <c r="E47" s="13" t="s">
        <v>119</v>
      </c>
      <c r="F47" s="13" t="s">
        <v>94</v>
      </c>
      <c r="G47" s="13">
        <v>0</v>
      </c>
    </row>
    <row r="48" spans="1:7" x14ac:dyDescent="0.25">
      <c r="B48" s="13" t="s">
        <v>120</v>
      </c>
      <c r="C48" s="13" t="s">
        <v>121</v>
      </c>
      <c r="D48" s="15">
        <v>60</v>
      </c>
      <c r="E48" s="13" t="s">
        <v>122</v>
      </c>
      <c r="F48" s="13" t="s">
        <v>94</v>
      </c>
      <c r="G48" s="13">
        <v>0</v>
      </c>
    </row>
    <row r="49" spans="2:7" ht="15.75" thickBot="1" x14ac:dyDescent="0.3">
      <c r="B49" s="11" t="s">
        <v>123</v>
      </c>
      <c r="C49" s="11" t="s">
        <v>124</v>
      </c>
      <c r="D49" s="14">
        <v>25</v>
      </c>
      <c r="E49" s="11" t="s">
        <v>125</v>
      </c>
      <c r="F49" s="11" t="s">
        <v>94</v>
      </c>
      <c r="G49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12" sqref="M12"/>
    </sheetView>
  </sheetViews>
  <sheetFormatPr defaultRowHeight="15" x14ac:dyDescent="0.25"/>
  <cols>
    <col min="3" max="3" width="27.42578125" bestFit="1" customWidth="1"/>
    <col min="4" max="7" width="9.140625" style="2"/>
  </cols>
  <sheetData>
    <row r="1" spans="1:10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3" spans="1:10" x14ac:dyDescent="0.25">
      <c r="C3" s="5" t="s">
        <v>1</v>
      </c>
    </row>
    <row r="4" spans="1:10" x14ac:dyDescent="0.25">
      <c r="D4" s="4" t="s">
        <v>2</v>
      </c>
      <c r="E4" s="4" t="s">
        <v>3</v>
      </c>
      <c r="F4" s="4" t="s">
        <v>4</v>
      </c>
      <c r="G4" s="4" t="s">
        <v>5</v>
      </c>
    </row>
    <row r="5" spans="1:10" x14ac:dyDescent="0.25">
      <c r="C5" t="s">
        <v>6</v>
      </c>
      <c r="D5" s="2">
        <v>30</v>
      </c>
      <c r="E5" s="2">
        <v>50</v>
      </c>
      <c r="F5" s="2">
        <v>60</v>
      </c>
      <c r="G5" s="2">
        <v>25</v>
      </c>
    </row>
    <row r="6" spans="1:10" x14ac:dyDescent="0.25">
      <c r="C6" t="s">
        <v>7</v>
      </c>
      <c r="D6" s="2">
        <v>40</v>
      </c>
      <c r="E6" s="2">
        <v>65</v>
      </c>
      <c r="F6" s="2">
        <v>60</v>
      </c>
      <c r="G6" s="2">
        <v>42</v>
      </c>
    </row>
    <row r="7" spans="1:10" x14ac:dyDescent="0.25">
      <c r="C7" t="s">
        <v>8</v>
      </c>
      <c r="D7" s="2">
        <f>D6*1.1</f>
        <v>44</v>
      </c>
      <c r="E7" s="2">
        <f t="shared" ref="E7:G7" si="0">E6*1.1</f>
        <v>71.5</v>
      </c>
      <c r="F7" s="2">
        <f t="shared" si="0"/>
        <v>66</v>
      </c>
      <c r="G7" s="2">
        <f t="shared" si="0"/>
        <v>46.2</v>
      </c>
      <c r="H7" s="6" t="s">
        <v>30</v>
      </c>
      <c r="I7" s="6"/>
      <c r="J7" s="6"/>
    </row>
    <row r="8" spans="1:10" x14ac:dyDescent="0.25">
      <c r="C8" t="s">
        <v>9</v>
      </c>
      <c r="D8" s="2">
        <v>40</v>
      </c>
      <c r="E8" s="2">
        <v>40</v>
      </c>
      <c r="F8" s="2">
        <v>40</v>
      </c>
      <c r="G8" s="2">
        <v>40</v>
      </c>
    </row>
    <row r="9" spans="1:10" x14ac:dyDescent="0.25">
      <c r="C9" t="s">
        <v>10</v>
      </c>
      <c r="D9" s="2">
        <v>20</v>
      </c>
      <c r="E9" s="2">
        <v>20</v>
      </c>
      <c r="F9" s="2">
        <v>20</v>
      </c>
      <c r="G9" s="2">
        <v>20</v>
      </c>
    </row>
    <row r="10" spans="1:10" x14ac:dyDescent="0.25">
      <c r="C10" t="s">
        <v>11</v>
      </c>
      <c r="D10" s="2">
        <v>10</v>
      </c>
      <c r="E10" s="2">
        <v>10</v>
      </c>
      <c r="F10" s="2">
        <v>10</v>
      </c>
      <c r="G10" s="2">
        <v>10</v>
      </c>
    </row>
    <row r="11" spans="1:10" x14ac:dyDescent="0.25">
      <c r="C11" t="s">
        <v>12</v>
      </c>
      <c r="D11" s="2">
        <v>0</v>
      </c>
      <c r="E11" s="2">
        <v>0</v>
      </c>
      <c r="F11" s="2">
        <v>0</v>
      </c>
      <c r="G11" s="2">
        <v>15</v>
      </c>
    </row>
    <row r="13" spans="1:10" x14ac:dyDescent="0.25">
      <c r="C13" s="5" t="s">
        <v>14</v>
      </c>
    </row>
    <row r="14" spans="1:10" x14ac:dyDescent="0.25">
      <c r="D14" s="4" t="s">
        <v>16</v>
      </c>
      <c r="E14" s="4" t="s">
        <v>17</v>
      </c>
      <c r="F14" s="4" t="s">
        <v>18</v>
      </c>
      <c r="G14" s="4" t="s">
        <v>19</v>
      </c>
    </row>
    <row r="15" spans="1:10" x14ac:dyDescent="0.25">
      <c r="C15" t="s">
        <v>15</v>
      </c>
      <c r="D15" s="3">
        <v>40</v>
      </c>
      <c r="E15" s="3">
        <v>20</v>
      </c>
      <c r="F15" s="3">
        <v>40</v>
      </c>
      <c r="G15" s="3">
        <v>40</v>
      </c>
    </row>
    <row r="16" spans="1:10" x14ac:dyDescent="0.25">
      <c r="D16" s="4" t="s">
        <v>21</v>
      </c>
      <c r="E16" s="4" t="s">
        <v>22</v>
      </c>
      <c r="F16" s="4" t="s">
        <v>23</v>
      </c>
      <c r="G16" s="4" t="s">
        <v>24</v>
      </c>
    </row>
    <row r="17" spans="3:7" x14ac:dyDescent="0.25">
      <c r="C17" t="s">
        <v>20</v>
      </c>
      <c r="D17" s="3">
        <v>20</v>
      </c>
      <c r="E17" s="3">
        <v>0</v>
      </c>
      <c r="F17" s="3">
        <v>20</v>
      </c>
      <c r="G17" s="3">
        <v>0</v>
      </c>
    </row>
    <row r="18" spans="3:7" x14ac:dyDescent="0.25">
      <c r="D18" s="4" t="s">
        <v>25</v>
      </c>
      <c r="E18" s="4" t="s">
        <v>26</v>
      </c>
      <c r="F18" s="4" t="s">
        <v>27</v>
      </c>
      <c r="G18" s="4" t="s">
        <v>28</v>
      </c>
    </row>
    <row r="19" spans="3:7" x14ac:dyDescent="0.25">
      <c r="C19" t="s">
        <v>29</v>
      </c>
      <c r="D19" s="3">
        <v>30</v>
      </c>
      <c r="E19" s="3">
        <v>0</v>
      </c>
      <c r="F19" s="3">
        <v>0</v>
      </c>
      <c r="G19" s="3">
        <v>15</v>
      </c>
    </row>
    <row r="21" spans="3:7" x14ac:dyDescent="0.25">
      <c r="C21" s="5" t="s">
        <v>13</v>
      </c>
    </row>
    <row r="22" spans="3:7" x14ac:dyDescent="0.25">
      <c r="C22" s="9" t="s">
        <v>33</v>
      </c>
      <c r="D22" s="10">
        <f>D15</f>
        <v>40</v>
      </c>
      <c r="E22" s="10" t="s">
        <v>32</v>
      </c>
      <c r="F22" s="10">
        <f>D8</f>
        <v>40</v>
      </c>
      <c r="G22" s="10" t="s">
        <v>16</v>
      </c>
    </row>
    <row r="23" spans="3:7" x14ac:dyDescent="0.25">
      <c r="D23" s="2">
        <f>E15</f>
        <v>20</v>
      </c>
      <c r="E23" s="2" t="s">
        <v>32</v>
      </c>
      <c r="F23" s="2">
        <f>E8</f>
        <v>40</v>
      </c>
      <c r="G23" s="2" t="s">
        <v>17</v>
      </c>
    </row>
    <row r="24" spans="3:7" x14ac:dyDescent="0.25">
      <c r="D24" s="2">
        <f>F15</f>
        <v>40</v>
      </c>
      <c r="E24" s="2" t="s">
        <v>32</v>
      </c>
      <c r="F24" s="2">
        <f>F8</f>
        <v>40</v>
      </c>
      <c r="G24" s="2" t="s">
        <v>18</v>
      </c>
    </row>
    <row r="25" spans="3:7" x14ac:dyDescent="0.25">
      <c r="D25" s="2">
        <f>G15</f>
        <v>40</v>
      </c>
      <c r="E25" s="2" t="s">
        <v>32</v>
      </c>
      <c r="F25" s="2">
        <f>G8</f>
        <v>40</v>
      </c>
      <c r="G25" s="2" t="s">
        <v>19</v>
      </c>
    </row>
    <row r="26" spans="3:7" x14ac:dyDescent="0.25">
      <c r="C26" s="9" t="s">
        <v>34</v>
      </c>
      <c r="D26" s="10">
        <f>D17</f>
        <v>20</v>
      </c>
      <c r="E26" s="10" t="s">
        <v>32</v>
      </c>
      <c r="F26" s="10">
        <f>D9</f>
        <v>20</v>
      </c>
      <c r="G26" s="10" t="s">
        <v>21</v>
      </c>
    </row>
    <row r="27" spans="3:7" x14ac:dyDescent="0.25">
      <c r="D27" s="2">
        <f>E17</f>
        <v>0</v>
      </c>
      <c r="E27" s="2" t="s">
        <v>32</v>
      </c>
      <c r="F27" s="2">
        <f>E9</f>
        <v>20</v>
      </c>
      <c r="G27" s="2" t="s">
        <v>22</v>
      </c>
    </row>
    <row r="28" spans="3:7" x14ac:dyDescent="0.25">
      <c r="D28" s="2">
        <f>F17</f>
        <v>20</v>
      </c>
      <c r="E28" s="2" t="s">
        <v>32</v>
      </c>
      <c r="F28" s="2">
        <f>F9</f>
        <v>20</v>
      </c>
      <c r="G28" s="2" t="s">
        <v>23</v>
      </c>
    </row>
    <row r="29" spans="3:7" x14ac:dyDescent="0.25">
      <c r="D29" s="2">
        <f>G17</f>
        <v>0</v>
      </c>
      <c r="E29" s="2" t="s">
        <v>32</v>
      </c>
      <c r="F29" s="2">
        <f>G9</f>
        <v>20</v>
      </c>
      <c r="G29" s="2" t="s">
        <v>24</v>
      </c>
    </row>
    <row r="30" spans="3:7" x14ac:dyDescent="0.25">
      <c r="C30" s="9" t="s">
        <v>31</v>
      </c>
      <c r="D30" s="10">
        <f>G19</f>
        <v>15</v>
      </c>
      <c r="E30" s="10" t="s">
        <v>35</v>
      </c>
      <c r="F30" s="10">
        <f>G11</f>
        <v>15</v>
      </c>
      <c r="G30" s="10"/>
    </row>
    <row r="31" spans="3:7" x14ac:dyDescent="0.25">
      <c r="C31" t="s">
        <v>36</v>
      </c>
      <c r="D31" s="2">
        <f>D15+D17-D19</f>
        <v>30</v>
      </c>
      <c r="E31" s="2" t="s">
        <v>40</v>
      </c>
      <c r="F31" s="2">
        <f>D5</f>
        <v>30</v>
      </c>
    </row>
    <row r="32" spans="3:7" x14ac:dyDescent="0.25">
      <c r="C32" t="s">
        <v>37</v>
      </c>
      <c r="D32" s="2">
        <f>D19+E15+E17-E19</f>
        <v>50</v>
      </c>
      <c r="E32" s="2" t="s">
        <v>40</v>
      </c>
      <c r="F32" s="2">
        <f>E5</f>
        <v>50</v>
      </c>
    </row>
    <row r="33" spans="3:6" x14ac:dyDescent="0.25">
      <c r="C33" t="s">
        <v>38</v>
      </c>
      <c r="D33" s="2">
        <f>E19+F15+F17-F19</f>
        <v>60</v>
      </c>
      <c r="E33" s="2" t="s">
        <v>40</v>
      </c>
      <c r="F33" s="2">
        <f>F5</f>
        <v>60</v>
      </c>
    </row>
    <row r="34" spans="3:6" x14ac:dyDescent="0.25">
      <c r="C34" t="s">
        <v>39</v>
      </c>
      <c r="D34" s="2">
        <f>F19+G15+G17-G19</f>
        <v>25</v>
      </c>
      <c r="E34" s="2" t="s">
        <v>40</v>
      </c>
      <c r="F34" s="2">
        <f>G5</f>
        <v>25</v>
      </c>
    </row>
    <row r="36" spans="3:6" x14ac:dyDescent="0.25">
      <c r="C36" s="7" t="s">
        <v>41</v>
      </c>
    </row>
    <row r="37" spans="3:6" x14ac:dyDescent="0.25">
      <c r="C37" s="8">
        <f>SUMPRODUCT(D6:G6,D15:G15)+SUMPRODUCT(D7:G7,D17:G17)+SUMPRODUCT(D10:G10,D19:G19)</f>
        <v>9630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Yanıt Raporu 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 Karagül</dc:creator>
  <cp:lastModifiedBy>Nigar Karagül</cp:lastModifiedBy>
  <dcterms:created xsi:type="dcterms:W3CDTF">2022-03-15T19:19:17Z</dcterms:created>
  <dcterms:modified xsi:type="dcterms:W3CDTF">2022-03-15T20:20:45Z</dcterms:modified>
</cp:coreProperties>
</file>