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unemaking" sheetId="1" r:id="rId3"/>
    <sheet state="visible" name="Blacksmithing" sheetId="2" r:id="rId4"/>
    <sheet state="visible" name="Basic Crafting" sheetId="3" r:id="rId5"/>
    <sheet state="visible" name="Stonemasonry" sheetId="4" r:id="rId6"/>
    <sheet state="visible" name="Leatherworking" sheetId="5" r:id="rId7"/>
    <sheet state="visible" name="Woodworking" sheetId="6" r:id="rId8"/>
    <sheet state="visible" name="Jewelcrafting" sheetId="7" r:id="rId9"/>
    <sheet state="visible" name="Necromancy" sheetId="8" r:id="rId10"/>
    <sheet state="visible" name="Alchemy" sheetId="9" r:id="rId11"/>
    <sheet state="visible" name="Cooking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Chance : 95%
- Parchment Paper
- Ore (2)
- Ore (2)</t>
      </text>
    </comment>
    <comment authorId="0" ref="G3">
      <text>
        <t xml:space="preserve">Unmarked Wooden Runestone
Chance : 95%
- Wood
- Wood
- Wood
Unmarked Stone Runestone
Chance : 95%
- Stone
- Stone
- Stone</t>
      </text>
    </comment>
    <comment authorId="0" ref="F4">
      <text>
        <t xml:space="preserve">[Woodworking]
Chance : 95%
- Wood</t>
      </text>
    </comment>
    <comment authorId="0" ref="F5">
      <text>
        <t xml:space="preserve">[Woodworking]
Chance : 95%
- Wood</t>
      </text>
    </comment>
    <comment authorId="0" ref="F6">
      <text>
        <t xml:space="preserve">[Woodworking]
Chance : 95%
- Wood</t>
      </text>
    </comment>
    <comment authorId="0" ref="F7">
      <text>
        <t xml:space="preserve">[Woodworking]
Chance : 95%
- Wood</t>
      </text>
    </comment>
    <comment authorId="0" ref="F8">
      <text>
        <t xml:space="preserve">[Woodworking]
Chance : 95%
- Wood</t>
      </text>
    </comment>
    <comment authorId="0" ref="F10">
      <text>
        <t xml:space="preserve">- Stone (3)</t>
      </text>
    </comment>
    <comment authorId="0" ref="G10">
      <text>
        <t xml:space="preserve">[Leatherworking]
Chance : 95%
- Hide
- Hide
- Hide
- Opt : Specialty Seal</t>
      </text>
    </comment>
    <comment authorId="0" ref="H10">
      <text>
        <t xml:space="preserve">Chance : 95%
- Ore (3)
- Ore (3)
- Ore (3)
- Opt : Specialty seal</t>
      </text>
    </comment>
    <comment authorId="0" ref="F11">
      <text>
        <t xml:space="preserve">Chance : 95%
- Parchment Paper
- Ore (3)</t>
      </text>
    </comment>
    <comment authorId="0" ref="G11">
      <text>
        <t xml:space="preserve">Chance : 95%
- Ore (3)
- Ore (3)
- Ore (3)
- Opt : Specialty seal</t>
      </text>
    </comment>
    <comment authorId="0" ref="H11">
      <text>
        <t xml:space="preserve">Chance : 95%
- Ore (3)
- Ore (3)
- Ore (3)
- Opt : Specialty seal</t>
      </text>
    </comment>
    <comment authorId="0" ref="I11">
      <text>
        <t xml:space="preserve">Chance : 95%
- Stone
- Stone
- Stone</t>
      </text>
    </comment>
    <comment authorId="0" ref="F12">
      <text>
        <t xml:space="preserve">Chance : 95%
- Parchment Paper
- Ore (3)</t>
      </text>
    </comment>
    <comment authorId="0" ref="G12">
      <text>
        <t xml:space="preserve">Chance : 95%
- Ore (3)
- Ore (3)
- Ore (3)
- Opt : Specialty seal</t>
      </text>
    </comment>
    <comment authorId="0" ref="H12">
      <text>
        <t xml:space="preserve">Chance : 95%
- Ore (3)
- Ore (3)
- Ore (3)
- Opt : Specialty seal</t>
      </text>
    </comment>
    <comment authorId="0" ref="I12">
      <text>
        <t xml:space="preserve">Chance : 95%
- Stone
- Stone
- Stone</t>
      </text>
    </comment>
    <comment authorId="0" ref="F13">
      <text>
        <t xml:space="preserve">[Woodworking]
Chance : 95%
- Wood</t>
      </text>
    </comment>
    <comment authorId="0" ref="F14">
      <text>
        <t xml:space="preserve">[Woodworking]
Chance : 95%
- Wood</t>
      </text>
    </comment>
    <comment authorId="0" ref="A15">
      <text>
        <t xml:space="preserve">Overwrite crafted item stat </t>
      </text>
    </comment>
    <comment authorId="0" ref="F20">
      <text>
        <t xml:space="preserve">Chance : 95%
- Stone
- Stone
- Stone
- Stone</t>
      </text>
    </comment>
    <comment authorId="0" ref="F21">
      <text>
        <t xml:space="preserve">Chance : 95%
- Stone
- Stone
- Stone
- Stone</t>
      </text>
    </comment>
    <comment authorId="0" ref="G21">
      <text>
        <t xml:space="preserve">- Advanced weapon</t>
      </text>
    </comment>
    <comment authorId="0" ref="F100">
      <text>
        <t xml:space="preserve">[Woodworking]
Chance : 95%
- Wood</t>
      </text>
    </comment>
    <comment authorId="0" ref="F101">
      <text>
        <t xml:space="preserve">[Woodworking]
Chance : 95%
- Wood</t>
      </text>
    </comment>
    <comment authorId="0" ref="F102">
      <text>
        <t xml:space="preserve">[Woodworking]
Chance : 95%
- Wood</t>
      </text>
    </comment>
    <comment authorId="0" ref="F103">
      <text>
        <t xml:space="preserve">[Woodworking]
Chance : 95%
- Wood</t>
      </text>
    </comment>
    <comment authorId="0" ref="F104">
      <text>
        <t xml:space="preserve">[Woodworking]
Chance : 95%
- Wood</t>
      </text>
    </comment>
    <comment authorId="0" ref="F106">
      <text>
        <t xml:space="preserve">[Woodworking]
Chance : 95%
- Wood</t>
      </text>
    </comment>
    <comment authorId="0" ref="F107">
      <text>
        <t xml:space="preserve">[Woodworking]
Chance : 95%
- Wood</t>
      </text>
    </comment>
    <comment authorId="0" ref="F108">
      <text>
        <t xml:space="preserve">[Woodworking]
Chance : 95%
- Wood</t>
      </text>
    </comment>
    <comment authorId="0" ref="F109">
      <text>
        <t xml:space="preserve">[Woodworking]
Chance : 95%
- Wood</t>
      </text>
    </comment>
    <comment authorId="0" ref="F110">
      <text>
        <t xml:space="preserve">[Woodworking]
Chance : 95%
- Wood</t>
      </text>
    </comment>
    <comment authorId="0" ref="F112">
      <text>
        <t xml:space="preserve">[Woodworking]
Chance : 95%
- Wood</t>
      </text>
    </comment>
    <comment authorId="0" ref="F113">
      <text>
        <t xml:space="preserve">[Woodworking]
Chance : 95%
- Wood</t>
      </text>
    </comment>
    <comment authorId="0" ref="F114">
      <text>
        <t xml:space="preserve">[Woodworking]
Chance : 95%
- Wood</t>
      </text>
    </comment>
    <comment authorId="0" ref="F115">
      <text>
        <t xml:space="preserve">[Woodworking]
Chance : 95%
- Wood</t>
      </text>
    </comment>
    <comment authorId="0" ref="F116">
      <text>
        <t xml:space="preserve">[Woodworking]
Chance : 95%
- Wood</t>
      </text>
    </comment>
    <comment authorId="0" ref="F118">
      <text>
        <t xml:space="preserve">[Woodworking]
Chance : 95%
- Wood</t>
      </text>
    </comment>
    <comment authorId="0" ref="F119">
      <text>
        <t xml:space="preserve">[Woodworking]
Chance : 95%
- Wood</t>
      </text>
    </comment>
    <comment authorId="0" ref="F120">
      <text>
        <t xml:space="preserve">[Woodworking]
Chance : 95%
- Wood</t>
      </text>
    </comment>
    <comment authorId="0" ref="F121">
      <text>
        <t xml:space="preserve">[Woodworking]
Chance : 95%
- Wood</t>
      </text>
    </comment>
    <comment authorId="0" ref="F122">
      <text>
        <t xml:space="preserve">[Woodworking]
Chance : 95%
- Wood</t>
      </text>
    </comment>
    <comment authorId="0" ref="F124">
      <text>
        <t xml:space="preserve">[Woodworking]
Chance : 95%
- Wood</t>
      </text>
    </comment>
    <comment authorId="0" ref="F125">
      <text>
        <t xml:space="preserve">[Woodworking]
Chance : 95%
- Wood</t>
      </text>
    </comment>
    <comment authorId="0" ref="F126">
      <text>
        <t xml:space="preserve">[Woodworking]
Chance : 95%
- Wood</t>
      </text>
    </comment>
    <comment authorId="0" ref="F127">
      <text>
        <t xml:space="preserve">[Woodworking]
Chance : 95%
- Wood</t>
      </text>
    </comment>
    <comment authorId="0" ref="F128">
      <text>
        <t xml:space="preserve">[Woodworking]
Chance : 95%
- Wood</t>
      </text>
    </comment>
    <comment authorId="0" ref="G157">
      <text>
        <t xml:space="preserve">[Leatherworking]
Chance : 95%
- Hide
- Hide
- Hide
- Opt : Specialty Seal</t>
      </text>
    </comment>
    <comment authorId="0" ref="H157">
      <text>
        <t xml:space="preserve">Chance : 95%
- Ore (3)
- Ore (3)
- Ore (3)
- Opt : Specialty seal</t>
      </text>
    </comment>
    <comment authorId="0" ref="G158">
      <text>
        <t xml:space="preserve">[Leatherworking]
Chance : 95%
- Hide
- Hide
- Hide
- Opt : Specialty Seal</t>
      </text>
    </comment>
    <comment authorId="0" ref="H158">
      <text>
        <t xml:space="preserve">Chance : 95%
- Ore (3)
- Ore (3)
- Ore (3)
- Opt : Specialty seal</t>
      </text>
    </comment>
    <comment authorId="0" ref="G159">
      <text>
        <t xml:space="preserve">[Leatherworking]
Chance : 95%
- Hide
- Hide
- Hide
- Opt : Specialty Seal</t>
      </text>
    </comment>
    <comment authorId="0" ref="H159">
      <text>
        <t xml:space="preserve">Chance : 95%
- Ore (3)
- Ore (3)
- Ore (3)
- Opt : Specialty seal</t>
      </text>
    </comment>
    <comment authorId="0" ref="G160">
      <text>
        <t xml:space="preserve">[Leatherworking]
Chance : 95%
- Hide
- Hide
- Hide
- Opt : Specialty Seal</t>
      </text>
    </comment>
    <comment authorId="0" ref="H160">
      <text>
        <t xml:space="preserve">Chance : 95%
- Ore (3)
- Ore (3)
- Ore (3)
- Opt : Specialty seal</t>
      </text>
    </comment>
    <comment authorId="0" ref="G161">
      <text>
        <t xml:space="preserve">[Leatherworking]
Chance : 95%
- Hide
- Hide
- Hide
- Opt : Specialty Seal</t>
      </text>
    </comment>
    <comment authorId="0" ref="H161">
      <text>
        <t xml:space="preserve">Chance : 95%
- Ore (3)
- Ore (3)
- Ore (3)
- Opt : Specialty seal</t>
      </text>
    </comment>
    <comment authorId="0" ref="G162">
      <text>
        <t xml:space="preserve">[Leatherworking]
Chance : 95%
- Hide
- Hide
- Hide
- Opt : Specialty Seal</t>
      </text>
    </comment>
    <comment authorId="0" ref="H162">
      <text>
        <t xml:space="preserve">Chance : 95%
- Ore (3)
- Ore (3)
- Ore (3)
- Opt : Specialty seal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Require campfire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Chance : 78%
- Weapon Pommel
- Weapon Crossguard
- Weapon Grip</t>
      </text>
    </comment>
    <comment authorId="0" ref="G3">
      <text>
        <t xml:space="preserve">Chance : 68%
- Metal Bar 
- Metal Bar 
- Metal Bar</t>
      </text>
    </comment>
    <comment authorId="0" ref="F4">
      <text>
        <t xml:space="preserve">Chance : 78%
- Weapon Pommel
- Weapon Crossguard
- Weapon Grip</t>
      </text>
    </comment>
    <comment authorId="0" ref="G4">
      <text>
        <t xml:space="preserve">Chance : 68%
- Metal Bar 
- Metal Bar 
- Metal Bar</t>
      </text>
    </comment>
    <comment authorId="0" ref="F5">
      <text>
        <t xml:space="preserve">Chance : 78%
- Weapon Pommel
- Weapon Crossguard
- Weapon Grip</t>
      </text>
    </comment>
    <comment authorId="0" ref="G5">
      <text>
        <t xml:space="preserve">Chance : 68%
- Metal Bar
- Metal Bar
- Metal Bar</t>
      </text>
    </comment>
    <comment authorId="0" ref="F6">
      <text>
        <t xml:space="preserve">Chance : 78%
- Weapon Pommel
- Weapon Crossguard
- Weapon Grip</t>
      </text>
    </comment>
    <comment authorId="0" ref="G6">
      <text>
        <t xml:space="preserve">Chance : 68%
- Metal Bar
- Metal Bar
</t>
      </text>
    </comment>
    <comment authorId="0" ref="H6">
      <text>
        <t xml:space="preserve">Chance : 78%
- Metal Bar / Plank
- Metal Bar / Plank
</t>
      </text>
    </comment>
    <comment authorId="0" ref="F7">
      <text>
        <t xml:space="preserve">Chance : 78%
- Weapon Pommel
- Weapon Crossguard
- Weapon Grip</t>
      </text>
    </comment>
    <comment authorId="0" ref="G7">
      <text>
        <t xml:space="preserve">Chance : 68%
- Metal Bar
- Metal Bar
</t>
      </text>
    </comment>
    <comment authorId="0" ref="H7">
      <text>
        <t xml:space="preserve">Chance : 78%
- Metal Bar / Plank
- Metal Bar / Plank
</t>
      </text>
    </comment>
    <comment authorId="0" ref="F8">
      <text>
        <t xml:space="preserve">Chance : 78%
- Weapon Pommel
- Weapon Crossguard
- Weapon Grip</t>
      </text>
    </comment>
    <comment authorId="0" ref="G8">
      <text>
        <t xml:space="preserve">Chance : 68%
- Metal Bar
- Metal Bar
</t>
      </text>
    </comment>
    <comment authorId="0" ref="H8">
      <text>
        <t xml:space="preserve">Chance : 78%
- Metal Bar / Plank
- Metal Bar / Plank
</t>
      </text>
    </comment>
    <comment authorId="0" ref="F9">
      <text>
        <t xml:space="preserve">Chance : 78%
- Weapon Pommel
- Weapon Crossguard
- Weapon Grip</t>
      </text>
    </comment>
    <comment authorId="0" ref="G9">
      <text>
        <t xml:space="preserve">Chance : 68%
- Metal Bar
- Metal Bar</t>
      </text>
    </comment>
    <comment authorId="0" ref="H9">
      <text>
        <t xml:space="preserve">Chance: 68%
- Metal Bar 
- Stone (3)
- Stone (3)</t>
      </text>
    </comment>
    <comment authorId="0" ref="F10">
      <text>
        <t xml:space="preserve">Chance : 78%
- Weapon Pommel
- Weapon Crossguard
- Weapon Grip</t>
      </text>
    </comment>
    <comment authorId="0" ref="G10">
      <text>
        <t xml:space="preserve">Chance : 78%
- Weapon Pommel
- Weapon Crossguard
- Weapon Grip</t>
      </text>
    </comment>
    <comment authorId="0" ref="H10">
      <text>
        <t xml:space="preserve">Chance : 68%
- Metal Bar
- Metal Bar
- Metal Bar</t>
      </text>
    </comment>
    <comment authorId="0" ref="I10">
      <text>
        <t xml:space="preserve">Chance : 68%
- Metal Bar
- Metal Bar
- Metal Bar</t>
      </text>
    </comment>
    <comment authorId="0" ref="F11">
      <text>
        <t xml:space="preserve">Chance : 78%
- Weapon Pommel
- Weapon Crossguard
- Weapon Grip</t>
      </text>
    </comment>
    <comment authorId="0" ref="G11">
      <text>
        <t xml:space="preserve">Chance : 78%
- Weapon Pommel
- Weapon Crossguard
- Weapon Grip</t>
      </text>
    </comment>
    <comment authorId="0" ref="H11">
      <text>
        <t xml:space="preserve">Chance : 68%
- Metal Bar 
- Metal Bar</t>
      </text>
    </comment>
    <comment authorId="0" ref="I11">
      <text>
        <t xml:space="preserve">Chance : 68%
- Metal Bar 
- Metal Bar</t>
      </text>
    </comment>
    <comment authorId="0" ref="J11">
      <text>
        <t xml:space="preserve">Chance : 78%
- Metal Bar / Plank
- Metal Bar / Plank
</t>
      </text>
    </comment>
    <comment authorId="0" ref="K11">
      <text>
        <t xml:space="preserve">Chance : 78%
- Metal Bar / Plank
- Metal Bar / Plank
</t>
      </text>
    </comment>
    <comment authorId="0" ref="F12">
      <text>
        <t xml:space="preserve">Chance : 78%
- Weapon Pommel
- Weapon Crossguard
- Weapon Grip</t>
      </text>
    </comment>
    <comment authorId="0" ref="G12">
      <text>
        <t xml:space="preserve">Chance : 78%
- Weapon Pommel
- Weapon Crossguard
- Weapon Grip</t>
      </text>
    </comment>
    <comment authorId="0" ref="H12">
      <text>
        <t xml:space="preserve">Chance : 68%
- Metal Bar 
- Metal Bar</t>
      </text>
    </comment>
    <comment authorId="0" ref="I12">
      <text>
        <t xml:space="preserve">Chance : 68%
- Metal Bar 
- Metal Bar</t>
      </text>
    </comment>
    <comment authorId="0" ref="J12">
      <text>
        <t xml:space="preserve">Chance : 78%
- Metal Bar / Plank
- Metal Bar / Plank
</t>
      </text>
    </comment>
    <comment authorId="0" ref="K12">
      <text>
        <t xml:space="preserve">Chance : 78%
- Metal Bar / Plank
- Metal Bar / Plank
</t>
      </text>
    </comment>
    <comment authorId="0" ref="F13">
      <text>
        <t xml:space="preserve">Chance : 68%
- Pistol Hammer and Frizzen
- Pistol Trigger 
- Weapon Grip </t>
      </text>
    </comment>
    <comment authorId="0" ref="G13">
      <text>
        <t xml:space="preserve">Chance : 78%
- Metal Bar 
- Metal Bar</t>
      </text>
    </comment>
    <comment authorId="0" ref="F14">
      <text>
        <t xml:space="preserve">Chance : 68%
- Great Weapon Pommel 
- Great Weapon Crossguard
- Weapon Grip (2)</t>
      </text>
    </comment>
    <comment authorId="0" ref="G14">
      <text>
        <t xml:space="preserve">Chance : 68%
- Metal Bar
- Metal Bar
- Metal Bar
- Metal Bar</t>
      </text>
    </comment>
    <comment authorId="0" ref="H14">
      <text>
        <t xml:space="preserve">Chance : 78%
- Metal bar
- Metal bar</t>
      </text>
    </comment>
    <comment authorId="0" ref="F15">
      <text>
        <t xml:space="preserve">Chance : 68%
- Great Weapon Pommel 
- Great Weapon Crossguard
- Weapon Grip (2)</t>
      </text>
    </comment>
    <comment authorId="0" ref="G15">
      <text>
        <t xml:space="preserve">Chance : 68%
- Metal Bar
- Metal Bar
- Metal Bar
- Metal Bar</t>
      </text>
    </comment>
    <comment authorId="0" ref="H15">
      <text>
        <t xml:space="preserve">Chance : 78%
- Metal Bar / Plank
- Metal Bar / Plank</t>
      </text>
    </comment>
    <comment authorId="0" ref="F16">
      <text>
        <t xml:space="preserve">Chance : 68%
- Great Weapon Pommel 
- Great Weapon Crossguard
- Weapon Grip (2)</t>
      </text>
    </comment>
    <comment authorId="0" ref="G16">
      <text>
        <t xml:space="preserve">Chance : 68%
- Metal Bar
- Metal Bar
- Metal Bar
- Metal Bar</t>
      </text>
    </comment>
    <comment authorId="0" ref="H16">
      <text>
        <t xml:space="preserve">Chance : 78%
- Metal Bar / Plank
- Metal Bar / Plank</t>
      </text>
    </comment>
    <comment authorId="0" ref="F17">
      <text>
        <t xml:space="preserve">Chance : 68%
- Great Weapon Pommel 
- Great Weapon Crossguard
- Weapon Grip (2)</t>
      </text>
    </comment>
    <comment authorId="0" ref="G17">
      <text>
        <t xml:space="preserve">Chance : 68%
- Metal Bar
- Metal Bar
- Metal Bar
- Metal Bar</t>
      </text>
    </comment>
    <comment authorId="0" ref="H17">
      <text>
        <t xml:space="preserve">Chance : 78%
- Metal Bar / Plank
- Metal Bar / Plank</t>
      </text>
    </comment>
    <comment authorId="0" ref="F18">
      <text>
        <t xml:space="preserve">Chance : 68%
- Great Weapon Pommel 
- Great Weapon Crossguard
- Weapon Grip (2)</t>
      </text>
    </comment>
    <comment authorId="0" ref="G18">
      <text>
        <t xml:space="preserve">Chance : 68%
- Metal Bar
- Metal Bar
- Metal Bar
- Metal Bar</t>
      </text>
    </comment>
    <comment authorId="0" ref="H18">
      <text>
        <t xml:space="preserve">Chance : 78%
- Metal Bar / Plank
- Metal Bar / Plank</t>
      </text>
    </comment>
    <comment authorId="0" ref="F19">
      <text>
        <t xml:space="preserve">Chance : 78%
- Metal Bar</t>
      </text>
    </comment>
    <comment authorId="0" ref="G19">
      <text>
        <t xml:space="preserve">Chance : 78%
- Metal Bar</t>
      </text>
    </comment>
    <comment authorId="0" ref="H19">
      <text>
        <t xml:space="preserve">Chance : 78%
- Plank / Leather</t>
      </text>
    </comment>
    <comment authorId="0" ref="F20">
      <text>
        <t xml:space="preserve">Chance : 78%
- Metal Bar</t>
      </text>
    </comment>
    <comment authorId="0" ref="G20">
      <text>
        <t xml:space="preserve">Chance : 78%
- Metal Bar</t>
      </text>
    </comment>
    <comment authorId="0" ref="H20">
      <text>
        <t xml:space="preserve">Chance : 78%
- Plank / Leather</t>
      </text>
    </comment>
    <comment authorId="0" ref="I20">
      <text>
        <t xml:space="preserve">Chance : 78%
- Plank / Leather</t>
      </text>
    </comment>
    <comment authorId="0" ref="F21">
      <text>
        <t xml:space="preserve">Chance : 68%
- Metal Bar
- Metal Bar</t>
      </text>
    </comment>
    <comment authorId="0" ref="G21">
      <text>
        <t xml:space="preserve">Chance : 78%
- Metal Bar</t>
      </text>
    </comment>
    <comment authorId="0" ref="H21">
      <text>
        <t xml:space="preserve">Chance : 78%
- Plank / Leather</t>
      </text>
    </comment>
    <comment authorId="0" ref="F22">
      <text>
        <t xml:space="preserve">Chance : 95%
- Ore (3)
- Ore (3)
- Ore (3)
- Opt : Specialty seal</t>
      </text>
    </comment>
    <comment authorId="0" ref="G22">
      <text>
        <t xml:space="preserve">Chance : 95%
- Ore (3)
- Ore (3)
- Ore (3)
- Opt : Specialty seal</t>
      </text>
    </comment>
    <comment authorId="0" ref="H22">
      <text>
        <t xml:space="preserve">Chance : 95%
- Ore (3)
- Ore (3)
- Ore (3)
- Opt : Specialty seal</t>
      </text>
    </comment>
    <comment authorId="0" ref="F23">
      <text>
        <t xml:space="preserve">Chance : 95%
- Ore (3)
- Ore (3)
- Ore (3)
- Opt : Specialty seal</t>
      </text>
    </comment>
    <comment authorId="0" ref="G23">
      <text>
        <t xml:space="preserve">Chance : 95%
- Ore (3)
- Ore (3)
- Ore (3)
- Opt : Specialty seal</t>
      </text>
    </comment>
    <comment authorId="0" ref="H23">
      <text>
        <t xml:space="preserve">Chance : 95%
- Ore (3)
- Ore (3)
- Ore (3)
- Opt : Specialty seal</t>
      </text>
    </comment>
    <comment authorId="0" ref="F24">
      <text>
        <t xml:space="preserve">Chance : 95%
- Ore (3)
- Ore (3)
- Ore (3)
- Opt : Specialty seal</t>
      </text>
    </comment>
    <comment authorId="0" ref="G24">
      <text>
        <t xml:space="preserve">Chance : 95%
- Ore (3)
- Ore (3)
- Ore (3)
- Opt : Specialty seal</t>
      </text>
    </comment>
    <comment authorId="0" ref="H24">
      <text>
        <t xml:space="preserve">Chance : 95%
- Ore (3)
- Ore (3)
- Ore (3)
- Opt : Specialty seal</t>
      </text>
    </comment>
    <comment authorId="0" ref="F25">
      <text>
        <t xml:space="preserve">Chance : 95%
- Ore (3)
- Ore (3)
- Ore (3)
- Opt : Specialty seal</t>
      </text>
    </comment>
    <comment authorId="0" ref="G25">
      <text>
        <t xml:space="preserve">Chance : 95%
- Ore (3)
- Ore (3)
- Ore (3)
- Opt : Specialty seal</t>
      </text>
    </comment>
    <comment authorId="0" ref="H25">
      <text>
        <t xml:space="preserve">Chance : 95%
- Ore (3)
- Ore (3)
- Ore (3)
- Opt : Specialty seal</t>
      </text>
    </comment>
    <comment authorId="0" ref="F26">
      <text>
        <t xml:space="preserve">Chance : 95%
- Ore (3)
- Ore (3)
- Ore (3)
- Opt : Specialty seal</t>
      </text>
    </comment>
    <comment authorId="0" ref="G26">
      <text>
        <t xml:space="preserve">Chance : 95%
- Ore (3)
- Ore (3)
- Ore (3)
- Opt : Specialty seal</t>
      </text>
    </comment>
    <comment authorId="0" ref="H26">
      <text>
        <t xml:space="preserve">Chance : 95%
- Ore (3)
- Ore (3)
- Ore (3)
- Opt : Specialty seal</t>
      </text>
    </comment>
    <comment authorId="0" ref="I26">
      <text>
        <t xml:space="preserve">Chance : 95%
- Ore (3)
- Ore (3)
- Ore (3)
- Opt : Specialty seal</t>
      </text>
    </comment>
    <comment authorId="0" ref="F27">
      <text>
        <t xml:space="preserve">Chance : 95%
- Ore (3)
- Ore (3)
- Ore (3)
- Opt : Specialty seal</t>
      </text>
    </comment>
    <comment authorId="0" ref="G27">
      <text>
        <t xml:space="preserve">Chance : 95%
- Ore (3)
- Ore (3)
- Ore (3)
- Opt : Specialty seal</t>
      </text>
    </comment>
    <comment authorId="0" ref="F28">
      <text>
        <t xml:space="preserve">Chance : 95%
- Ore (3)
- Ore (3)
- Ore (3)
- Opt : Specialty seal</t>
      </text>
    </comment>
    <comment authorId="0" ref="G28">
      <text>
        <t xml:space="preserve">Chance : 95%
- Ore (3)
- Ore (3)
- Ore (3)
- Opt : Specialty seal</t>
      </text>
    </comment>
    <comment authorId="0" ref="F29">
      <text>
        <t xml:space="preserve">Chance : 95%
- Ore (3)
- Ore (3)
- Ore (3)
- Opt : Specialty seal</t>
      </text>
    </comment>
    <comment authorId="0" ref="G29">
      <text>
        <t xml:space="preserve">Chance : 95%
- Ore (3)
- Ore (3)
- Ore (3)
- Opt : Specialty seal</t>
      </text>
    </comment>
    <comment authorId="0" ref="F30">
      <text>
        <t xml:space="preserve">Chance : 95%
- Ore (3)
- Ore (3)
- Ore (3)
- Opt : Specialty seal</t>
      </text>
    </comment>
    <comment authorId="0" ref="G30">
      <text>
        <t xml:space="preserve">Chance : 95%
- Ore (3)
- Ore (3)
- Ore (3)
- Opt : Specialty seal</t>
      </text>
    </comment>
    <comment authorId="0" ref="H30">
      <text>
        <t xml:space="preserve">Chance : 95%
- Ore (3)
- Ore (3)
- Ore (3)
- Opt : Specialty seal</t>
      </text>
    </comment>
    <comment authorId="0" ref="I30">
      <text>
        <t xml:space="preserve">Chance : 95%
- Ore (3)
- Ore (3)
- Ore (3)
- Opt : Specialty seal</t>
      </text>
    </comment>
    <comment authorId="0" ref="F31">
      <text>
        <t xml:space="preserve">Chance : 95%
- Ore (3)
- Ore (3)
- Ore (3)
- Opt : Specialty seal</t>
      </text>
    </comment>
    <comment authorId="0" ref="G31">
      <text>
        <t xml:space="preserve">Chance : 95%
- Ore (3)
- Ore (3)
- Ore (3)
- Opt : Specialty seal</t>
      </text>
    </comment>
    <comment authorId="0" ref="H31">
      <text>
        <t xml:space="preserve">Chance : 95%
- Ore (3)
- Ore (3)
- Ore (3)
- Opt : Specialty seal</t>
      </text>
    </comment>
    <comment authorId="0" ref="I31">
      <text>
        <t xml:space="preserve">Chance : 95%
- Ore (3)
- Ore (3)
- Ore (3)
- Opt : Specialty seal</t>
      </text>
    </comment>
    <comment authorId="0" ref="F32">
      <text>
        <t xml:space="preserve">Metal Bar
Chance : 95%
- Ore (3)
- Ore (3)
- Ore (3)
- Opt : Specialty seal
Plank
Chance : 95%
- Wood (3)</t>
      </text>
    </comment>
    <comment authorId="0" ref="G32">
      <text>
        <t xml:space="preserve">Metal Bar
Chance : 95%
- Ore (3)
- Ore (3)
- Ore (3)
- Opt : Specialty seal
Plank
Chance : 95%
- Wood (3)</t>
      </text>
    </comment>
    <comment authorId="0" ref="F33">
      <text>
        <t xml:space="preserve">Metal Bar
Chance : 95%
- Ore (3)
- Ore (3)
- Ore (3)
- Opt : Specialty seal
Plank
Chance : 95%
- Wood (3)</t>
      </text>
    </comment>
    <comment authorId="0" ref="G33">
      <text>
        <t xml:space="preserve">Metal Bar
Chance : 95%
- Ore (3)
- Ore (3)
- Ore (3)
- Opt : Specialty seal
Plank
Chance : 95%
- Wood (3)</t>
      </text>
    </comment>
    <comment authorId="0" ref="F34">
      <text>
        <t xml:space="preserve">Metal Bar
Chance : 95%
- Ore (3)
- Ore (3)
- Ore (3)
- Opt : Specialty seal
Plank
Chance : 95%
- Wood (3)</t>
      </text>
    </comment>
    <comment authorId="0" ref="G34">
      <text>
        <t xml:space="preserve">Metal Bar
Chance : 95%
- Ore (3)
- Ore (3)
- Ore (3)
- Opt : Specialty seal
Plank
Chance : 95%
- Wood (3)</t>
      </text>
    </comment>
    <comment authorId="0" ref="F35">
      <text>
        <t xml:space="preserve">Chance : 95%
- Ore (3)
- Ore (3)
- Ore (3)
- Opt : Specialty seal</t>
      </text>
    </comment>
    <comment authorId="0" ref="G35">
      <text>
        <t xml:space="preserve">Chance : 95%
- Ore (3)
- Ore (3)
- Ore (3)
- Opt : Specialty seal</t>
      </text>
    </comment>
    <comment authorId="0" ref="F36">
      <text>
        <t xml:space="preserve">Chance : 95%
- Ore (3)
- Ore (3)
- Ore (3)
- Opt : Specialty seal</t>
      </text>
    </comment>
    <comment authorId="0" ref="G36">
      <text>
        <t xml:space="preserve">Chance : 95%
- Ore (3)
- Ore (3)
- Ore (3)
- Opt : Specialty seal</t>
      </text>
    </comment>
    <comment authorId="0" ref="F37">
      <text>
        <t xml:space="preserve">Chance : 95%
- Ore (3)
- Ore (3)
- Ore (3)
- Opt : Specialty seal</t>
      </text>
    </comment>
    <comment authorId="0" ref="F38">
      <text>
        <t xml:space="preserve">Chance : 95%
- Ore (3)
- Ore (3)
- Ore (3)
- Opt : Specialty seal</t>
      </text>
    </comment>
    <comment authorId="0" ref="F39">
      <text>
        <t xml:space="preserve">Chance : 95%
- Ore (3)
- Ore (3)
- Ore (3)
- Opt : Specialty seal</t>
      </text>
    </comment>
    <comment authorId="0" ref="F40">
      <text>
        <t xml:space="preserve">Chance : 95%
- Ore (3)
- Ore (3)
- Ore (3)
- Opt : Specialty seal</t>
      </text>
    </comment>
    <comment authorId="0" ref="F41">
      <text>
        <t xml:space="preserve">Chance : 95%
- Ore (3)
- Ore (3)
- Ore (3)
- Opt : Specialty seal</t>
      </text>
    </comment>
    <comment authorId="0" ref="F42">
      <text>
        <t xml:space="preserve">Chance : 95%
- Ore (3)
- Ore (3)
- Ore (3)
- Opt : Specialty seal</t>
      </text>
    </comment>
    <comment authorId="0" ref="G42">
      <text>
        <t xml:space="preserve">Chance : 95%
- Ore (3)
- Ore (3)
- Ore (3)
- Opt : Specialty seal</t>
      </text>
    </comment>
    <comment authorId="0" ref="F43">
      <text>
        <t xml:space="preserve">Chance : 95%
- Ore (3)
- Ore (3)
- Ore (3)
- Opt : Specialty seal</t>
      </text>
    </comment>
    <comment authorId="0" ref="F44">
      <text>
        <t xml:space="preserve">- Plank 
- Stitched Leather </t>
      </text>
    </comment>
    <comment authorId="0" ref="M45">
      <text>
        <t xml:space="preserve">[Runemaking]
Chance : 95%
- Stone
- Ore</t>
      </text>
    </comment>
    <comment authorId="0" ref="F46">
      <text>
        <t xml:space="preserve">Chance : 95%
- Ore (3)
- Ore (3)
- Ore (3)
- Opt : Specialty seal</t>
      </text>
    </comment>
    <comment authorId="0" ref="F47">
      <text>
        <t xml:space="preserve">Chance : 95%
- Ore (3)
- Ore (3)
- Ore (3)
- Opt : Specialty seal</t>
      </text>
    </comment>
    <comment authorId="0" ref="F48">
      <text>
        <t xml:space="preserve">Chance : 95%
- Ore (3)
- Ore (3)
- Ore (3)
- Opt : Specialty seal</t>
      </text>
    </comment>
    <comment authorId="0" ref="F49">
      <text>
        <t xml:space="preserve">Chance : 95%
- Ore (3)
- Ore (3)
- Ore (3)
- Opt : Specialty seal</t>
      </text>
    </comment>
    <comment authorId="0" ref="F54">
      <text>
        <t xml:space="preserve">Chance : 78%
- Metal bar 
- Metal bar</t>
      </text>
    </comment>
    <comment authorId="0" ref="G54">
      <text>
        <t xml:space="preserve">[Woodworking]
Shield Base: Small
Chance : 78%
- Plank
- Plank
Shield Base: Medium
Chance : 78%
- Plank
- Plank
- Plank</t>
      </text>
    </comment>
    <comment authorId="0" ref="H54">
      <text>
        <t xml:space="preserve">[Leatherworking]
Chance : 78%
- Stitched Leather
- Stitched Leather</t>
      </text>
    </comment>
    <comment authorId="0" ref="F55">
      <text>
        <t xml:space="preserve">Chance : 95%
- Ore (3)
- Ore (3)
- Ore (3)
- Opt : Specialty seal</t>
      </text>
    </comment>
    <comment authorId="0" ref="G55">
      <text>
        <t xml:space="preserve">Chance : 95%
- Ore (3)
- Ore (3)
- Ore (3)
- Opt : Specialty seal</t>
      </text>
    </comment>
    <comment authorId="0" ref="M56">
      <text>
        <t xml:space="preserve">[Leatherworking]
Chance : 68%
- Hide (3)
- Hide (3)
- Hide (3)
- Ore 
- Opt : Specialty Seal</t>
      </text>
    </comment>
    <comment authorId="0" ref="N56">
      <text>
        <t xml:space="preserve">Chance : 95%
- Ore (3)   
- Ore (3)
- Ore (3)
- Coal 
- Opt : Armor layer
- Opt : Armor layer
- Opt : Armor layer
- Opt : Specialty Seal</t>
      </text>
    </comment>
    <comment authorId="0" ref="O56">
      <text>
        <t xml:space="preserve">Chance : 95%
- Ore (3)   
- Ore (3)
- Ore (3)
- Coal 
- Opt : Armor layer
- Opt : Armor layer
- Opt : Armor layer
- Opt : Specialty Seal</t>
      </text>
    </comment>
    <comment authorId="0" ref="P56">
      <text>
        <t xml:space="preserve">Chance : 88%
- Iron (3)
- Iron (3)
- Carbon (3)
</t>
      </text>
    </comment>
    <comment authorId="0" ref="M57">
      <text>
        <t xml:space="preserve">[Leatherworking]
Chance : 68%
- Hide (3)
- Hide (3)
- Hide (3)
- Ore 
- Opt : Specialty Seal</t>
      </text>
    </comment>
    <comment authorId="0" ref="N57">
      <text>
        <t xml:space="preserve">Chance : 95%
- Ore (3)   
- Ore (3)
- Ore (3)
- Coal 
- Opt : Armor layer
- Opt : Armor layer
- Opt : Armor layer
- Opt : Specialty Seal</t>
      </text>
    </comment>
    <comment authorId="0" ref="O57">
      <text>
        <t xml:space="preserve">Chance : 95%
- Ore (3)   
- Ore (3)
- Ore (3)
- Coal 
- Opt : Armor layer
- Opt : Armor layer
- Opt : Armor layer
- Opt : Specialty Seal</t>
      </text>
    </comment>
    <comment authorId="0" ref="P57">
      <text>
        <t xml:space="preserve">Chance : 88%
- Iron (3)
- Iron (3)
- Carbon (3)
</t>
      </text>
    </comment>
    <comment authorId="0" ref="M58">
      <text>
        <t xml:space="preserve">[Leatherworking]
Chance : 68%
- Hide (3)
- Hide (3)
- Hide (3)
- Ore 
- Opt : Specialty Seal</t>
      </text>
    </comment>
    <comment authorId="0" ref="N58">
      <text>
        <t xml:space="preserve">Chance : 95%
- Ore (3)   
- Ore (3)
- Ore (3)
- Coal 
- Opt : Armor layer
- Opt : Armor layer
- Opt : Armor layer
- Opt : Specialty Seal</t>
      </text>
    </comment>
    <comment authorId="0" ref="O58">
      <text>
        <t xml:space="preserve">Chance : 95%
- Ore (3)   
- Ore (3)
- Ore (3)
- Coal 
- Opt : Armor layer
- Opt : Armor layer
- Opt : Armor layer
- Opt : Specialty Seal</t>
      </text>
    </comment>
    <comment authorId="0" ref="P58">
      <text>
        <t xml:space="preserve">Chance : 88%
- Iron (3)
- Iron (3)
- Carbon (3)
</t>
      </text>
    </comment>
    <comment authorId="0" ref="M59">
      <text>
        <t xml:space="preserve">[Leatherworking]
Chance : 68%
- Hide (3)
- Hide (3)
- Hide (3)
- Ore 
- Opt : Specialty Seal</t>
      </text>
    </comment>
    <comment authorId="0" ref="N59">
      <text>
        <t xml:space="preserve">Chance : 95%
- Ore (3)   
- Ore (3)
- Ore (3)
- Coal 
- Opt : Armor layer
- Opt : Armor layer
- Opt : Armor layer
- Opt : Specialty Seal</t>
      </text>
    </comment>
    <comment authorId="0" ref="O59">
      <text>
        <t xml:space="preserve">Chance : 95%
- Ore (3)   
- Ore (3)
- Ore (3)
- Coal 
- Opt : Armor layer
- Opt : Armor layer
- Opt : Armor layer
- Opt : Specialty Seal</t>
      </text>
    </comment>
    <comment authorId="0" ref="P59">
      <text>
        <t xml:space="preserve">Chance : 88%
- Iron (3)
- Iron (3)
- Carbon (3)
</t>
      </text>
    </comment>
    <comment authorId="0" ref="M60">
      <text>
        <t xml:space="preserve">[Leatherworking]
Chance : 68%
- Hide (3)
- Hide (3)
- Hide (3)
- Ore 
- Opt : Specialty Seal</t>
      </text>
    </comment>
    <comment authorId="0" ref="N60">
      <text>
        <t xml:space="preserve">Chance : 95%
- Ore (3)   
- Ore (3)
- Ore (3)
- Coal 
- Opt : Armor Layer
- Opt : Armor Layer
- Opt : Armor Layer
- Opt : Specialty Seal</t>
      </text>
    </comment>
    <comment authorId="0" ref="O60">
      <text>
        <t xml:space="preserve">Chance : 95%
- Ore (3)   
- Ore (3)
- Ore (3)
- Coal 
- Opt : Armor Layer
- Opt : Armor Layer
- Opt : Armor Layer
- Opt : Specialty Seal</t>
      </text>
    </comment>
    <comment authorId="0" ref="P60">
      <text>
        <t xml:space="preserve">Chance : 95%
- Ore (3)   
- Ore (3)
- Ore (3)
- Coal 
- Opt : Armor Layer
- Opt : Armor Layer
- Opt : Armor Layer
- Opt : Specialty Seal</t>
      </text>
    </comment>
    <comment authorId="0" ref="Q60">
      <text>
        <t xml:space="preserve">Chance : 88%
- Iron (3)
- Iron (3)
- Carbon (3)
</t>
      </text>
    </comment>
    <comment authorId="0" ref="M61">
      <text>
        <t xml:space="preserve">[Leatherworking]
Chance : 68%
- Hide (3)
- Hide (3)
- Hide (3)
- Ore 
- Opt : Specialty Seal</t>
      </text>
    </comment>
    <comment authorId="0" ref="N61">
      <text>
        <t xml:space="preserve">Chance : 95%
- Ore (3)   
- Ore (3)
- Ore (3)
- Coal 
- Opt : Armor Layer
- Opt : Armor Layer
- Opt : Armor Layer
- Opt : Specialty Seal</t>
      </text>
    </comment>
    <comment authorId="0" ref="O61">
      <text>
        <t xml:space="preserve">Chance : 95%
- Ore (3)   
- Ore (3)
- Ore (3)
- Coal 
- Opt : Armor Layer
- Opt : Armor Layer
- Opt : Armor Layer
- Opt : Specialty Seal</t>
      </text>
    </comment>
    <comment authorId="0" ref="P61">
      <text>
        <t xml:space="preserve">Chance : 95%
- Ore (3)   
- Ore (3)
- Ore (3)
- Coal 
- Opt : Armor Layer
- Opt : Armor Layer
- Opt : Armor Layer
- Opt : Specialty Seal</t>
      </text>
    </comment>
    <comment authorId="0" ref="Q61">
      <text>
        <t xml:space="preserve">Chance : 88%
- Iron (3)
- Iron (3)
- Carbon (3)
</t>
      </text>
    </comment>
    <comment authorId="0" ref="M62">
      <text>
        <t xml:space="preserve">[Leatherworking]
Chance : 68%
- Hide (3)
- Hide (3)
- Hide (3)
- Ore 
- Opt : Specialty Seal</t>
      </text>
    </comment>
    <comment authorId="0" ref="N62">
      <text>
        <t xml:space="preserve">Chance : 95%
- Ore (3)   
- Ore (3)
- Ore (3)
- Coal 
- Opt : Armor Layer
- Opt : Armor Layer
- Opt : Armor Layer
- Opt : Specialty Seal</t>
      </text>
    </comment>
    <comment authorId="0" ref="O62">
      <text>
        <t xml:space="preserve">Chance : 95%
- Ore (3)   
- Ore (3)
- Ore (3)
- Coal 
- Opt : Armor Layer
- Opt : Armor Layer
- Opt : Armor Layer
- Opt : Specialty Seal</t>
      </text>
    </comment>
    <comment authorId="0" ref="P62">
      <text>
        <t xml:space="preserve">Chance : 95%
- Ore (3)   
- Ore (3)
- Ore (3)
- Coal 
- Opt : Armor Layer
- Opt : Armor Layer
- Opt : Armor Layer
- Opt : Specialty Seal</t>
      </text>
    </comment>
    <comment authorId="0" ref="Q62">
      <text>
        <t xml:space="preserve">Chance : 88%
- Iron (3)
- Iron (3)
- Carbon (3)
</t>
      </text>
    </comment>
    <comment authorId="0" ref="M63">
      <text>
        <t xml:space="preserve">[Leatherworking]
Chance : 68%
- Hide (3)
- Hide (3)
- Hide (3)
- Ore 
- Opt : Specialty Seal</t>
      </text>
    </comment>
    <comment authorId="0" ref="N63">
      <text>
        <t xml:space="preserve">Chance : 95%
- Ore (3)   
- Ore (3)
- Ore (3)
- Coal 
- Opt : Armor Layer
- Opt : Armor Layer
- Opt : Armor Layer
- Opt : Specialty Seal</t>
      </text>
    </comment>
    <comment authorId="0" ref="O63">
      <text>
        <t xml:space="preserve">Chance : 95%
- Ore (3)   
- Ore (3)
- Ore (3)
- Coal 
- Opt : Armor Layer
- Opt : Armor Layer
- Opt : Armor Layer
- Opt : Specialty Seal</t>
      </text>
    </comment>
    <comment authorId="0" ref="P63">
      <text>
        <t xml:space="preserve">Chance : 95%
- Ore (3)   
- Ore (3)
- Ore (3)
- Coal 
- Opt : Armor Layer
- Opt : Armor Layer
- Opt : Armor Layer
- Opt : Specialty Seal</t>
      </text>
    </comment>
    <comment authorId="0" ref="Q63">
      <text>
        <t xml:space="preserve">Chance : 88%
- Iron (3)
- Iron (3)
- Carbon (3)
</t>
      </text>
    </comment>
    <comment authorId="0" ref="I64">
      <text>
        <t xml:space="preserve">Chance : 95%
- Wood</t>
      </text>
    </comment>
    <comment authorId="0" ref="M64">
      <text>
        <t xml:space="preserve">Chance : 93%
- Ore (2)
- Ore (2)
- Stone
- Hide (2)</t>
      </text>
    </comment>
    <comment authorId="0" ref="N64">
      <text>
        <t xml:space="preserve">Chance : 93%
- Ore (2)
- Ore (2)
- Stone
- Hide (2)</t>
      </text>
    </comment>
    <comment authorId="0" ref="O64">
      <text>
        <t xml:space="preserve">Chance : 93%
- Ore (2)
- Ore (2)
- Stone
- Hide (2)</t>
      </text>
    </comment>
    <comment authorId="0" ref="P64">
      <text>
        <t xml:space="preserve">Chance : 93%
- Ore (2)
- Ore (2)
- Stone
- Hide (2)</t>
      </text>
    </comment>
    <comment authorId="0" ref="Q64">
      <text>
        <t xml:space="preserve">[Runemaking]
Chance : 95%
- Stone
- Ore</t>
      </text>
    </comment>
    <comment authorId="0" ref="I65">
      <text>
        <t xml:space="preserve">Chance : 95%
- Wood</t>
      </text>
    </comment>
    <comment authorId="0" ref="M65">
      <text>
        <t xml:space="preserve">Chance : 93%
- Ore (2)
- Ore (2)
- Stone
- Hide (2)</t>
      </text>
    </comment>
    <comment authorId="0" ref="N65">
      <text>
        <t xml:space="preserve">Chance : 93%
- Ore (2)
- Ore (2)
- Stone
- Hide (2)</t>
      </text>
    </comment>
    <comment authorId="0" ref="O65">
      <text>
        <t xml:space="preserve">Chance : 93%
- Ore (2)
- Ore (2)
- Stone
- Hide (2)</t>
      </text>
    </comment>
    <comment authorId="0" ref="P65">
      <text>
        <t xml:space="preserve">Chance : 93%
- Ore (2)
- Ore (2)
- Stone
- Hide (2)</t>
      </text>
    </comment>
    <comment authorId="0" ref="Q65">
      <text>
        <t xml:space="preserve">[Runemaking]
Chance : 95%
- Stone
- Ore</t>
      </text>
    </comment>
    <comment authorId="0" ref="M102">
      <text>
        <t xml:space="preserve">[Runemaking]
Chance : 95%
- Stone
- Ore</t>
      </text>
    </comment>
    <comment authorId="0" ref="M103">
      <text>
        <t xml:space="preserve">[Runemaking]
Chance : 95%
- Stone
- Ore</t>
      </text>
    </comment>
    <comment authorId="0" ref="M104">
      <text>
        <t xml:space="preserve">[Runemaking]
Chance : 95%
- Stone
- Ore</t>
      </text>
    </comment>
    <comment authorId="0" ref="M105">
      <text>
        <t xml:space="preserve">[Runemaking]
Chance : 95%
- Stone
- Ore</t>
      </text>
    </comment>
    <comment authorId="0" ref="M106">
      <text>
        <t xml:space="preserve">[Runemaking]
Chance : 95%
- Stone
- Ore</t>
      </text>
    </comment>
    <comment authorId="0" ref="M112">
      <text>
        <t xml:space="preserve">[Runemaking]
Chance : 95%
- Stone
- Ore</t>
      </text>
    </comment>
    <comment authorId="0" ref="M113">
      <text>
        <t xml:space="preserve">[Runemaking]
Chance : 95%
- Stone
- Ore</t>
      </text>
    </comment>
    <comment authorId="0" ref="M114">
      <text>
        <t xml:space="preserve">[Runemaking]
Chance : 95%
- Stone
- Ore</t>
      </text>
    </comment>
    <comment authorId="0" ref="M115">
      <text>
        <t xml:space="preserve">[Runemaking]
Chance : 95%
- Stone
- Ore</t>
      </text>
    </comment>
    <comment authorId="0" ref="M116">
      <text>
        <t xml:space="preserve">[Runemaking]
Chance : 95%
- Stone
- Ore</t>
      </text>
    </comment>
    <comment authorId="0" ref="M122">
      <text>
        <t xml:space="preserve">[Runemaking]
Chance : 95%
- Stone
- Ore</t>
      </text>
    </comment>
    <comment authorId="0" ref="M123">
      <text>
        <t xml:space="preserve">[Runemaking]
Chance : 95%
- Stone
- Ore</t>
      </text>
    </comment>
    <comment authorId="0" ref="M124">
      <text>
        <t xml:space="preserve">[Runemaking]
Chance : 95%
- Stone
- Ore</t>
      </text>
    </comment>
    <comment authorId="0" ref="M125">
      <text>
        <t xml:space="preserve">[Runemaking]
Chance : 95%
- Stone
- Ore</t>
      </text>
    </comment>
    <comment authorId="0" ref="M126">
      <text>
        <t xml:space="preserve">[Runemaking]
Chance : 95%
- Stone
- Ore</t>
      </text>
    </comment>
    <comment authorId="0" ref="M133">
      <text>
        <t xml:space="preserve">[Runemaking]
Chance : 95%
- Stone
- Ore</t>
      </text>
    </comment>
    <comment authorId="0" ref="M134">
      <text>
        <t xml:space="preserve">[Runemaking]
Chance : 95%
- Stone
- Ore</t>
      </text>
    </comment>
    <comment authorId="0" ref="M135">
      <text>
        <t xml:space="preserve">[Runemaking]
Chance : 95%
- Stone
- Ore</t>
      </text>
    </comment>
    <comment authorId="0" ref="M136">
      <text>
        <t xml:space="preserve">[Runemaking]
Chance : 95%
- Stone
- Ore</t>
      </text>
    </comment>
    <comment authorId="0" ref="M142">
      <text>
        <t xml:space="preserve">Chance : 93%
- Ore (2)
- Ore (2)
- Stone
- Hide (2)</t>
      </text>
    </comment>
    <comment authorId="0" ref="N142">
      <text>
        <t xml:space="preserve">Chance : 93%
- Ore (2)
- Ore (2)
- Stone
- Hide (2)</t>
      </text>
    </comment>
    <comment authorId="0" ref="O142">
      <text>
        <t xml:space="preserve">Chance : 93%
- Ore (2)
- Ore (2)
- Stone
- Hide (2)</t>
      </text>
    </comment>
    <comment authorId="0" ref="P142">
      <text>
        <t xml:space="preserve">Chance : 93%
- Ore (2)
- Ore (2)
- Stone
- Hide (2)</t>
      </text>
    </comment>
    <comment authorId="0" ref="Q142">
      <text>
        <t xml:space="preserve">[Runemaking]
Chance : 95%
- Stone
- Ore</t>
      </text>
    </comment>
    <comment authorId="0" ref="M143">
      <text>
        <t xml:space="preserve">Chance : 93%
- Ore (2)
- Ore (2)
- Stone
- Hide (2)</t>
      </text>
    </comment>
    <comment authorId="0" ref="N143">
      <text>
        <t xml:space="preserve">Chance : 93%
- Ore (2)
- Ore (2)
- Stone
- Hide (2)</t>
      </text>
    </comment>
    <comment authorId="0" ref="O143">
      <text>
        <t xml:space="preserve">Chance : 93%
- Ore (2)
- Ore (2)
- Stone
- Hide (2)</t>
      </text>
    </comment>
    <comment authorId="0" ref="P143">
      <text>
        <t xml:space="preserve">Chance : 93%
- Ore (2)
- Ore (2)
- Stone
- Hide (2)</t>
      </text>
    </comment>
    <comment authorId="0" ref="Q143">
      <text>
        <t xml:space="preserve">[Runemaking]
Chance : 95%
- Stone
- Ore</t>
      </text>
    </comment>
    <comment authorId="0" ref="M144">
      <text>
        <t xml:space="preserve">Chance : 93%
- Ore (2)
- Ore (2)
- Stone
- Hide (2)</t>
      </text>
    </comment>
    <comment authorId="0" ref="N144">
      <text>
        <t xml:space="preserve">Chance : 93%
- Ore (2)
- Ore (2)
- Stone
- Hide (2)</t>
      </text>
    </comment>
    <comment authorId="0" ref="O144">
      <text>
        <t xml:space="preserve">Chance : 93%
- Ore (2)
- Ore (2)
- Stone
- Hide (2)</t>
      </text>
    </comment>
    <comment authorId="0" ref="P144">
      <text>
        <t xml:space="preserve">Chance : 93%
- Ore (2)
- Ore (2)
- Stone
- Hide (2)</t>
      </text>
    </comment>
    <comment authorId="0" ref="Q144">
      <text>
        <t xml:space="preserve">[Runemaking]
Chance : 95%
- Stone
- Ore</t>
      </text>
    </comment>
    <comment authorId="0" ref="M145">
      <text>
        <t xml:space="preserve">Chance : 93%
- Ore (2)
- Ore (2)
- Stone
- Hide (2)</t>
      </text>
    </comment>
    <comment authorId="0" ref="N145">
      <text>
        <t xml:space="preserve">Chance : 93%
- Ore (2)
- Ore (2)
- Stone
- Hide (2)</t>
      </text>
    </comment>
    <comment authorId="0" ref="O145">
      <text>
        <t xml:space="preserve">Chance : 93%
- Ore (2)
- Ore (2)
- Stone
- Hide (2)</t>
      </text>
    </comment>
    <comment authorId="0" ref="P145">
      <text>
        <t xml:space="preserve">Chance : 93%
- Ore (2)
- Ore (2)
- Stone
- Hide (2)</t>
      </text>
    </comment>
    <comment authorId="0" ref="Q145">
      <text>
        <t xml:space="preserve">[Runemaking]
Chance : 95%
- Stone
- Ore</t>
      </text>
    </comment>
    <comment authorId="0" ref="M146">
      <text>
        <t xml:space="preserve">Chance : 93%
- Ore (2)
- Ore (2)
- Stone
- Hide (2)</t>
      </text>
    </comment>
    <comment authorId="0" ref="N146">
      <text>
        <t xml:space="preserve">Chance : 93%
- Ore (2)
- Ore (2)
- Stone
- Hide (2)</t>
      </text>
    </comment>
    <comment authorId="0" ref="O146">
      <text>
        <t xml:space="preserve">Chance : 93%
- Ore (2)
- Ore (2)
- Stone
- Hide (2)</t>
      </text>
    </comment>
    <comment authorId="0" ref="P146">
      <text>
        <t xml:space="preserve">Chance : 93%
- Ore (2)
- Ore (2)
- Stone
- Hide (2)</t>
      </text>
    </comment>
    <comment authorId="0" ref="Q146">
      <text>
        <t xml:space="preserve">[Runemaking]
Chance : 95%
- Stone
- Ore</t>
      </text>
    </comment>
    <comment authorId="0" ref="M147">
      <text>
        <t xml:space="preserve">Chance : 93%
- Ore (2)
- Ore (2)
- Stone
- Hide (2)</t>
      </text>
    </comment>
    <comment authorId="0" ref="N147">
      <text>
        <t xml:space="preserve">Chance : 93%
- Ore (2)
- Ore (2)
- Stone
- Hide (2)</t>
      </text>
    </comment>
    <comment authorId="0" ref="O147">
      <text>
        <t xml:space="preserve">Chance : 93%
- Ore (2)
- Ore (2)
- Stone
- Hide (2)</t>
      </text>
    </comment>
    <comment authorId="0" ref="P147">
      <text>
        <t xml:space="preserve">Chance : 93%
- Ore (2)
- Ore (2)
- Stone
- Hide (2)</t>
      </text>
    </comment>
    <comment authorId="0" ref="Q147">
      <text>
        <t xml:space="preserve">[Runemaking]
Chance : 95%
- Stone
- Ore</t>
      </text>
    </comment>
    <comment authorId="0" ref="M148">
      <text>
        <t xml:space="preserve">Chance : 93%
- Ore (2)
- Ore (2)
- Stone
- Hide (2)</t>
      </text>
    </comment>
    <comment authorId="0" ref="N148">
      <text>
        <t xml:space="preserve">Chance : 93%
- Ore (2)
- Ore (2)
- Stone
- Hide (2)</t>
      </text>
    </comment>
    <comment authorId="0" ref="O148">
      <text>
        <t xml:space="preserve">Chance : 93%
- Ore (2)
- Ore (2)
- Stone
- Hide (2)</t>
      </text>
    </comment>
    <comment authorId="0" ref="P148">
      <text>
        <t xml:space="preserve">Chance : 93%
- Ore (2)
- Ore (2)
- Stone
- Hide (2)</t>
      </text>
    </comment>
    <comment authorId="0" ref="Q148">
      <text>
        <t xml:space="preserve">[Runemaking]
Chance : 95%
- Stone
- Ore</t>
      </text>
    </comment>
    <comment authorId="0" ref="M149">
      <text>
        <t xml:space="preserve">Chance : 93%
- Ore (2)
- Ore (2)
- Stone
- Hide (2)</t>
      </text>
    </comment>
    <comment authorId="0" ref="N149">
      <text>
        <t xml:space="preserve">Chance : 93%
- Ore (2)
- Ore (2)
- Stone
- Hide (2)</t>
      </text>
    </comment>
    <comment authorId="0" ref="O149">
      <text>
        <t xml:space="preserve">Chance : 93%
- Ore (2)
- Ore (2)
- Stone
- Hide (2)</t>
      </text>
    </comment>
    <comment authorId="0" ref="P149">
      <text>
        <t xml:space="preserve">Chance : 93%
- Ore (2)
- Ore (2)
- Stone
- Hide (2)</t>
      </text>
    </comment>
    <comment authorId="0" ref="Q149">
      <text>
        <t xml:space="preserve">[Runemaking]
Chance : 95%
- Stone
- Ore</t>
      </text>
    </comment>
    <comment authorId="0" ref="M150">
      <text>
        <t xml:space="preserve">Chance : 93%
- Ore (2)
- Ore (2)
- Stone
- Hide (2)</t>
      </text>
    </comment>
    <comment authorId="0" ref="N150">
      <text>
        <t xml:space="preserve">Chance : 93%
- Ore (2)
- Ore (2)
- Stone
- Hide (2)</t>
      </text>
    </comment>
    <comment authorId="0" ref="O150">
      <text>
        <t xml:space="preserve">Chance : 93%
- Ore (2)
- Ore (2)
- Stone
- Hide (2)</t>
      </text>
    </comment>
    <comment authorId="0" ref="P150">
      <text>
        <t xml:space="preserve">Chance : 93%
- Ore (2)
- Ore (2)
- Stone
- Hide (2)</t>
      </text>
    </comment>
    <comment authorId="0" ref="Q150">
      <text>
        <t xml:space="preserve">[Runemaking]
Chance : 95%
- Stone
- Ore</t>
      </text>
    </comment>
    <comment authorId="0" ref="M151">
      <text>
        <t xml:space="preserve">Chance : 93%
- Ore (2)
- Ore (2)
- Stone
- Hide (2)</t>
      </text>
    </comment>
    <comment authorId="0" ref="N151">
      <text>
        <t xml:space="preserve">Chance : 93%
- Ore (2)
- Ore (2)
- Stone
- Hide (2)</t>
      </text>
    </comment>
    <comment authorId="0" ref="O151">
      <text>
        <t xml:space="preserve">Chance : 93%
- Ore (2)
- Ore (2)
- Stone
- Hide (2)</t>
      </text>
    </comment>
    <comment authorId="0" ref="P151">
      <text>
        <t xml:space="preserve">Chance : 93%
- Ore (2)
- Ore (2)
- Stone
- Hide (2)</t>
      </text>
    </comment>
    <comment authorId="0" ref="Q151">
      <text>
        <t xml:space="preserve">[Runemaking]
Chance : 95%
- Stone
- Ore</t>
      </text>
    </comment>
    <comment authorId="0" ref="M152">
      <text>
        <t xml:space="preserve">Chance : 93%
- Ore (2)
- Ore (2)
- Stone
- Hide (2)</t>
      </text>
    </comment>
    <comment authorId="0" ref="N152">
      <text>
        <t xml:space="preserve">Chance : 93%
- Ore (2)
- Ore (2)
- Stone
- Hide (2)</t>
      </text>
    </comment>
    <comment authorId="0" ref="O152">
      <text>
        <t xml:space="preserve">Chance : 93%
- Ore (2)
- Ore (2)
- Stone
- Hide (2)</t>
      </text>
    </comment>
    <comment authorId="0" ref="P152">
      <text>
        <t xml:space="preserve">Chance : 93%
- Ore (2)
- Ore (2)
- Stone
- Hide (2)</t>
      </text>
    </comment>
    <comment authorId="0" ref="Q152">
      <text>
        <t xml:space="preserve">[Runemaking]
Chance : 95%
- Stone
- Ore</t>
      </text>
    </comment>
    <comment authorId="0" ref="M153">
      <text>
        <t xml:space="preserve">Chance : 93%
- Ore (2)
- Ore (2)
- Stone
- Hide (2)</t>
      </text>
    </comment>
    <comment authorId="0" ref="N153">
      <text>
        <t xml:space="preserve">Chance : 93%
- Ore (2)
- Ore (2)
- Stone
- Hide (2)</t>
      </text>
    </comment>
    <comment authorId="0" ref="O153">
      <text>
        <t xml:space="preserve">Chance : 93%
- Ore (2)
- Ore (2)
- Stone
- Hide (2)</t>
      </text>
    </comment>
    <comment authorId="0" ref="P153">
      <text>
        <t xml:space="preserve">Chance : 93%
- Ore (2)
- Ore (2)
- Stone
- Hide (2)</t>
      </text>
    </comment>
    <comment authorId="0" ref="Q153">
      <text>
        <t xml:space="preserve">[Runemaking]
Chance : 95%
- Stone
- Ore</t>
      </text>
    </comment>
    <comment authorId="0" ref="M154">
      <text>
        <t xml:space="preserve">Chance : 93%
- Ore (2)
- Ore (2)
- Stone
- Hide (2)</t>
      </text>
    </comment>
    <comment authorId="0" ref="N154">
      <text>
        <t xml:space="preserve">Chance : 93%
- Ore (2)
- Ore (2)
- Stone
- Hide (2)</t>
      </text>
    </comment>
    <comment authorId="0" ref="O154">
      <text>
        <t xml:space="preserve">Chance : 93%
- Ore (2)
- Ore (2)
- Stone
- Hide (2)</t>
      </text>
    </comment>
    <comment authorId="0" ref="P154">
      <text>
        <t xml:space="preserve">Chance : 93%
- Ore (2)
- Ore (2)
- Stone
- Hide (2)</t>
      </text>
    </comment>
    <comment authorId="0" ref="Q154">
      <text>
        <t xml:space="preserve">[Runemaking]
Chance : 95%
- Stone
- Ore</t>
      </text>
    </comment>
    <comment authorId="0" ref="M155">
      <text>
        <t xml:space="preserve">Chance : 93%
- Ore (2)
- Ore (2)
- Stone
- Hide (2)</t>
      </text>
    </comment>
    <comment authorId="0" ref="N155">
      <text>
        <t xml:space="preserve">Chance : 93%
- Ore (2)
- Ore (2)
- Stone
- Hide (2)</t>
      </text>
    </comment>
    <comment authorId="0" ref="O155">
      <text>
        <t xml:space="preserve">Chance : 93%
- Ore (2)
- Ore (2)
- Stone
- Hide (2)</t>
      </text>
    </comment>
    <comment authorId="0" ref="P155">
      <text>
        <t xml:space="preserve">Chance : 93%
- Ore (2)
- Ore (2)
- Stone
- Hide (2)</t>
      </text>
    </comment>
    <comment authorId="0" ref="Q155">
      <text>
        <t xml:space="preserve">[Runemaking]
Chance : 95%
- Stone
- Ore</t>
      </text>
    </comment>
    <comment authorId="0" ref="M156">
      <text>
        <t xml:space="preserve">Chance : 93%
- Ore (2)
- Ore (2)
- Stone
- Hide (2)</t>
      </text>
    </comment>
    <comment authorId="0" ref="N156">
      <text>
        <t xml:space="preserve">Chance : 93%
- Ore (2)
- Ore (2)
- Stone
- Hide (2)</t>
      </text>
    </comment>
    <comment authorId="0" ref="O156">
      <text>
        <t xml:space="preserve">Chance : 93%
- Ore (2)
- Ore (2)
- Stone
- Hide (2)</t>
      </text>
    </comment>
    <comment authorId="0" ref="P156">
      <text>
        <t xml:space="preserve">Chance : 93%
- Ore (2)
- Ore (2)
- Stone
- Hide (2)</t>
      </text>
    </comment>
    <comment authorId="0" ref="Q156">
      <text>
        <t xml:space="preserve">[Runemaking]
Chance : 95%
- Stone
- Ore</t>
      </text>
    </comment>
    <comment authorId="0" ref="M157">
      <text>
        <t xml:space="preserve">Chance : 93%
- Ore (2)
- Ore (2)
- Stone
- Hide (2)</t>
      </text>
    </comment>
    <comment authorId="0" ref="N157">
      <text>
        <t xml:space="preserve">Chance : 93%
- Ore (2)
- Ore (2)
- Stone
- Hide (2)</t>
      </text>
    </comment>
    <comment authorId="0" ref="O157">
      <text>
        <t xml:space="preserve">Chance : 93%
- Ore (2)
- Ore (2)
- Stone
- Hide (2)</t>
      </text>
    </comment>
    <comment authorId="0" ref="P157">
      <text>
        <t xml:space="preserve">Chance : 93%
- Ore (2)
- Ore (2)
- Stone
- Hide (2)</t>
      </text>
    </comment>
    <comment authorId="0" ref="Q157">
      <text>
        <t xml:space="preserve">[Runemaking]
Chance : 95%
- Stone
- Ore</t>
      </text>
    </comment>
    <comment authorId="0" ref="M158">
      <text>
        <t xml:space="preserve">Chance : 93%
- Ore (2)
- Ore (2)
- Stone
- Hide (2)</t>
      </text>
    </comment>
    <comment authorId="0" ref="N158">
      <text>
        <t xml:space="preserve">Chance : 93%
- Ore (2)
- Ore (2)
- Stone
- Hide (2)</t>
      </text>
    </comment>
    <comment authorId="0" ref="O158">
      <text>
        <t xml:space="preserve">Chance : 93%
- Ore (2)
- Ore (2)
- Stone
- Hide (2)</t>
      </text>
    </comment>
    <comment authorId="0" ref="P158">
      <text>
        <t xml:space="preserve">Chance : 93%
- Ore (2)
- Ore (2)
- Stone
- Hide (2)</t>
      </text>
    </comment>
    <comment authorId="0" ref="Q158">
      <text>
        <t xml:space="preserve">[Runemaking]
Chance : 95%
- Stone
- Ore</t>
      </text>
    </comment>
    <comment authorId="0" ref="M159">
      <text>
        <t xml:space="preserve">Chance : 93%
- Ore (2)
- Ore (2)
- Stone
- Hide (2)</t>
      </text>
    </comment>
    <comment authorId="0" ref="N159">
      <text>
        <t xml:space="preserve">Chance : 93%
- Ore (2)
- Ore (2)
- Stone
- Hide (2)</t>
      </text>
    </comment>
    <comment authorId="0" ref="O159">
      <text>
        <t xml:space="preserve">Chance : 93%
- Ore (2)
- Ore (2)
- Stone
- Hide (2)</t>
      </text>
    </comment>
    <comment authorId="0" ref="P159">
      <text>
        <t xml:space="preserve">Chance : 93%
- Ore (2)
- Ore (2)
- Stone
- Hide (2)</t>
      </text>
    </comment>
    <comment authorId="0" ref="Q159">
      <text>
        <t xml:space="preserve">[Runemaking]
Chance : 95%
- Stone
- Ore</t>
      </text>
    </comment>
    <comment authorId="0" ref="M160">
      <text>
        <t xml:space="preserve">Chance : 93%
- Ore (2)
- Ore (2)
- Stone
- Hide (2)</t>
      </text>
    </comment>
    <comment authorId="0" ref="N160">
      <text>
        <t xml:space="preserve">Chance : 93%
- Ore (2)
- Ore (2)
- Stone
- Hide (2)</t>
      </text>
    </comment>
    <comment authorId="0" ref="O160">
      <text>
        <t xml:space="preserve">Chance : 93%
- Ore (2)
- Ore (2)
- Stone
- Hide (2)</t>
      </text>
    </comment>
    <comment authorId="0" ref="P160">
      <text>
        <t xml:space="preserve">Chance : 93%
- Ore (2)
- Ore (2)
- Stone
- Hide (2)</t>
      </text>
    </comment>
    <comment authorId="0" ref="Q160">
      <text>
        <t xml:space="preserve">[Runemaking]
Chance : 95%
- Stone
- Ore</t>
      </text>
    </comment>
    <comment authorId="0" ref="M161">
      <text>
        <t xml:space="preserve">Chance : 93%
- Ore (2)
- Ore (2)
- Stone
- Hide (2)</t>
      </text>
    </comment>
    <comment authorId="0" ref="N161">
      <text>
        <t xml:space="preserve">Chance : 93%
- Ore (2)
- Ore (2)
- Stone
- Hide (2)</t>
      </text>
    </comment>
    <comment authorId="0" ref="O161">
      <text>
        <t xml:space="preserve">Chance : 93%
- Ore (2)
- Ore (2)
- Stone
- Hide (2)</t>
      </text>
    </comment>
    <comment authorId="0" ref="P161">
      <text>
        <t xml:space="preserve">Chance : 93%
- Ore (2)
- Ore (2)
- Stone
- Hide (2)</t>
      </text>
    </comment>
    <comment authorId="0" ref="Q161">
      <text>
        <t xml:space="preserve">[Runemaking]
Chance : 95%
- Stone
- Ore</t>
      </text>
    </comment>
    <comment authorId="0" ref="M162">
      <text>
        <t xml:space="preserve">Chance : 93%
- Ore (2)
- Ore (2)
- Stone
- Hide (2)</t>
      </text>
    </comment>
    <comment authorId="0" ref="N162">
      <text>
        <t xml:space="preserve">Chance : 93%
- Ore (2)
- Ore (2)
- Stone
- Hide (2)</t>
      </text>
    </comment>
    <comment authorId="0" ref="O162">
      <text>
        <t xml:space="preserve">Chance : 93%
- Ore (2)
- Ore (2)
- Stone
- Hide (2)</t>
      </text>
    </comment>
    <comment authorId="0" ref="P162">
      <text>
        <t xml:space="preserve">Chance : 93%
- Ore (2)
- Ore (2)
- Stone
- Hide (2)</t>
      </text>
    </comment>
    <comment authorId="0" ref="Q162">
      <text>
        <t xml:space="preserve">[Runemaking]
Chance : 95%
- Stone
- Ore</t>
      </text>
    </comment>
    <comment authorId="0" ref="M163">
      <text>
        <t xml:space="preserve">Chance : 93%
- Ore (2)
- Ore (2)
- Stone
- Hide (2)</t>
      </text>
    </comment>
    <comment authorId="0" ref="N163">
      <text>
        <t xml:space="preserve">Chance : 93%
- Ore (2)
- Ore (2)
- Stone
- Hide (2)</t>
      </text>
    </comment>
    <comment authorId="0" ref="O163">
      <text>
        <t xml:space="preserve">Chance : 93%
- Ore (2)
- Ore (2)
- Stone
- Hide (2)</t>
      </text>
    </comment>
    <comment authorId="0" ref="P163">
      <text>
        <t xml:space="preserve">Chance : 93%
- Ore (2)
- Ore (2)
- Stone
- Hide (2)</t>
      </text>
    </comment>
    <comment authorId="0" ref="Q163">
      <text>
        <t xml:space="preserve">[Runemaking]
Chance : 95%
- Stone
- Ore</t>
      </text>
    </comment>
    <comment authorId="0" ref="M164">
      <text>
        <t xml:space="preserve">Chance : 93%
- Ore (2)
- Ore (2)
- Stone
- Hide (2)</t>
      </text>
    </comment>
    <comment authorId="0" ref="N164">
      <text>
        <t xml:space="preserve">Chance : 93%
- Ore (2)
- Ore (2)
- Stone
- Hide (2)</t>
      </text>
    </comment>
    <comment authorId="0" ref="O164">
      <text>
        <t xml:space="preserve">Chance : 93%
- Ore (2)
- Ore (2)
- Stone
- Hide (2)</t>
      </text>
    </comment>
    <comment authorId="0" ref="P164">
      <text>
        <t xml:space="preserve">Chance : 93%
- Ore (2)
- Ore (2)
- Stone
- Hide (2)</t>
      </text>
    </comment>
    <comment authorId="0" ref="Q164">
      <text>
        <t xml:space="preserve">[Runemaking]
Chance : 95%
- Stone
- Ore</t>
      </text>
    </comment>
    <comment authorId="0" ref="M165">
      <text>
        <t xml:space="preserve">Chance : 93%
- Ore (2)
- Ore (2)
- Stone
- Hide (2)</t>
      </text>
    </comment>
    <comment authorId="0" ref="N165">
      <text>
        <t xml:space="preserve">Chance : 93%
- Ore (2)
- Ore (2)
- Stone
- Hide (2)</t>
      </text>
    </comment>
    <comment authorId="0" ref="O165">
      <text>
        <t xml:space="preserve">Chance : 93%
- Ore (2)
- Ore (2)
- Stone
- Hide (2)</t>
      </text>
    </comment>
    <comment authorId="0" ref="P165">
      <text>
        <t xml:space="preserve">Chance : 93%
- Ore (2)
- Ore (2)
- Stone
- Hide (2)</t>
      </text>
    </comment>
    <comment authorId="0" ref="Q165">
      <text>
        <t xml:space="preserve">[Runemaking]
Chance : 95%
- Stone
- Ore</t>
      </text>
    </comment>
    <comment authorId="0" ref="M166">
      <text>
        <t xml:space="preserve">Chance : 93%
- Ore (2)
- Ore (2)
- Stone
- Hide (2)</t>
      </text>
    </comment>
    <comment authorId="0" ref="N166">
      <text>
        <t xml:space="preserve">Chance : 93%
- Ore (2)
- Ore (2)
- Stone
- Hide (2)</t>
      </text>
    </comment>
    <comment authorId="0" ref="O166">
      <text>
        <t xml:space="preserve">Chance : 93%
- Ore (2)
- Ore (2)
- Stone
- Hide (2)</t>
      </text>
    </comment>
    <comment authorId="0" ref="P166">
      <text>
        <t xml:space="preserve">Chance : 93%
- Ore (2)
- Ore (2)
- Stone
- Hide (2)</t>
      </text>
    </comment>
    <comment authorId="0" ref="Q166">
      <text>
        <t xml:space="preserve">[Runemaking]
Chance : 95%
- Stone
- Ore</t>
      </text>
    </comment>
    <comment authorId="0" ref="M167">
      <text>
        <t xml:space="preserve">Chance : 93%
- Ore (2)
- Ore (2)
- Stone
- Hide (2)</t>
      </text>
    </comment>
    <comment authorId="0" ref="N167">
      <text>
        <t xml:space="preserve">Chance : 93%
- Ore (2)
- Ore (2)
- Stone
- Hide (2)</t>
      </text>
    </comment>
    <comment authorId="0" ref="O167">
      <text>
        <t xml:space="preserve">Chance : 93%
- Ore (2)
- Ore (2)
- Stone
- Hide (2)</t>
      </text>
    </comment>
    <comment authorId="0" ref="P167">
      <text>
        <t xml:space="preserve">Chance : 93%
- Ore (2)
- Ore (2)
- Stone
- Hide (2)</t>
      </text>
    </comment>
    <comment authorId="0" ref="Q167">
      <text>
        <t xml:space="preserve">[Runemaking]
Chance : 95%
- Stone
- Ore</t>
      </text>
    </comment>
    <comment authorId="0" ref="M168">
      <text>
        <t xml:space="preserve">Chance : 93%
- Ore (2)
- Ore (2)
- Stone
- Hide (2)</t>
      </text>
    </comment>
    <comment authorId="0" ref="N168">
      <text>
        <t xml:space="preserve">Chance : 93%
- Ore (2)
- Ore (2)
- Stone
- Hide (2)</t>
      </text>
    </comment>
    <comment authorId="0" ref="O168">
      <text>
        <t xml:space="preserve">Chance : 93%
- Ore (2)
- Ore (2)
- Stone
- Hide (2)</t>
      </text>
    </comment>
    <comment authorId="0" ref="P168">
      <text>
        <t xml:space="preserve">Chance : 93%
- Ore (2)
- Ore (2)
- Stone
- Hide (2)</t>
      </text>
    </comment>
    <comment authorId="0" ref="Q168">
      <text>
        <t xml:space="preserve">[Runemaking]
Chance : 95%
- Stone
- Ore</t>
      </text>
    </comment>
    <comment authorId="0" ref="M169">
      <text>
        <t xml:space="preserve">Chance : 93%
- Ore (2)
- Ore (2)
- Stone
- Hide (2)</t>
      </text>
    </comment>
    <comment authorId="0" ref="N169">
      <text>
        <t xml:space="preserve">Chance : 93%
- Ore (2)
- Ore (2)
- Stone
- Hide (2)</t>
      </text>
    </comment>
    <comment authorId="0" ref="O169">
      <text>
        <t xml:space="preserve">Chance : 93%
- Ore (2)
- Ore (2)
- Stone
- Hide (2)</t>
      </text>
    </comment>
    <comment authorId="0" ref="P169">
      <text>
        <t xml:space="preserve">Chance : 93%
- Ore (2)
- Ore (2)
- Stone
- Hide (2)</t>
      </text>
    </comment>
    <comment authorId="0" ref="Q169">
      <text>
        <t xml:space="preserve">[Runemaking]
Chance : 95%
- Stone
- Ore</t>
      </text>
    </comment>
    <comment authorId="0" ref="M170">
      <text>
        <t xml:space="preserve">Chance : 93%
- Ore (2)
- Ore (2)
- Stone
- Hide (2)</t>
      </text>
    </comment>
    <comment authorId="0" ref="N170">
      <text>
        <t xml:space="preserve">Chance : 93%
- Ore (2)
- Ore (2)
- Stone
- Hide (2)</t>
      </text>
    </comment>
    <comment authorId="0" ref="O170">
      <text>
        <t xml:space="preserve">Chance : 93%
- Ore (2)
- Ore (2)
- Stone
- Hide (2)</t>
      </text>
    </comment>
    <comment authorId="0" ref="P170">
      <text>
        <t xml:space="preserve">Chance : 93%
- Ore (2)
- Ore (2)
- Stone
- Hide (2)</t>
      </text>
    </comment>
    <comment authorId="0" ref="Q170">
      <text>
        <t xml:space="preserve">[Runemaking]
Chance : 95%
- Stone
- Ore</t>
      </text>
    </comment>
    <comment authorId="0" ref="M171">
      <text>
        <t xml:space="preserve">Chance : 93%
- Ore (2)
- Ore (2)
- Stone
- Hide (2)</t>
      </text>
    </comment>
    <comment authorId="0" ref="N171">
      <text>
        <t xml:space="preserve">Chance : 93%
- Ore (2)
- Ore (2)
- Stone
- Hide (2)</t>
      </text>
    </comment>
    <comment authorId="0" ref="O171">
      <text>
        <t xml:space="preserve">Chance : 93%
- Ore (2)
- Ore (2)
- Stone
- Hide (2)</t>
      </text>
    </comment>
    <comment authorId="0" ref="P171">
      <text>
        <t xml:space="preserve">Chance : 93%
- Ore (2)
- Ore (2)
- Stone
- Hide (2)</t>
      </text>
    </comment>
    <comment authorId="0" ref="Q171">
      <text>
        <t xml:space="preserve">[Runemaking]
Chance : 95%
- Stone
- Ore</t>
      </text>
    </comment>
    <comment authorId="0" ref="M172">
      <text>
        <t xml:space="preserve">Chance : 93%
- Ore (2)
- Ore (2)
- Stone
- Hide (2)</t>
      </text>
    </comment>
    <comment authorId="0" ref="N172">
      <text>
        <t xml:space="preserve">Chance : 93%
- Ore (2)
- Ore (2)
- Stone
- Hide (2)</t>
      </text>
    </comment>
    <comment authorId="0" ref="O172">
      <text>
        <t xml:space="preserve">Chance : 93%
- Ore (2)
- Ore (2)
- Stone
- Hide (2)</t>
      </text>
    </comment>
    <comment authorId="0" ref="P172">
      <text>
        <t xml:space="preserve">Chance : 93%
- Ore (2)
- Ore (2)
- Stone
- Hide (2)</t>
      </text>
    </comment>
    <comment authorId="0" ref="Q172">
      <text>
        <t xml:space="preserve">[Runemaking]
Chance : 95%
- Stone
- Ore</t>
      </text>
    </comment>
    <comment authorId="0" ref="M173">
      <text>
        <t xml:space="preserve">Chance : 93%
- Ore (2)
- Ore (2)
- Stone
- Hide (2)</t>
      </text>
    </comment>
    <comment authorId="0" ref="N173">
      <text>
        <t xml:space="preserve">Chance : 93%
- Ore (2)
- Ore (2)
- Stone
- Hide (2)</t>
      </text>
    </comment>
    <comment authorId="0" ref="O173">
      <text>
        <t xml:space="preserve">Chance : 93%
- Ore (2)
- Ore (2)
- Stone
- Hide (2)</t>
      </text>
    </comment>
    <comment authorId="0" ref="P173">
      <text>
        <t xml:space="preserve">Chance : 93%
- Ore (2)
- Ore (2)
- Stone
- Hide (2)</t>
      </text>
    </comment>
    <comment authorId="0" ref="Q173">
      <text>
        <t xml:space="preserve">[Runemaking]
Chance : 95%
- Stone
- Ore</t>
      </text>
    </comment>
    <comment authorId="0" ref="M174">
      <text>
        <t xml:space="preserve">Chance : 93%
- Ore (2)
- Ore (2)
- Stone
- Hide (2)</t>
      </text>
    </comment>
    <comment authorId="0" ref="N174">
      <text>
        <t xml:space="preserve">Chance : 93%
- Ore (2)
- Ore (2)
- Stone
- Hide (2)</t>
      </text>
    </comment>
    <comment authorId="0" ref="O174">
      <text>
        <t xml:space="preserve">Chance : 93%
- Ore (2)
- Ore (2)
- Stone
- Hide (2)</t>
      </text>
    </comment>
    <comment authorId="0" ref="P174">
      <text>
        <t xml:space="preserve">Chance : 93%
- Ore (2)
- Ore (2)
- Stone
- Hide (2)</t>
      </text>
    </comment>
    <comment authorId="0" ref="Q174">
      <text>
        <t xml:space="preserve">[Runemaking]
Chance : 95%
- Stone
- Ore</t>
      </text>
    </comment>
    <comment authorId="0" ref="M175">
      <text>
        <t xml:space="preserve">Chance : 93%
- Ore (2)
- Ore (2)
- Stone
- Hide (2)</t>
      </text>
    </comment>
    <comment authorId="0" ref="N175">
      <text>
        <t xml:space="preserve">Chance : 93%
- Ore (2)
- Ore (2)
- Stone
- Hide (2)</t>
      </text>
    </comment>
    <comment authorId="0" ref="O175">
      <text>
        <t xml:space="preserve">Chance : 93%
- Ore (2)
- Ore (2)
- Stone
- Hide (2)</t>
      </text>
    </comment>
    <comment authorId="0" ref="P175">
      <text>
        <t xml:space="preserve">Chance : 93%
- Ore (2)
- Ore (2)
- Stone
- Hide (2)</t>
      </text>
    </comment>
    <comment authorId="0" ref="Q175">
      <text>
        <t xml:space="preserve">[Runemaking]
Chance : 95%
- Stone
- Ore</t>
      </text>
    </comment>
    <comment authorId="0" ref="M176">
      <text>
        <t xml:space="preserve">Chance : 93%
- Ore (2)
- Ore (2)
- Stone
- Hide (2)</t>
      </text>
    </comment>
    <comment authorId="0" ref="N176">
      <text>
        <t xml:space="preserve">Chance : 93%
- Ore (2)
- Ore (2)
- Stone
- Hide (2)</t>
      </text>
    </comment>
    <comment authorId="0" ref="O176">
      <text>
        <t xml:space="preserve">Chance : 93%
- Ore (2)
- Ore (2)
- Stone
- Hide (2)</t>
      </text>
    </comment>
    <comment authorId="0" ref="P176">
      <text>
        <t xml:space="preserve">Chance : 93%
- Ore (2)
- Ore (2)
- Stone
- Hide (2)</t>
      </text>
    </comment>
    <comment authorId="0" ref="Q176">
      <text>
        <t xml:space="preserve">[Runemaking]
Chance : 95%
- Stone
- Ore</t>
      </text>
    </comment>
    <comment authorId="0" ref="M177">
      <text>
        <t xml:space="preserve">Chance : 93%
- Ore (2)
- Ore (2)
- Stone
- Hide (2)</t>
      </text>
    </comment>
    <comment authorId="0" ref="N177">
      <text>
        <t xml:space="preserve">Chance : 93%
- Ore (2)
- Ore (2)
- Stone
- Hide (2)</t>
      </text>
    </comment>
    <comment authorId="0" ref="O177">
      <text>
        <t xml:space="preserve">Chance : 93%
- Ore (2)
- Ore (2)
- Stone
- Hide (2)</t>
      </text>
    </comment>
    <comment authorId="0" ref="P177">
      <text>
        <t xml:space="preserve">Chance : 93%
- Ore (2)
- Ore (2)
- Stone
- Hide (2)</t>
      </text>
    </comment>
    <comment authorId="0" ref="Q177">
      <text>
        <t xml:space="preserve">[Runemaking]
Chance : 95%
- Stone
- Ore</t>
      </text>
    </comment>
    <comment authorId="0" ref="M179">
      <text>
        <t xml:space="preserve">Chance : 93%
- Ore (2)
- Ore (2)
- Stone
- Hide (2)</t>
      </text>
    </comment>
    <comment authorId="0" ref="N179">
      <text>
        <t xml:space="preserve">Chance : 93%
- Ore (2)
- Ore (2)
- Stone
- Hide (2)</t>
      </text>
    </comment>
    <comment authorId="0" ref="O179">
      <text>
        <t xml:space="preserve">Chance : 93%
- Ore (2)
- Ore (2)
- Stone
- Hide (2)</t>
      </text>
    </comment>
    <comment authorId="0" ref="P179">
      <text>
        <t xml:space="preserve">Chance : 93%
- Ore (2)
- Ore (2)
- Stone
- Hide (2)</t>
      </text>
    </comment>
    <comment authorId="0" ref="Q179">
      <text>
        <t xml:space="preserve">[Runemaking]
Chance : 95%
- Stone
- Ore</t>
      </text>
    </comment>
    <comment authorId="0" ref="M180">
      <text>
        <t xml:space="preserve">Chance : 93%
- Ore (2)
- Ore (2)
- Stone
- Hide (2)</t>
      </text>
    </comment>
    <comment authorId="0" ref="N180">
      <text>
        <t xml:space="preserve">Chance : 93%
- Ore (2)
- Ore (2)
- Stone
- Hide (2)</t>
      </text>
    </comment>
    <comment authorId="0" ref="O180">
      <text>
        <t xml:space="preserve">Chance : 93%
- Ore (2)
- Ore (2)
- Stone
- Hide (2)</t>
      </text>
    </comment>
    <comment authorId="0" ref="P180">
      <text>
        <t xml:space="preserve">Chance : 93%
- Ore (2)
- Ore (2)
- Stone
- Hide (2)</t>
      </text>
    </comment>
    <comment authorId="0" ref="Q180">
      <text>
        <t xml:space="preserve">[Runemaking]
Chance : 95%
- Stone
- Ore</t>
      </text>
    </comment>
    <comment authorId="0" ref="M181">
      <text>
        <t xml:space="preserve">Chance : 93%
- Ore (2)
- Ore (2)
- Stone
- Hide (2)</t>
      </text>
    </comment>
    <comment authorId="0" ref="N181">
      <text>
        <t xml:space="preserve">Chance : 93%
- Ore (2)
- Ore (2)
- Stone
- Hide (2)</t>
      </text>
    </comment>
    <comment authorId="0" ref="O181">
      <text>
        <t xml:space="preserve">Chance : 93%
- Ore (2)
- Ore (2)
- Stone
- Hide (2)</t>
      </text>
    </comment>
    <comment authorId="0" ref="P181">
      <text>
        <t xml:space="preserve">Chance : 93%
- Ore (2)
- Ore (2)
- Stone
- Hide (2)</t>
      </text>
    </comment>
    <comment authorId="0" ref="Q181">
      <text>
        <t xml:space="preserve">[Runemaking]
Chance : 95%
- Stone
- Ore</t>
      </text>
    </comment>
    <comment authorId="0" ref="M182">
      <text>
        <t xml:space="preserve">Chance : 93%
- Ore (2)
- Ore (2)
- Stone
- Hide (2)</t>
      </text>
    </comment>
    <comment authorId="0" ref="N182">
      <text>
        <t xml:space="preserve">Chance : 93%
- Ore (2)
- Ore (2)
- Stone
- Hide (2)</t>
      </text>
    </comment>
    <comment authorId="0" ref="O182">
      <text>
        <t xml:space="preserve">Chance : 93%
- Ore (2)
- Ore (2)
- Stone
- Hide (2)</t>
      </text>
    </comment>
    <comment authorId="0" ref="P182">
      <text>
        <t xml:space="preserve">Chance : 93%
- Ore (2)
- Ore (2)
- Stone
- Hide (2)</t>
      </text>
    </comment>
    <comment authorId="0" ref="Q182">
      <text>
        <t xml:space="preserve">[Runemaking]
Chance : 95%
- Stone
- Ore</t>
      </text>
    </comment>
    <comment authorId="0" ref="M183">
      <text>
        <t xml:space="preserve">Chance : 93%
- Ore (2)
- Ore (2)
- Stone
- Hide (2)</t>
      </text>
    </comment>
    <comment authorId="0" ref="N183">
      <text>
        <t xml:space="preserve">Chance : 93%
- Ore (2)
- Ore (2)
- Stone
- Hide (2)</t>
      </text>
    </comment>
    <comment authorId="0" ref="O183">
      <text>
        <t xml:space="preserve">Chance : 93%
- Ore (2)
- Ore (2)
- Stone
- Hide (2)</t>
      </text>
    </comment>
    <comment authorId="0" ref="P183">
      <text>
        <t xml:space="preserve">Chance : 93%
- Ore (2)
- Ore (2)
- Stone
- Hide (2)</t>
      </text>
    </comment>
    <comment authorId="0" ref="Q183">
      <text>
        <t xml:space="preserve">[Runemaking]
Chance : 95%
- Stone
- Ore</t>
      </text>
    </comment>
    <comment authorId="0" ref="M184">
      <text>
        <t xml:space="preserve">Chance : 93%
- Ore (2)
- Ore (2)
- Stone
- Hide (2)</t>
      </text>
    </comment>
    <comment authorId="0" ref="N184">
      <text>
        <t xml:space="preserve">Chance : 93%
- Ore (2)
- Ore (2)
- Stone
- Hide (2)</t>
      </text>
    </comment>
    <comment authorId="0" ref="O184">
      <text>
        <t xml:space="preserve">Chance : 93%
- Ore (2)
- Ore (2)
- Stone
- Hide (2)</t>
      </text>
    </comment>
    <comment authorId="0" ref="P184">
      <text>
        <t xml:space="preserve">Chance : 93%
- Ore (2)
- Ore (2)
- Stone
- Hide (2)</t>
      </text>
    </comment>
    <comment authorId="0" ref="Q184">
      <text>
        <t xml:space="preserve">[Runemaking]
Chance : 95%
- Stone
- Ore</t>
      </text>
    </comment>
    <comment authorId="0" ref="M185">
      <text>
        <t xml:space="preserve">Chance : 93%
- Ore (2)
- Ore (2)
- Stone
- Hide (2)</t>
      </text>
    </comment>
    <comment authorId="0" ref="N185">
      <text>
        <t xml:space="preserve">Chance : 93%
- Ore (2)
- Ore (2)
- Stone
- Hide (2)</t>
      </text>
    </comment>
    <comment authorId="0" ref="O185">
      <text>
        <t xml:space="preserve">Chance : 93%
- Ore (2)
- Ore (2)
- Stone
- Hide (2)</t>
      </text>
    </comment>
    <comment authorId="0" ref="P185">
      <text>
        <t xml:space="preserve">Chance : 93%
- Ore (2)
- Ore (2)
- Stone
- Hide (2)</t>
      </text>
    </comment>
    <comment authorId="0" ref="Q185">
      <text>
        <t xml:space="preserve">[Runemaking]
Chance : 95%
- Stone
- Ore</t>
      </text>
    </comment>
    <comment authorId="0" ref="M186">
      <text>
        <t xml:space="preserve">Chance : 93%
- Ore (2)
- Ore (2)
- Stone
- Hide (2)</t>
      </text>
    </comment>
    <comment authorId="0" ref="N186">
      <text>
        <t xml:space="preserve">Chance : 93%
- Ore (2)
- Ore (2)
- Stone
- Hide (2)</t>
      </text>
    </comment>
    <comment authorId="0" ref="O186">
      <text>
        <t xml:space="preserve">Chance : 93%
- Ore (2)
- Ore (2)
- Stone
- Hide (2)</t>
      </text>
    </comment>
    <comment authorId="0" ref="P186">
      <text>
        <t xml:space="preserve">Chance : 93%
- Ore (2)
- Ore (2)
- Stone
- Hide (2)</t>
      </text>
    </comment>
    <comment authorId="0" ref="Q186">
      <text>
        <t xml:space="preserve">[Runemaking]
Chance : 95%
- Stone
- Ore</t>
      </text>
    </comment>
    <comment authorId="0" ref="M187">
      <text>
        <t xml:space="preserve">Chance : 93%
- Ore (2)
- Ore (2)
- Stone
- Hide (2)</t>
      </text>
    </comment>
    <comment authorId="0" ref="N187">
      <text>
        <t xml:space="preserve">Chance : 93%
- Ore (2)
- Ore (2)
- Stone
- Hide (2)</t>
      </text>
    </comment>
    <comment authorId="0" ref="O187">
      <text>
        <t xml:space="preserve">Chance : 93%
- Ore (2)
- Ore (2)
- Stone
- Hide (2)</t>
      </text>
    </comment>
    <comment authorId="0" ref="P187">
      <text>
        <t xml:space="preserve">Chance : 93%
- Ore (2)
- Ore (2)
- Stone
- Hide (2)</t>
      </text>
    </comment>
    <comment authorId="0" ref="Q187">
      <text>
        <t xml:space="preserve">[Runemaking]
Chance : 95%
- Stone
- Ore</t>
      </text>
    </comment>
    <comment authorId="0" ref="M188">
      <text>
        <t xml:space="preserve">Chance : 93%
- Ore (2)
- Ore (2)
- Stone
- Hide (2)</t>
      </text>
    </comment>
    <comment authorId="0" ref="N188">
      <text>
        <t xml:space="preserve">Chance : 93%
- Ore (2)
- Ore (2)
- Stone
- Hide (2)</t>
      </text>
    </comment>
    <comment authorId="0" ref="O188">
      <text>
        <t xml:space="preserve">Chance : 93%
- Ore (2)
- Ore (2)
- Stone
- Hide (2)</t>
      </text>
    </comment>
    <comment authorId="0" ref="P188">
      <text>
        <t xml:space="preserve">Chance : 93%
- Ore (2)
- Ore (2)
- Stone
- Hide (2)</t>
      </text>
    </comment>
    <comment authorId="0" ref="Q188">
      <text>
        <t xml:space="preserve">[Runemaking]
Chance : 95%
- Stone
- Ore</t>
      </text>
    </comment>
    <comment authorId="0" ref="M189">
      <text>
        <t xml:space="preserve">Chance : 93%
- Ore (2)
- Ore (2)
- Stone
- Hide (2)</t>
      </text>
    </comment>
    <comment authorId="0" ref="N189">
      <text>
        <t xml:space="preserve">Chance : 93%
- Ore (2)
- Ore (2)
- Stone
- Hide (2)</t>
      </text>
    </comment>
    <comment authorId="0" ref="O189">
      <text>
        <t xml:space="preserve">Chance : 93%
- Ore (2)
- Ore (2)
- Stone
- Hide (2)</t>
      </text>
    </comment>
    <comment authorId="0" ref="P189">
      <text>
        <t xml:space="preserve">Chance : 93%
- Ore (2)
- Ore (2)
- Stone
- Hide (2)</t>
      </text>
    </comment>
    <comment authorId="0" ref="Q189">
      <text>
        <t xml:space="preserve">[Runemaking]
Chance : 95%
- Stone
- Ore</t>
      </text>
    </comment>
    <comment authorId="0" ref="M190">
      <text>
        <t xml:space="preserve">Chance : 93%
- Ore (2)
- Ore (2)
- Stone
- Hide (2)</t>
      </text>
    </comment>
    <comment authorId="0" ref="N190">
      <text>
        <t xml:space="preserve">Chance : 93%
- Ore (2)
- Ore (2)
- Stone
- Hide (2)</t>
      </text>
    </comment>
    <comment authorId="0" ref="O190">
      <text>
        <t xml:space="preserve">Chance : 93%
- Ore (2)
- Ore (2)
- Stone
- Hide (2)</t>
      </text>
    </comment>
    <comment authorId="0" ref="P190">
      <text>
        <t xml:space="preserve">Chance : 93%
- Ore (2)
- Ore (2)
- Stone
- Hide (2)</t>
      </text>
    </comment>
    <comment authorId="0" ref="Q190">
      <text>
        <t xml:space="preserve">[Runemaking]
Chance : 95%
- Stone
- Ore</t>
      </text>
    </comment>
    <comment authorId="0" ref="M191">
      <text>
        <t xml:space="preserve">Chance : 93%
- Ore (2)
- Ore (2)
- Stone
- Hide (2)</t>
      </text>
    </comment>
    <comment authorId="0" ref="N191">
      <text>
        <t xml:space="preserve">Chance : 93%
- Ore (2)
- Ore (2)
- Stone
- Hide (2)</t>
      </text>
    </comment>
    <comment authorId="0" ref="O191">
      <text>
        <t xml:space="preserve">Chance : 93%
- Ore (2)
- Ore (2)
- Stone
- Hide (2)</t>
      </text>
    </comment>
    <comment authorId="0" ref="P191">
      <text>
        <t xml:space="preserve">Chance : 93%
- Ore (2)
- Ore (2)
- Stone
- Hide (2)</t>
      </text>
    </comment>
    <comment authorId="0" ref="Q191">
      <text>
        <t xml:space="preserve">[Runemaking]
Chance : 95%
- Stone
- Ore</t>
      </text>
    </comment>
    <comment authorId="0" ref="M192">
      <text>
        <t xml:space="preserve">Chance : 93%
- Ore (2)
- Ore (2)
- Stone
- Hide (2)</t>
      </text>
    </comment>
    <comment authorId="0" ref="N192">
      <text>
        <t xml:space="preserve">Chance : 93%
- Ore (2)
- Ore (2)
- Stone
- Hide (2)</t>
      </text>
    </comment>
    <comment authorId="0" ref="O192">
      <text>
        <t xml:space="preserve">Chance : 93%
- Ore (2)
- Ore (2)
- Stone
- Hide (2)</t>
      </text>
    </comment>
    <comment authorId="0" ref="P192">
      <text>
        <t xml:space="preserve">Chance : 93%
- Ore (2)
- Ore (2)
- Stone
- Hide (2)</t>
      </text>
    </comment>
    <comment authorId="0" ref="Q192">
      <text>
        <t xml:space="preserve">[Runemaking]
Chance : 95%
- Stone
- Ore</t>
      </text>
    </comment>
    <comment authorId="0" ref="M193">
      <text>
        <t xml:space="preserve">Chance : 93%
- Ore (2)
- Ore (2)
- Stone
- Hide (2)</t>
      </text>
    </comment>
    <comment authorId="0" ref="N193">
      <text>
        <t xml:space="preserve">Chance : 93%
- Ore (2)
- Ore (2)
- Stone
- Hide (2)</t>
      </text>
    </comment>
    <comment authorId="0" ref="O193">
      <text>
        <t xml:space="preserve">Chance : 93%
- Ore (2)
- Ore (2)
- Stone
- Hide (2)</t>
      </text>
    </comment>
    <comment authorId="0" ref="P193">
      <text>
        <t xml:space="preserve">Chance : 93%
- Ore (2)
- Ore (2)
- Stone
- Hide (2)</t>
      </text>
    </comment>
    <comment authorId="0" ref="Q193">
      <text>
        <t xml:space="preserve">[Runemaking]
Chance : 95%
- Stone
- Ore</t>
      </text>
    </comment>
    <comment authorId="0" ref="M194">
      <text>
        <t xml:space="preserve">Chance : 93%
- Ore (2)
- Ore (2)
- Stone
- Hide (2)</t>
      </text>
    </comment>
    <comment authorId="0" ref="N194">
      <text>
        <t xml:space="preserve">Chance : 93%
- Ore (2)
- Ore (2)
- Stone
- Hide (2)</t>
      </text>
    </comment>
    <comment authorId="0" ref="O194">
      <text>
        <t xml:space="preserve">Chance : 93%
- Ore (2)
- Ore (2)
- Stone
- Hide (2)</t>
      </text>
    </comment>
    <comment authorId="0" ref="P194">
      <text>
        <t xml:space="preserve">Chance : 93%
- Ore (2)
- Ore (2)
- Stone
- Hide (2)</t>
      </text>
    </comment>
    <comment authorId="0" ref="Q194">
      <text>
        <t xml:space="preserve">[Runemaking]
Chance : 95%
- Stone
- Ore</t>
      </text>
    </comment>
    <comment authorId="0" ref="M195">
      <text>
        <t xml:space="preserve">Chance : 93%
- Ore (2)
- Ore (2)
- Stone
- Hide (2)</t>
      </text>
    </comment>
    <comment authorId="0" ref="N195">
      <text>
        <t xml:space="preserve">Chance : 93%
- Ore (2)
- Ore (2)
- Stone
- Hide (2)</t>
      </text>
    </comment>
    <comment authorId="0" ref="O195">
      <text>
        <t xml:space="preserve">Chance : 93%
- Ore (2)
- Ore (2)
- Stone
- Hide (2)</t>
      </text>
    </comment>
    <comment authorId="0" ref="P195">
      <text>
        <t xml:space="preserve">Chance : 93%
- Ore (2)
- Ore (2)
- Stone
- Hide (2)</t>
      </text>
    </comment>
    <comment authorId="0" ref="Q195">
      <text>
        <t xml:space="preserve">[Runemaking]
Chance : 95%
- Stone
- Ore</t>
      </text>
    </comment>
    <comment authorId="0" ref="M196">
      <text>
        <t xml:space="preserve">Chance : 93%
- Ore (2)
- Ore (2)
- Stone
- Hide (2)</t>
      </text>
    </comment>
    <comment authorId="0" ref="N196">
      <text>
        <t xml:space="preserve">Chance : 93%
- Ore (2)
- Ore (2)
- Stone
- Hide (2)</t>
      </text>
    </comment>
    <comment authorId="0" ref="O196">
      <text>
        <t xml:space="preserve">Chance : 93%
- Ore (2)
- Ore (2)
- Stone
- Hide (2)</t>
      </text>
    </comment>
    <comment authorId="0" ref="P196">
      <text>
        <t xml:space="preserve">Chance : 93%
- Ore (2)
- Ore (2)
- Stone
- Hide (2)</t>
      </text>
    </comment>
    <comment authorId="0" ref="Q196">
      <text>
        <t xml:space="preserve">[Runemaking]
Chance : 95%
- Stone
- Ore</t>
      </text>
    </comment>
    <comment authorId="0" ref="M197">
      <text>
        <t xml:space="preserve">Chance : 93%
- Ore (2)
- Ore (2)
- Stone
- Hide (2)</t>
      </text>
    </comment>
    <comment authorId="0" ref="N197">
      <text>
        <t xml:space="preserve">Chance : 93%
- Ore (2)
- Ore (2)
- Stone
- Hide (2)</t>
      </text>
    </comment>
    <comment authorId="0" ref="O197">
      <text>
        <t xml:space="preserve">Chance : 93%
- Ore (2)
- Ore (2)
- Stone
- Hide (2)</t>
      </text>
    </comment>
    <comment authorId="0" ref="P197">
      <text>
        <t xml:space="preserve">Chance : 93%
- Ore (2)
- Ore (2)
- Stone
- Hide (2)</t>
      </text>
    </comment>
    <comment authorId="0" ref="Q197">
      <text>
        <t xml:space="preserve">[Runemaking]
Chance : 95%
- Stone
- Ore</t>
      </text>
    </comment>
    <comment authorId="0" ref="M198">
      <text>
        <t xml:space="preserve">Chance : 93%
- Ore (2)
- Ore (2)
- Stone
- Hide (2)</t>
      </text>
    </comment>
    <comment authorId="0" ref="N198">
      <text>
        <t xml:space="preserve">Chance : 93%
- Ore (2)
- Ore (2)
- Stone
- Hide (2)</t>
      </text>
    </comment>
    <comment authorId="0" ref="O198">
      <text>
        <t xml:space="preserve">Chance : 93%
- Ore (2)
- Ore (2)
- Stone
- Hide (2)</t>
      </text>
    </comment>
    <comment authorId="0" ref="P198">
      <text>
        <t xml:space="preserve">Chance : 93%
- Ore (2)
- Ore (2)
- Stone
- Hide (2)</t>
      </text>
    </comment>
    <comment authorId="0" ref="Q198">
      <text>
        <t xml:space="preserve">[Runemaking]
Chance : 95%
- Stone
- Ore</t>
      </text>
    </comment>
    <comment authorId="0" ref="M199">
      <text>
        <t xml:space="preserve">Chance : 93%
- Ore (2)
- Ore (2)
- Stone
- Hide (2)</t>
      </text>
    </comment>
    <comment authorId="0" ref="N199">
      <text>
        <t xml:space="preserve">Chance : 93%
- Ore (2)
- Ore (2)
- Stone
- Hide (2)</t>
      </text>
    </comment>
    <comment authorId="0" ref="O199">
      <text>
        <t xml:space="preserve">Chance : 93%
- Ore (2)
- Ore (2)
- Stone
- Hide (2)</t>
      </text>
    </comment>
    <comment authorId="0" ref="P199">
      <text>
        <t xml:space="preserve">Chance : 93%
- Ore (2)
- Ore (2)
- Stone
- Hide (2)</t>
      </text>
    </comment>
    <comment authorId="0" ref="Q199">
      <text>
        <t xml:space="preserve">[Runemaking]
Chance : 95%
- Stone
- Ore</t>
      </text>
    </comment>
    <comment authorId="0" ref="M200">
      <text>
        <t xml:space="preserve">Chance : 93%
- Ore (2)
- Ore (2)
- Stone
- Hide (2)</t>
      </text>
    </comment>
    <comment authorId="0" ref="N200">
      <text>
        <t xml:space="preserve">Chance : 93%
- Ore (2)
- Ore (2)
- Stone
- Hide (2)</t>
      </text>
    </comment>
    <comment authorId="0" ref="O200">
      <text>
        <t xml:space="preserve">Chance : 93%
- Ore (2)
- Ore (2)
- Stone
- Hide (2)</t>
      </text>
    </comment>
    <comment authorId="0" ref="P200">
      <text>
        <t xml:space="preserve">Chance : 93%
- Ore (2)
- Ore (2)
- Stone
- Hide (2)</t>
      </text>
    </comment>
    <comment authorId="0" ref="Q200">
      <text>
        <t xml:space="preserve">[Runemaking]
Chance : 95%
- Stone
- Ore</t>
      </text>
    </comment>
    <comment authorId="0" ref="M201">
      <text>
        <t xml:space="preserve">Chance : 93%
- Ore (2)
- Ore (2)
- Stone
- Hide (2)</t>
      </text>
    </comment>
    <comment authorId="0" ref="N201">
      <text>
        <t xml:space="preserve">Chance : 93%
- Ore (2)
- Ore (2)
- Stone
- Hide (2)</t>
      </text>
    </comment>
    <comment authorId="0" ref="O201">
      <text>
        <t xml:space="preserve">Chance : 93%
- Ore (2)
- Ore (2)
- Stone
- Hide (2)</t>
      </text>
    </comment>
    <comment authorId="0" ref="P201">
      <text>
        <t xml:space="preserve">Chance : 93%
- Ore (2)
- Ore (2)
- Stone
- Hide (2)</t>
      </text>
    </comment>
    <comment authorId="0" ref="Q201">
      <text>
        <t xml:space="preserve">[Runemaking]
Chance : 95%
- Stone
- Ore</t>
      </text>
    </comment>
    <comment authorId="0" ref="M202">
      <text>
        <t xml:space="preserve">Chance : 93%
- Ore (2)
- Ore (2)
- Stone
- Hide (2)</t>
      </text>
    </comment>
    <comment authorId="0" ref="N202">
      <text>
        <t xml:space="preserve">Chance : 93%
- Ore (2)
- Ore (2)
- Stone
- Hide (2)</t>
      </text>
    </comment>
    <comment authorId="0" ref="O202">
      <text>
        <t xml:space="preserve">Chance : 93%
- Ore (2)
- Ore (2)
- Stone
- Hide (2)</t>
      </text>
    </comment>
    <comment authorId="0" ref="P202">
      <text>
        <t xml:space="preserve">Chance : 93%
- Ore (2)
- Ore (2)
- Stone
- Hide (2)</t>
      </text>
    </comment>
    <comment authorId="0" ref="Q202">
      <text>
        <t xml:space="preserve">[Runemaking]
Chance : 95%
- Stone
- Ore</t>
      </text>
    </comment>
    <comment authorId="0" ref="M203">
      <text>
        <t xml:space="preserve">Chance : 93%
- Ore (2)
- Ore (2)
- Stone
- Hide (2)</t>
      </text>
    </comment>
    <comment authorId="0" ref="N203">
      <text>
        <t xml:space="preserve">Chance : 93%
- Ore (2)
- Ore (2)
- Stone
- Hide (2)</t>
      </text>
    </comment>
    <comment authorId="0" ref="O203">
      <text>
        <t xml:space="preserve">Chance : 93%
- Ore (2)
- Ore (2)
- Stone
- Hide (2)</t>
      </text>
    </comment>
    <comment authorId="0" ref="P203">
      <text>
        <t xml:space="preserve">Chance : 93%
- Ore (2)
- Ore (2)
- Stone
- Hide (2)</t>
      </text>
    </comment>
    <comment authorId="0" ref="Q203">
      <text>
        <t xml:space="preserve">[Runemaking]
Chance : 95%
- Stone
- Ore</t>
      </text>
    </comment>
    <comment authorId="0" ref="M204">
      <text>
        <t xml:space="preserve">Chance : 93%
- Ore (2)
- Ore (2)
- Stone
- Hide (2)</t>
      </text>
    </comment>
    <comment authorId="0" ref="N204">
      <text>
        <t xml:space="preserve">Chance : 93%
- Ore (2)
- Ore (2)
- Stone
- Hide (2)</t>
      </text>
    </comment>
    <comment authorId="0" ref="O204">
      <text>
        <t xml:space="preserve">Chance : 93%
- Ore (2)
- Ore (2)
- Stone
- Hide (2)</t>
      </text>
    </comment>
    <comment authorId="0" ref="P204">
      <text>
        <t xml:space="preserve">Chance : 93%
- Ore (2)
- Ore (2)
- Stone
- Hide (2)</t>
      </text>
    </comment>
    <comment authorId="0" ref="Q204">
      <text>
        <t xml:space="preserve">[Runemaking]
Chance : 95%
- Stone
- Ore</t>
      </text>
    </comment>
    <comment authorId="0" ref="M205">
      <text>
        <t xml:space="preserve">Chance : 93%
- Ore (2)
- Ore (2)
- Stone
- Hide (2)</t>
      </text>
    </comment>
    <comment authorId="0" ref="N205">
      <text>
        <t xml:space="preserve">Chance : 93%
- Ore (2)
- Ore (2)
- Stone
- Hide (2)</t>
      </text>
    </comment>
    <comment authorId="0" ref="O205">
      <text>
        <t xml:space="preserve">Chance : 93%
- Ore (2)
- Ore (2)
- Stone
- Hide (2)</t>
      </text>
    </comment>
    <comment authorId="0" ref="P205">
      <text>
        <t xml:space="preserve">Chance : 93%
- Ore (2)
- Ore (2)
- Stone
- Hide (2)</t>
      </text>
    </comment>
    <comment authorId="0" ref="Q205">
      <text>
        <t xml:space="preserve">[Runemaking]
Chance : 95%
- Stone
- Ore</t>
      </text>
    </comment>
    <comment authorId="0" ref="M206">
      <text>
        <t xml:space="preserve">Chance : 93%
- Ore (2)
- Ore (2)
- Stone
- Hide (2)</t>
      </text>
    </comment>
    <comment authorId="0" ref="N206">
      <text>
        <t xml:space="preserve">Chance : 93%
- Ore (2)
- Ore (2)
- Stone
- Hide (2)</t>
      </text>
    </comment>
    <comment authorId="0" ref="O206">
      <text>
        <t xml:space="preserve">Chance : 93%
- Ore (2)
- Ore (2)
- Stone
- Hide (2)</t>
      </text>
    </comment>
    <comment authorId="0" ref="P206">
      <text>
        <t xml:space="preserve">Chance : 93%
- Ore (2)
- Ore (2)
- Stone
- Hide (2)</t>
      </text>
    </comment>
    <comment authorId="0" ref="Q206">
      <text>
        <t xml:space="preserve">[Runemaking]
Chance : 95%
- Stone
- Ore</t>
      </text>
    </comment>
    <comment authorId="0" ref="M207">
      <text>
        <t xml:space="preserve">Chance : 93%
- Ore (2)
- Ore (2)
- Stone
- Hide (2)</t>
      </text>
    </comment>
    <comment authorId="0" ref="N207">
      <text>
        <t xml:space="preserve">Chance : 93%
- Ore (2)
- Ore (2)
- Stone
- Hide (2)</t>
      </text>
    </comment>
    <comment authorId="0" ref="O207">
      <text>
        <t xml:space="preserve">Chance : 93%
- Ore (2)
- Ore (2)
- Stone
- Hide (2)</t>
      </text>
    </comment>
    <comment authorId="0" ref="P207">
      <text>
        <t xml:space="preserve">Chance : 93%
- Ore (2)
- Ore (2)
- Stone
- Hide (2)</t>
      </text>
    </comment>
    <comment authorId="0" ref="Q207">
      <text>
        <t xml:space="preserve">[Runemaking]
Chance : 95%
- Stone
- Ore</t>
      </text>
    </comment>
    <comment authorId="0" ref="M208">
      <text>
        <t xml:space="preserve">Chance : 93%
- Ore (2)
- Ore (2)
- Stone
- Hide (2)</t>
      </text>
    </comment>
    <comment authorId="0" ref="N208">
      <text>
        <t xml:space="preserve">Chance : 93%
- Ore (2)
- Ore (2)
- Stone
- Hide (2)</t>
      </text>
    </comment>
    <comment authorId="0" ref="O208">
      <text>
        <t xml:space="preserve">Chance : 93%
- Ore (2)
- Ore (2)
- Stone
- Hide (2)</t>
      </text>
    </comment>
    <comment authorId="0" ref="P208">
      <text>
        <t xml:space="preserve">Chance : 93%
- Ore (2)
- Ore (2)
- Stone
- Hide (2)</t>
      </text>
    </comment>
    <comment authorId="0" ref="Q208">
      <text>
        <t xml:space="preserve">[Runemaking]
Chance : 95%
- Stone
- Ore</t>
      </text>
    </comment>
    <comment authorId="0" ref="M209">
      <text>
        <t xml:space="preserve">Chance : 93%
- Ore (2)
- Ore (2)
- Stone
- Hide (2)</t>
      </text>
    </comment>
    <comment authorId="0" ref="N209">
      <text>
        <t xml:space="preserve">Chance : 93%
- Ore (2)
- Ore (2)
- Stone
- Hide (2)</t>
      </text>
    </comment>
    <comment authorId="0" ref="O209">
      <text>
        <t xml:space="preserve">Chance : 93%
- Ore (2)
- Ore (2)
- Stone
- Hide (2)</t>
      </text>
    </comment>
    <comment authorId="0" ref="P209">
      <text>
        <t xml:space="preserve">Chance : 93%
- Ore (2)
- Ore (2)
- Stone
- Hide (2)</t>
      </text>
    </comment>
    <comment authorId="0" ref="Q209">
      <text>
        <t xml:space="preserve">[Runemaking]
Chance : 95%
- Stone
- Ore</t>
      </text>
    </comment>
    <comment authorId="0" ref="M210">
      <text>
        <t xml:space="preserve">Chance : 93%
- Ore (2)
- Ore (2)
- Stone
- Hide (2)</t>
      </text>
    </comment>
    <comment authorId="0" ref="N210">
      <text>
        <t xml:space="preserve">Chance : 93%
- Ore (2)
- Ore (2)
- Stone
- Hide (2)</t>
      </text>
    </comment>
    <comment authorId="0" ref="O210">
      <text>
        <t xml:space="preserve">Chance : 93%
- Ore (2)
- Ore (2)
- Stone
- Hide (2)</t>
      </text>
    </comment>
    <comment authorId="0" ref="P210">
      <text>
        <t xml:space="preserve">Chance : 93%
- Ore (2)
- Ore (2)
- Stone
- Hide (2)</t>
      </text>
    </comment>
    <comment authorId="0" ref="Q210">
      <text>
        <t xml:space="preserve">[Runemaking]
Chance : 95%
- Stone
- Ore</t>
      </text>
    </comment>
    <comment authorId="0" ref="M211">
      <text>
        <t xml:space="preserve">Chance : 93%
- Ore (2)
- Ore (2)
- Stone
- Hide (2)</t>
      </text>
    </comment>
    <comment authorId="0" ref="N211">
      <text>
        <t xml:space="preserve">Chance : 93%
- Ore (2)
- Ore (2)
- Stone
- Hide (2)</t>
      </text>
    </comment>
    <comment authorId="0" ref="O211">
      <text>
        <t xml:space="preserve">Chance : 93%
- Ore (2)
- Ore (2)
- Stone
- Hide (2)</t>
      </text>
    </comment>
    <comment authorId="0" ref="P211">
      <text>
        <t xml:space="preserve">Chance : 93%
- Ore (2)
- Ore (2)
- Stone
- Hide (2)</t>
      </text>
    </comment>
    <comment authorId="0" ref="Q211">
      <text>
        <t xml:space="preserve">[Runemaking]
Chance : 95%
- Stone
- Ore</t>
      </text>
    </comment>
    <comment authorId="0" ref="M212">
      <text>
        <t xml:space="preserve">Chance : 93%
- Ore (2)
- Ore (2)
- Stone
- Hide (2)</t>
      </text>
    </comment>
    <comment authorId="0" ref="N212">
      <text>
        <t xml:space="preserve">Chance : 93%
- Ore (2)
- Ore (2)
- Stone
- Hide (2)</t>
      </text>
    </comment>
    <comment authorId="0" ref="O212">
      <text>
        <t xml:space="preserve">Chance : 93%
- Ore (2)
- Ore (2)
- Stone
- Hide (2)</t>
      </text>
    </comment>
    <comment authorId="0" ref="P212">
      <text>
        <t xml:space="preserve">Chance : 93%
- Ore (2)
- Ore (2)
- Stone
- Hide (2)</t>
      </text>
    </comment>
    <comment authorId="0" ref="Q212">
      <text>
        <t xml:space="preserve">[Runemaking]
Chance : 95%
- Stone
- Ore</t>
      </text>
    </comment>
    <comment authorId="0" ref="M213">
      <text>
        <t xml:space="preserve">Chance : 93%
- Ore (2)
- Ore (2)
- Stone
- Hide (2)</t>
      </text>
    </comment>
    <comment authorId="0" ref="N213">
      <text>
        <t xml:space="preserve">Chance : 93%
- Ore (2)
- Ore (2)
- Stone
- Hide (2)</t>
      </text>
    </comment>
    <comment authorId="0" ref="O213">
      <text>
        <t xml:space="preserve">Chance : 93%
- Ore (2)
- Ore (2)
- Stone
- Hide (2)</t>
      </text>
    </comment>
    <comment authorId="0" ref="P213">
      <text>
        <t xml:space="preserve">Chance : 93%
- Ore (2)
- Ore (2)
- Stone
- Hide (2)</t>
      </text>
    </comment>
    <comment authorId="0" ref="Q213">
      <text>
        <t xml:space="preserve">[Runemaking]
Chance : 95%
- Stone
- Ore</t>
      </text>
    </comment>
    <comment authorId="0" ref="M214">
      <text>
        <t xml:space="preserve">Chance : 93%
- Ore (2)
- Ore (2)
- Stone
- Hide (2)</t>
      </text>
    </comment>
    <comment authorId="0" ref="N214">
      <text>
        <t xml:space="preserve">Chance : 93%
- Ore (2)
- Ore (2)
- Stone
- Hide (2)</t>
      </text>
    </comment>
    <comment authorId="0" ref="O214">
      <text>
        <t xml:space="preserve">Chance : 93%
- Ore (2)
- Ore (2)
- Stone
- Hide (2)</t>
      </text>
    </comment>
    <comment authorId="0" ref="P214">
      <text>
        <t xml:space="preserve">Chance : 93%
- Ore (2)
- Ore (2)
- Stone
- Hide (2)</t>
      </text>
    </comment>
    <comment authorId="0" ref="Q214">
      <text>
        <t xml:space="preserve">[Runemaking]
Chance : 95%
- Stone
- Ore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- Wood
- Stone
- Ore</t>
      </text>
    </comment>
    <comment authorId="0" ref="H10">
      <text>
        <t xml:space="preserve">- Wood (6)
- Stone (6)</t>
      </text>
    </comment>
    <comment authorId="0" ref="A24">
      <text>
        <t xml:space="preserve">Increase crafting statistic</t>
      </text>
    </comment>
    <comment authorId="0" ref="A25">
      <text>
        <t xml:space="preserve">Increase combat statistic</t>
      </text>
    </comment>
    <comment authorId="0" ref="A26">
      <text>
        <t xml:space="preserve">Increase harvesting statistic</t>
      </text>
    </comment>
    <comment authorId="0" ref="A29">
      <text>
        <t xml:space="preserve">Require campfire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Chance : 78%
- Three Square Parcel 
- One Square Parcel
- Earth (5)</t>
      </text>
    </comment>
    <comment authorId="0" ref="G3">
      <text>
        <t xml:space="preserve">Chance : 78%
- Three Square Parcel 
- One Square Parcel
- Earth (5)</t>
      </text>
    </comment>
    <comment authorId="0" ref="H3">
      <text>
        <t xml:space="preserve">Chance : 95%
- Gravel (10)
- Mulch (10)
- Ore Concentrate (10)</t>
      </text>
    </comment>
    <comment authorId="0" ref="F4">
      <text>
        <t xml:space="preserve">Chance : 78%
- Two Square Parcel
- Two Square Parcel
- Earth (5)</t>
      </text>
    </comment>
    <comment authorId="0" ref="G4">
      <text>
        <t xml:space="preserve">Chance : 78%
- Two Square Parcel
- Two Square Parcel
- Earth (5)</t>
      </text>
    </comment>
    <comment authorId="0" ref="H4">
      <text>
        <t xml:space="preserve">Chance : 95%
- Gravel (10)
- Mulch (10)
- Ore Concentrate (10)</t>
      </text>
    </comment>
    <comment authorId="0" ref="F5">
      <text>
        <t xml:space="preserve">Chance : 78%
- Two Square Parcel
- Two Square Parcel
- Earth (5)</t>
      </text>
    </comment>
    <comment authorId="0" ref="G5">
      <text>
        <t xml:space="preserve">Chance : 78%
- Earth (10)</t>
      </text>
    </comment>
    <comment authorId="0" ref="H5">
      <text>
        <t xml:space="preserve">Chance : 95%
- Gravel (10)
- Mulch (10)
- Ore Concentrate (10)</t>
      </text>
    </comment>
    <comment authorId="0" ref="F6">
      <text>
        <t xml:space="preserve">Chance : 78%
- One Square Parcel
- One Square Parcel
- Earth (5)</t>
      </text>
    </comment>
    <comment authorId="0" ref="G6">
      <text>
        <t xml:space="preserve">Chance : 78%
- Earth (10)</t>
      </text>
    </comment>
    <comment authorId="0" ref="H6">
      <text>
        <t xml:space="preserve">Chance : 95%
- Gravel (10)
- Mulch (10)
- Ore Concentrate (10)</t>
      </text>
    </comment>
    <comment authorId="0" ref="F7">
      <text>
        <t xml:space="preserve">Chance : 78%
- One Square Parcel
- One Square Parcel
- Earth (5)</t>
      </text>
    </comment>
    <comment authorId="0" ref="G7">
      <text>
        <t xml:space="preserve">Chance : 78%
- Earth (10)</t>
      </text>
    </comment>
    <comment authorId="0" ref="H7">
      <text>
        <t xml:space="preserve">Chance : 95%
- Gravel (10)
- Mulch (10)
- Ore Concentrate (10)</t>
      </text>
    </comment>
    <comment authorId="0" ref="F8">
      <text>
        <t xml:space="preserve">Chance : 78%
- Earth (10)</t>
      </text>
    </comment>
    <comment authorId="0" ref="G8">
      <text>
        <t xml:space="preserve">Chance : 78%
- Earth (10)</t>
      </text>
    </comment>
    <comment authorId="0" ref="H8">
      <text>
        <t xml:space="preserve">Chance : 95%
- Gravel (10)
- Mulch (10)
- Ore Concentrate (10)</t>
      </text>
    </comment>
    <comment authorId="0" ref="F9">
      <text>
        <t xml:space="preserve">Chance : 95%
- Gravel (10)
- Mulch (10)
- Ore Concentrate (10)</t>
      </text>
    </comment>
    <comment authorId="0" ref="F10">
      <text>
        <t xml:space="preserve">Chance : 95%
- Gravel (10)
- Mulch (10)
- Ore Concentrate (10)</t>
      </text>
    </comment>
    <comment authorId="0" ref="F11">
      <text>
        <t xml:space="preserve">Chance : 95%
- Gravel (10)
- Mulch (10)
- Ore Concentrate (10)</t>
      </text>
    </comment>
    <comment authorId="0" ref="F12">
      <text>
        <t xml:space="preserve">Chance : 95%
- Gravel (10)
- Mulch (10)
- Ore Concentrate (10)</t>
      </text>
    </comment>
    <comment authorId="0" ref="F13">
      <text>
        <t xml:space="preserve">Chance : 95%
- Premium Wood (10)
</t>
      </text>
    </comment>
    <comment authorId="0" ref="G13">
      <text>
        <t xml:space="preserve">Chance : 95%
- Premium Stone (10)
</t>
      </text>
    </comment>
    <comment authorId="0" ref="H13">
      <text>
        <t xml:space="preserve">Chance : 95%
- Premium Ore (10)
</t>
      </text>
    </comment>
    <comment authorId="0" ref="F18">
      <text>
        <t xml:space="preserve">Chance : 53%
- Foundation Segment (15)
- Carpentry Nails (100)
- Roof Segment (15)
- Arches (15)
- Floor Tiles (100)</t>
      </text>
    </comment>
    <comment authorId="0" ref="G18">
      <text>
        <t xml:space="preserve">Chance : 95%
- Bricks (20)
- Gravel (10)</t>
      </text>
    </comment>
    <comment authorId="0" ref="H18">
      <text>
        <t xml:space="preserve">Chance : 95%
- Roof Shingles (100)
- Insulation (10)
- Carpentry Nails (100)</t>
      </text>
    </comment>
    <comment authorId="0" ref="I18">
      <text>
        <t xml:space="preserve">Chance : 93%
- Bricks (20)
- Architectural Frame (4)
- Insulation (10)
- Carpentry Nails (40)</t>
      </text>
    </comment>
    <comment authorId="0" ref="J18">
      <text>
        <t xml:space="preserve">Chance : 95%
- Metal Bar</t>
      </text>
    </comment>
    <comment authorId="0" ref="K18">
      <text>
        <t xml:space="preserve">Chance : 93%
- Bricks (20)
- Architectural Frame (4)
- Insulation (10)
- Carpentry Nails (40)</t>
      </text>
    </comment>
    <comment authorId="0" ref="L18">
      <text>
        <t xml:space="preserve">Chance : 95%
- Premium Stone/Wood (10)
- Premium Stone/Wood (10)</t>
      </text>
    </comment>
    <comment authorId="0" ref="F19">
      <text>
        <t xml:space="preserve">Chance : 53%
- Deed: Cottage
- Foundation Segment (5)
- Carpentry Nails (100)
- Roof Segment (5)
- Wall Segment (5)
- Arches (5)
- Floor Tiles (50)</t>
      </text>
    </comment>
    <comment authorId="0" ref="G19">
      <text>
        <t xml:space="preserve">Chance : 95%
- Bricks (20)
- Gravel (10)</t>
      </text>
    </comment>
    <comment authorId="0" ref="H19">
      <text>
        <t xml:space="preserve">Chance : 95%
- Roof Shingles (100)
- Insulation (10)
- Carpentry Nails (100)</t>
      </text>
    </comment>
    <comment authorId="0" ref="I19">
      <text>
        <t xml:space="preserve">Chance : 93%
- Bricks (20)
- Architectural Frame (4)
- Insulation (10)
- Carpentry Nails (40)</t>
      </text>
    </comment>
    <comment authorId="0" ref="J19">
      <text>
        <t xml:space="preserve">Chance : 95%
- Metal Bar</t>
      </text>
    </comment>
    <comment authorId="0" ref="K19">
      <text>
        <t xml:space="preserve">Chance : 93%
- Bricks (20)
- Architectural Frame (4)
- Insulation (10)
- Carpentry Nails (40)</t>
      </text>
    </comment>
    <comment authorId="0" ref="L19">
      <text>
        <t xml:space="preserve">Chance : 95%
- Premium Stone/Wood (10)
- Premium Stone/Wood (10)</t>
      </text>
    </comment>
    <comment authorId="0" ref="F20">
      <text>
        <t xml:space="preserve">Chance : 53%
- Foundation Segment (10)
- Carpentry Nails (100)
- Roof Segment (10)
- Wall Segment (10)
- Arches (10)
- Floor Tiles (100)</t>
      </text>
    </comment>
    <comment authorId="0" ref="G20">
      <text>
        <t xml:space="preserve">Chance : 95%
- Bricks (20)
- Gravel (10)</t>
      </text>
    </comment>
    <comment authorId="0" ref="H20">
      <text>
        <t xml:space="preserve">Chance : 95%
- Roof Shingles (100)
- Insulation (10)
- Carpentry Nails (100)</t>
      </text>
    </comment>
    <comment authorId="0" ref="I20">
      <text>
        <t xml:space="preserve">Chance : 93%
- Bricks (20)
- Architectural Frame (4)
- Insulation (10)
- Carpentry Nails (40)</t>
      </text>
    </comment>
    <comment authorId="0" ref="J20">
      <text>
        <t xml:space="preserve">Chance : 95%
- Metal Bar</t>
      </text>
    </comment>
    <comment authorId="0" ref="K20">
      <text>
        <t xml:space="preserve">Chance : 93%
- Bricks (20)
- Architectural Frame (4)
- Insulation (10)
- Carpentry Nails (40)</t>
      </text>
    </comment>
    <comment authorId="0" ref="L20">
      <text>
        <t xml:space="preserve">Chance : 95%
- Premium Stone/Wood (10)
- Premium Stone/Wood (10)</t>
      </text>
    </comment>
    <comment authorId="0" ref="F21">
      <text>
        <t xml:space="preserve">Chance : 95%
- Bricks (20)
- Gravel (10)</t>
      </text>
    </comment>
    <comment authorId="0" ref="G21">
      <text>
        <t xml:space="preserve">Chance : 95%
- Roof Shingles (100)
- Insulation (10)
- Carpentry Nails (100)</t>
      </text>
    </comment>
    <comment authorId="0" ref="H21">
      <text>
        <t xml:space="preserve">Chance : 93%
- Bricks (20)
- Architectural Frame (4)
- Insulation (10)
- Carpentry Nails (40)</t>
      </text>
    </comment>
    <comment authorId="0" ref="I21">
      <text>
        <t xml:space="preserve">Chance : 95%
- Metal Bar</t>
      </text>
    </comment>
    <comment authorId="0" ref="J21">
      <text>
        <t xml:space="preserve">Chance : 93%
- Bricks (20)
- Architectural Frame (4)
- Insulation (10)
- Carpentry Nails (40)</t>
      </text>
    </comment>
    <comment authorId="0" ref="K21">
      <text>
        <t xml:space="preserve">Chance : 95%
- Premium Stone/Wood (10)
- Premium Stone/Wood (10)</t>
      </text>
    </comment>
    <comment authorId="0" ref="F22">
      <text>
        <t xml:space="preserve">Chance : 95%
- Bricks (20)
- Gravel (10)</t>
      </text>
    </comment>
    <comment authorId="0" ref="G22">
      <text>
        <t xml:space="preserve">Chance : 95%
- Roof Shingles (100)
- Insulation (10)
- Carpentry Nails (100)</t>
      </text>
    </comment>
    <comment authorId="0" ref="H22">
      <text>
        <t xml:space="preserve">Chance : 93%
- Bricks (20)
- Architectural Frame (4)
- Insulation (10)
- Carpentry Nails (40)</t>
      </text>
    </comment>
    <comment authorId="0" ref="I22">
      <text>
        <t xml:space="preserve">Chance : 95%
- Metal Bar</t>
      </text>
    </comment>
    <comment authorId="0" ref="J22">
      <text>
        <t xml:space="preserve">Chance : 93%
- Bricks (20)
- Architectural Frame (4)
- Insulation (10)
- Carpentry Nails (40)</t>
      </text>
    </comment>
    <comment authorId="0" ref="K22">
      <text>
        <t xml:space="preserve">Chance : 95%
- Premium Stone/Wood (10)
- Premium Stone/Wood (10)</t>
      </text>
    </comment>
    <comment authorId="0" ref="F23">
      <text>
        <t xml:space="preserve">Chance : 95%
- Premium Stone (10)
- Premium Stone (10)</t>
      </text>
    </comment>
    <comment authorId="0" ref="G23">
      <text>
        <t xml:space="preserve">Chance : 95%
- Premium Stone (10)</t>
      </text>
    </comment>
    <comment authorId="0" ref="G24">
      <text>
        <t xml:space="preserve">Chance : 95%
- Metal Bar </t>
      </text>
    </comment>
    <comment authorId="0" ref="F25">
      <text>
        <t xml:space="preserve">Chance : 95%
- Premium Wood (10)</t>
      </text>
    </comment>
    <comment authorId="0" ref="G25">
      <text>
        <t xml:space="preserve">Chance : 95%
- Hide (5)
- Hide (5)
- Mulch (5)</t>
      </text>
    </comment>
    <comment authorId="0" ref="H25">
      <text>
        <t xml:space="preserve">Chance : 95%
- Metal Bar </t>
      </text>
    </comment>
    <comment authorId="0" ref="F26">
      <text>
        <t xml:space="preserve">Chance : 95%
- Premium Stone (10)
- Premium Stone (10)</t>
      </text>
    </comment>
    <comment authorId="0" ref="G26">
      <text>
        <t xml:space="preserve">Chance : 95%
- Premium Stone (10)
- Carpentry Nails (100)</t>
      </text>
    </comment>
    <comment authorId="0" ref="H26">
      <text>
        <t xml:space="preserve">Chance : 95%
- Hide (5)
- Hide (5)
- Mulch (5)</t>
      </text>
    </comment>
    <comment authorId="0" ref="I26">
      <text>
        <t xml:space="preserve">Chance : 95%
- Metal Bar</t>
      </text>
    </comment>
    <comment authorId="0" ref="F27">
      <text>
        <t xml:space="preserve">Chance : 95%
- Premium Stone (10)
- Premium Stone (10)</t>
      </text>
    </comment>
    <comment authorId="0" ref="G27">
      <text>
        <t xml:space="preserve">Chance : 95%
- Premium Stone (10)
- Carpentry Nails (100)</t>
      </text>
    </comment>
    <comment authorId="0" ref="H27">
      <text>
        <t xml:space="preserve">Chance : 95%
- Metal Bar</t>
      </text>
    </comment>
    <comment authorId="0" ref="H28">
      <text>
        <t xml:space="preserve">Chance : 95%
- Premium Wood (10)</t>
      </text>
    </comment>
    <comment authorId="0" ref="F29">
      <text>
        <t xml:space="preserve">[Blacksmith]
Chance : 95%
- Ore (3)
- Ore (3)
- Ore (3)
- Opt : Specialty seal</t>
      </text>
    </comment>
    <comment authorId="0" ref="F36">
      <text>
        <t xml:space="preserve">[Alchemy]
Chance : 97%
- Stone (2)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3">
      <text>
        <t xml:space="preserve">Chance : 95%
- Hide (2)
- Hide (2)
- Hide (2)
- Lacing Sinew
- Opt : Leather Armor Layer
- Opt : Leather Armor Layer
- Opt : Leather Armor Layer</t>
      </text>
    </comment>
    <comment authorId="0" ref="N3">
      <text>
        <t xml:space="preserve">Chance : 95%
- Hide (2)
- Hide (2)
- Hide (2)
- Lacing Sinew
- Opt : Leather Armor Layer
- Opt : Leather Armor Layer
- Opt : Leather Armor Layer</t>
      </text>
    </comment>
    <comment authorId="0" ref="O3">
      <text>
        <t xml:space="preserve">Chance : 95%
- Hide (2)
- Hide (2)
- Hide (2)
- Lacing Sinew
- Opt : Leather Armor Layer
- Opt : Leather Armor Layer
- Opt : Leather Armor Layer</t>
      </text>
    </comment>
    <comment authorId="0" ref="P3">
      <text>
        <t xml:space="preserve">Chance : 68%
- Hide (3)
- Hide (3)
- Hide (3)
- Ore 
- Opt : Specialty Seal</t>
      </text>
    </comment>
    <comment authorId="0" ref="M4">
      <text>
        <t xml:space="preserve">Chance : 95%
- Hide (2)
- Hide (2)
- Hide (2)
- Lacing Sinew
- Opt : Leather Armor Layer
- Opt : Leather Armor Layer
- Opt : Leather Armor Layer</t>
      </text>
    </comment>
    <comment authorId="0" ref="N4">
      <text>
        <t xml:space="preserve">Chance : 95%
- Hide (2)
- Hide (2)
- Hide (2)
- Lacing Sinew
- Opt : Leather Armor Layer
- Opt : Leather Armor Layer
- Opt : Leather Armor Layer</t>
      </text>
    </comment>
    <comment authorId="0" ref="O4">
      <text>
        <t xml:space="preserve">Chance : 95%
- Hide (2)
- Hide (2)
- Hide (2)
- Lacing Sinew
- Opt : Leather Armor Layer
- Opt : Leather Armor Layer
- Opt : Leather Armor Layer</t>
      </text>
    </comment>
    <comment authorId="0" ref="P4">
      <text>
        <t xml:space="preserve">Chance : 68%
- Hide (3)
- Hide (3)
- Hide (3)
- Ore 
- Opt : Specialty Seal</t>
      </text>
    </comment>
    <comment authorId="0" ref="M5">
      <text>
        <t xml:space="preserve">Chance : 95%
- Hide (2)
- Hide (2)
- Hide (2)
- Lacing Sinew
- Opt : Leather Armor Layer
- Opt : Leather Armor Layer
- Opt : Leather Armor Layer</t>
      </text>
    </comment>
    <comment authorId="0" ref="N5">
      <text>
        <t xml:space="preserve">Chance : 95%
- Hide (2)
- Hide (2)
- Hide (2)
- Lacing Sinew
- Opt : Leather Armor Layer
- Opt : Leather Armor Layer
- Opt : Leather Armor Layer</t>
      </text>
    </comment>
    <comment authorId="0" ref="O5">
      <text>
        <t xml:space="preserve">Chance : 95%
- Hide (2)
- Hide (2)
- Hide (2)
- Lacing Sinew
- Opt : Leather Armor Layer
- Opt : Leather Armor Layer
- Opt : Leather Armor Layer</t>
      </text>
    </comment>
    <comment authorId="0" ref="P5">
      <text>
        <t xml:space="preserve">Chance : 68%
- Hide (3)
- Hide (3)
- Hide (3)
- Ore 
- Opt : Specialty Seal</t>
      </text>
    </comment>
    <comment authorId="0" ref="M6">
      <text>
        <t xml:space="preserve">Chance : 95%
- Hide (2)
- Hide (2)
- Hide (2)
- Lacing Sinew
- Opt : Leather Armor Layer
- Opt : Leather Armor Layer
- Opt : Leather Armor Layer</t>
      </text>
    </comment>
    <comment authorId="0" ref="N6">
      <text>
        <t xml:space="preserve">Chance : 95%
- Hide (2)
- Hide (2)
- Hide (2)
- Lacing Sinew
- Opt : Leather Armor Layer
- Opt : Leather Armor Layer
- Opt : Leather Armor Layer</t>
      </text>
    </comment>
    <comment authorId="0" ref="O6">
      <text>
        <t xml:space="preserve">Chance : 95%
- Hide (2)
- Hide (2)
- Hide (2)
- Lacing Sinew
- Opt : Leather Armor Layer
- Opt : Leather Armor Layer
- Opt : Leather Armor Layer</t>
      </text>
    </comment>
    <comment authorId="0" ref="P6">
      <text>
        <t xml:space="preserve">Chance : 68%
- Hide (3)
- Hide (3)
- Hide (3)
- Ore 
- Opt : Specialty Seal</t>
      </text>
    </comment>
    <comment authorId="0" ref="I7">
      <text>
        <t xml:space="preserve">Chance : 95%
- Animal Meat (2)</t>
      </text>
    </comment>
    <comment authorId="0" ref="M7">
      <text>
        <t xml:space="preserve">Chance : 93%
- Ore (2)
- Ore (2)
- Hide (5)</t>
      </text>
    </comment>
    <comment authorId="0" ref="N7">
      <text>
        <t xml:space="preserve">Chance : 93%
- Ore (2)
- Ore (2)
- Hide (5)</t>
      </text>
    </comment>
    <comment authorId="0" ref="O7">
      <text>
        <t xml:space="preserve">Chance : 93%
- Ore (2)
- Ore (2)
- Hide (5)</t>
      </text>
    </comment>
    <comment authorId="0" ref="P7">
      <text>
        <t xml:space="preserve">[Runemaking]
Chance : 95%
- Stone
- Ore</t>
      </text>
    </comment>
    <comment authorId="0" ref="M8">
      <text>
        <t xml:space="preserve">[Runemaking]
Chance : 95%
- Stone
- Ore</t>
      </text>
    </comment>
    <comment authorId="0" ref="M11">
      <text>
        <t xml:space="preserve">[Runemaking]
Chance : 95%
- Stone
- Ore</t>
      </text>
    </comment>
    <comment authorId="0" ref="F12">
      <text>
        <t xml:space="preserve">Chance : 95%
- Hide
- Hide
- Hide
- Opt : Specialty seal</t>
      </text>
    </comment>
    <comment authorId="0" ref="G12">
      <text>
        <t xml:space="preserve">Chance : 95%
- Hide
- Hide
- Hide
- Opt : Specialty seal</t>
      </text>
    </comment>
    <comment authorId="0" ref="F13">
      <text>
        <t xml:space="preserve">Chance : 95%
- Hide
- Hide
- Hide
- Opt : Specialty seal</t>
      </text>
    </comment>
    <comment authorId="0" ref="F14">
      <text>
        <t xml:space="preserve">Chance : 95%
- Hide
- Hide
- Hide
- Opt : Specialty seal</t>
      </text>
    </comment>
    <comment authorId="0" ref="G14">
      <text>
        <t xml:space="preserve">Chance : 95%
- Hide
- Hide
- Hide
- Opt : Specialty seal</t>
      </text>
    </comment>
    <comment authorId="0" ref="M100">
      <text>
        <t xml:space="preserve">[Runemaking]
Chance : 95%
- Stone
- Ore</t>
      </text>
    </comment>
    <comment authorId="0" ref="M101">
      <text>
        <t xml:space="preserve">[Runemaking]
Chance : 95%
- Stone
- Ore</t>
      </text>
    </comment>
    <comment authorId="0" ref="M102">
      <text>
        <t xml:space="preserve">[Runemaking]
Chance : 95%
- Stone
- Ore</t>
      </text>
    </comment>
    <comment authorId="0" ref="M103">
      <text>
        <t xml:space="preserve">[Runemaking]
Chance : 95%
- Stone
- Ore</t>
      </text>
    </comment>
    <comment authorId="0" ref="M104">
      <text>
        <t xml:space="preserve">[Runemaking]
Chance : 95%
- Stone
- Ore</t>
      </text>
    </comment>
    <comment authorId="0" ref="M105">
      <text>
        <t xml:space="preserve">[Runemaking]
Chance : 95%
- Stone
- Ore</t>
      </text>
    </comment>
    <comment authorId="0" ref="M106">
      <text>
        <t xml:space="preserve">[Runemaking]
Chance : 95%
- Stone
- Ore</t>
      </text>
    </comment>
    <comment authorId="0" ref="M107">
      <text>
        <t xml:space="preserve">[Runemaking]
Chance : 95%
- Stone
- Ore</t>
      </text>
    </comment>
    <comment authorId="0" ref="M108">
      <text>
        <t xml:space="preserve">[Runemaking]
Chance : 95%
- Stone
- Ore</t>
      </text>
    </comment>
    <comment authorId="0" ref="M109">
      <text>
        <t xml:space="preserve">[Runemaking]
Chance : 95%
- Stone
- Ore</t>
      </text>
    </comment>
    <comment authorId="0" ref="M110">
      <text>
        <t xml:space="preserve">[Runemaking]
Chance : 95%
- Stone
- Ore</t>
      </text>
    </comment>
    <comment authorId="0" ref="M111">
      <text>
        <t xml:space="preserve">[Runemaking]
Chance : 95%
- Stone
- Ore</t>
      </text>
    </comment>
    <comment authorId="0" ref="M112">
      <text>
        <t xml:space="preserve">[Runemaking]
Chance : 95%
- Stone
- Ore</t>
      </text>
    </comment>
    <comment authorId="0" ref="M113">
      <text>
        <t xml:space="preserve">[Runemaking]
Chance : 95%
- Stone
- Ore</t>
      </text>
    </comment>
    <comment authorId="0" ref="M114">
      <text>
        <t xml:space="preserve">[Runemaking]
Chance : 95%
- Stone
- Ore</t>
      </text>
    </comment>
    <comment authorId="0" ref="M115">
      <text>
        <t xml:space="preserve">[Runemaking]
Chance : 95%
- Stone
- Ore</t>
      </text>
    </comment>
    <comment authorId="0" ref="M116">
      <text>
        <t xml:space="preserve">[Runemaking]
Chance : 95%
- Stone
- Ore</t>
      </text>
    </comment>
    <comment authorId="0" ref="M117">
      <text>
        <t xml:space="preserve">[Runemaking]
Chance : 95%
- Stone
- Ore</t>
      </text>
    </comment>
    <comment authorId="0" ref="M118">
      <text>
        <t xml:space="preserve">[Runemaking]
Chance : 95%
- Stone
- Ore</t>
      </text>
    </comment>
    <comment authorId="0" ref="M119">
      <text>
        <t xml:space="preserve">[Runemaking]
Chance : 95%
- Stone
- Ore</t>
      </text>
    </comment>
    <comment authorId="0" ref="M120">
      <text>
        <t xml:space="preserve">[Runemaking]
Chance : 95%
- Stone
- Ore</t>
      </text>
    </comment>
    <comment authorId="0" ref="M121">
      <text>
        <t xml:space="preserve">[Runemaking]
Chance : 95%
- Stone
- Ore</t>
      </text>
    </comment>
    <comment authorId="0" ref="M122">
      <text>
        <t xml:space="preserve">[Runemaking]
Chance : 95%
- Stone
- Ore</t>
      </text>
    </comment>
    <comment authorId="0" ref="M123">
      <text>
        <t xml:space="preserve">[Runemaking]
Chance : 95%
- Stone
- Ore</t>
      </text>
    </comment>
    <comment authorId="0" ref="M124">
      <text>
        <t xml:space="preserve">[Runemaking]
Chance : 95%
- Stone
- Ore</t>
      </text>
    </comment>
    <comment authorId="0" ref="M125">
      <text>
        <t xml:space="preserve">[Runemaking]
Chance : 95%
- Stone
- Ore</t>
      </text>
    </comment>
    <comment authorId="0" ref="M126">
      <text>
        <t xml:space="preserve">[Runemaking]
Chance : 95%
- Stone
- Ore</t>
      </text>
    </comment>
    <comment authorId="0" ref="M127">
      <text>
        <t xml:space="preserve">[Runemaking]
Chance : 95%
- Stone
- Ore</t>
      </text>
    </comment>
    <comment authorId="0" ref="M128">
      <text>
        <t xml:space="preserve">[Runemaking]
Chance : 95%
- Stone
- Ore</t>
      </text>
    </comment>
    <comment authorId="0" ref="M129">
      <text>
        <t xml:space="preserve">[Runemaking]
Chance : 95%
- Stone
- Ore</t>
      </text>
    </comment>
    <comment authorId="0" ref="M130">
      <text>
        <t xml:space="preserve">[Runemaking]
Chance : 95%
- Stone
- Ore</t>
      </text>
    </comment>
    <comment authorId="0" ref="M131">
      <text>
        <t xml:space="preserve">[Runemaking]
Chance : 95%
- Stone
- Ore</t>
      </text>
    </comment>
    <comment authorId="0" ref="M132">
      <text>
        <t xml:space="preserve">[Runemaking]
Chance : 95%
- Stone
- Ore</t>
      </text>
    </comment>
    <comment authorId="0" ref="M133">
      <text>
        <t xml:space="preserve">[Runemaking]
Chance : 95%
- Stone
- Ore</t>
      </text>
    </comment>
    <comment authorId="0" ref="M134">
      <text>
        <t xml:space="preserve">[Runemaking]
Chance : 95%
- Stone
- Ore</t>
      </text>
    </comment>
    <comment authorId="0" ref="M135">
      <text>
        <t xml:space="preserve">[Runemaking]
Chance : 95%
- Stone
- Ore</t>
      </text>
    </comment>
    <comment authorId="0" ref="I137">
      <text>
        <t xml:space="preserve">Chance : 95%
- Animal Meat (2)</t>
      </text>
    </comment>
    <comment authorId="0" ref="M137">
      <text>
        <t xml:space="preserve">Chance : 93%
- Ore (2)
- Ore (2)
- Hide (5)</t>
      </text>
    </comment>
    <comment authorId="0" ref="N137">
      <text>
        <t xml:space="preserve">Chance : 93%
- Ore (2)
- Ore (2)
- Hide (5)</t>
      </text>
    </comment>
    <comment authorId="0" ref="O137">
      <text>
        <t xml:space="preserve">Chance : 93%
- Ore (2)
- Ore (2)
- Hide (5)</t>
      </text>
    </comment>
    <comment authorId="0" ref="P137">
      <text>
        <t xml:space="preserve">[Runemaking]
Chance : 95%
- Stone
- Ore</t>
      </text>
    </comment>
    <comment authorId="0" ref="I138">
      <text>
        <t xml:space="preserve">Chance : 95%
- Animal Meat (2)</t>
      </text>
    </comment>
    <comment authorId="0" ref="M138">
      <text>
        <t xml:space="preserve">Chance : 93%
- Ore (2)
- Ore (2)
- Hide (5)</t>
      </text>
    </comment>
    <comment authorId="0" ref="N138">
      <text>
        <t xml:space="preserve">Chance : 93%
- Ore (2)
- Ore (2)
- Hide (5)</t>
      </text>
    </comment>
    <comment authorId="0" ref="O138">
      <text>
        <t xml:space="preserve">Chance : 93%
- Ore (2)
- Ore (2)
- Hide (5)</t>
      </text>
    </comment>
    <comment authorId="0" ref="P138">
      <text>
        <t xml:space="preserve">[Runemaking]
Chance : 95%
- Stone
- Ore</t>
      </text>
    </comment>
    <comment authorId="0" ref="I139">
      <text>
        <t xml:space="preserve">Chance : 95%
- Animal Meat (2)</t>
      </text>
    </comment>
    <comment authorId="0" ref="M139">
      <text>
        <t xml:space="preserve">Chance : 93%
- Ore (2)
- Ore (2)
- Hide (5)</t>
      </text>
    </comment>
    <comment authorId="0" ref="N139">
      <text>
        <t xml:space="preserve">Chance : 93%
- Ore (2)
- Ore (2)
- Hide (5)</t>
      </text>
    </comment>
    <comment authorId="0" ref="O139">
      <text>
        <t xml:space="preserve">Chance : 93%
- Ore (2)
- Ore (2)
- Hide (5)</t>
      </text>
    </comment>
    <comment authorId="0" ref="P139">
      <text>
        <t xml:space="preserve">[Runemaking]
Chance : 95%
- Stone
- Ore</t>
      </text>
    </comment>
    <comment authorId="0" ref="I140">
      <text>
        <t xml:space="preserve">Chance : 95%
- Animal Meat (2)</t>
      </text>
    </comment>
    <comment authorId="0" ref="M140">
      <text>
        <t xml:space="preserve">Chance : 93%
- Ore (2)
- Ore (2)
- Hide (5)</t>
      </text>
    </comment>
    <comment authorId="0" ref="N140">
      <text>
        <t xml:space="preserve">Chance : 93%
- Ore (2)
- Ore (2)
- Hide (5)</t>
      </text>
    </comment>
    <comment authorId="0" ref="O140">
      <text>
        <t xml:space="preserve">Chance : 93%
- Ore (2)
- Ore (2)
- Hide (5)</t>
      </text>
    </comment>
    <comment authorId="0" ref="P140">
      <text>
        <t xml:space="preserve">[Runemaking]
Chance : 95%
- Stone
- Ore</t>
      </text>
    </comment>
    <comment authorId="0" ref="I141">
      <text>
        <t xml:space="preserve">Chance : 95%
- Animal Meat (2)</t>
      </text>
    </comment>
    <comment authorId="0" ref="M141">
      <text>
        <t xml:space="preserve">Chance : 93%
- Ore (2)
- Ore (2)
- Hide (5)</t>
      </text>
    </comment>
    <comment authorId="0" ref="N141">
      <text>
        <t xml:space="preserve">Chance : 93%
- Ore (2)
- Ore (2)
- Hide (5)</t>
      </text>
    </comment>
    <comment authorId="0" ref="O141">
      <text>
        <t xml:space="preserve">Chance : 93%
- Ore (2)
- Ore (2)
- Hide (5)</t>
      </text>
    </comment>
    <comment authorId="0" ref="P141">
      <text>
        <t xml:space="preserve">[Runemaking]
Chance : 95%
- Stone
- Ore</t>
      </text>
    </comment>
    <comment authorId="0" ref="I142">
      <text>
        <t xml:space="preserve">Chance : 95%
- Animal Meat (2)</t>
      </text>
    </comment>
    <comment authorId="0" ref="M142">
      <text>
        <t xml:space="preserve">Chance : 93%
- Ore (2)
- Ore (2)
- Hide (5)</t>
      </text>
    </comment>
    <comment authorId="0" ref="N142">
      <text>
        <t xml:space="preserve">Chance : 93%
- Ore (2)
- Ore (2)
- Hide (5)</t>
      </text>
    </comment>
    <comment authorId="0" ref="O142">
      <text>
        <t xml:space="preserve">Chance : 93%
- Ore (2)
- Ore (2)
- Hide (5)</t>
      </text>
    </comment>
    <comment authorId="0" ref="P142">
      <text>
        <t xml:space="preserve">[Runemaking]
Chance : 95%
- Stone
- Ore</t>
      </text>
    </comment>
    <comment authorId="0" ref="I143">
      <text>
        <t xml:space="preserve">Chance : 95%
- Animal Meat (2)</t>
      </text>
    </comment>
    <comment authorId="0" ref="M143">
      <text>
        <t xml:space="preserve">Chance : 93%
- Ore (2)
- Ore (2)
- Hide (5)</t>
      </text>
    </comment>
    <comment authorId="0" ref="N143">
      <text>
        <t xml:space="preserve">Chance : 93%
- Ore (2)
- Ore (2)
- Hide (5)</t>
      </text>
    </comment>
    <comment authorId="0" ref="O143">
      <text>
        <t xml:space="preserve">Chance : 93%
- Ore (2)
- Ore (2)
- Hide (5)</t>
      </text>
    </comment>
    <comment authorId="0" ref="P143">
      <text>
        <t xml:space="preserve">[Runemaking]
Chance : 95%
- Stone
- Ore</t>
      </text>
    </comment>
    <comment authorId="0" ref="I144">
      <text>
        <t xml:space="preserve">Chance : 95%
- Animal Meat (2)</t>
      </text>
    </comment>
    <comment authorId="0" ref="M144">
      <text>
        <t xml:space="preserve">Chance : 93%
- Ore (2)
- Ore (2)
- Hide (5)</t>
      </text>
    </comment>
    <comment authorId="0" ref="N144">
      <text>
        <t xml:space="preserve">Chance : 93%
- Ore (2)
- Ore (2)
- Hide (5)</t>
      </text>
    </comment>
    <comment authorId="0" ref="O144">
      <text>
        <t xml:space="preserve">Chance : 93%
- Ore (2)
- Ore (2)
- Hide (5)</t>
      </text>
    </comment>
    <comment authorId="0" ref="P144">
      <text>
        <t xml:space="preserve">[Runemaking]
Chance : 95%
- Stone
- Ore</t>
      </text>
    </comment>
    <comment authorId="0" ref="I145">
      <text>
        <t xml:space="preserve">Chance : 95%
- Animal Meat (2)</t>
      </text>
    </comment>
    <comment authorId="0" ref="M145">
      <text>
        <t xml:space="preserve">Chance : 93%
- Ore (2)
- Ore (2)
- Hide (5)</t>
      </text>
    </comment>
    <comment authorId="0" ref="N145">
      <text>
        <t xml:space="preserve">Chance : 93%
- Ore (2)
- Ore (2)
- Hide (5)</t>
      </text>
    </comment>
    <comment authorId="0" ref="O145">
      <text>
        <t xml:space="preserve">Chance : 93%
- Ore (2)
- Ore (2)
- Hide (5)</t>
      </text>
    </comment>
    <comment authorId="0" ref="P145">
      <text>
        <t xml:space="preserve">[Runemaking]
Chance : 95%
- Stone
- Ore</t>
      </text>
    </comment>
    <comment authorId="0" ref="I146">
      <text>
        <t xml:space="preserve">Chance : 95%
- Animal Meat (2)</t>
      </text>
    </comment>
    <comment authorId="0" ref="M146">
      <text>
        <t xml:space="preserve">Chance : 93%
- Ore (2)
- Ore (2)
- Hide (5)</t>
      </text>
    </comment>
    <comment authorId="0" ref="N146">
      <text>
        <t xml:space="preserve">Chance : 93%
- Ore (2)
- Ore (2)
- Hide (5)</t>
      </text>
    </comment>
    <comment authorId="0" ref="O146">
      <text>
        <t xml:space="preserve">Chance : 93%
- Ore (2)
- Ore (2)
- Hide (5)</t>
      </text>
    </comment>
    <comment authorId="0" ref="P146">
      <text>
        <t xml:space="preserve">[Runemaking]
Chance : 95%
- Stone
- Ore</t>
      </text>
    </comment>
    <comment authorId="0" ref="I147">
      <text>
        <t xml:space="preserve">Chance : 95%
- Animal Meat (2)</t>
      </text>
    </comment>
    <comment authorId="0" ref="M147">
      <text>
        <t xml:space="preserve">Chance : 93%
- Ore (2)
- Ore (2)
- Hide (5)</t>
      </text>
    </comment>
    <comment authorId="0" ref="N147">
      <text>
        <t xml:space="preserve">Chance : 93%
- Ore (2)
- Ore (2)
- Hide (5)</t>
      </text>
    </comment>
    <comment authorId="0" ref="O147">
      <text>
        <t xml:space="preserve">Chance : 93%
- Ore (2)
- Ore (2)
- Hide (5)</t>
      </text>
    </comment>
    <comment authorId="0" ref="P147">
      <text>
        <t xml:space="preserve">[Runemaking]
Chance : 95%
- Stone
- Ore</t>
      </text>
    </comment>
    <comment authorId="0" ref="I148">
      <text>
        <t xml:space="preserve">Chance : 95%
- Animal Meat (2)</t>
      </text>
    </comment>
    <comment authorId="0" ref="M148">
      <text>
        <t xml:space="preserve">Chance : 93%
- Ore (2)
- Ore (2)
- Hide (5)</t>
      </text>
    </comment>
    <comment authorId="0" ref="N148">
      <text>
        <t xml:space="preserve">Chance : 93%
- Ore (2)
- Ore (2)
- Hide (5)</t>
      </text>
    </comment>
    <comment authorId="0" ref="O148">
      <text>
        <t xml:space="preserve">Chance : 93%
- Ore (2)
- Ore (2)
- Hide (5)</t>
      </text>
    </comment>
    <comment authorId="0" ref="P148">
      <text>
        <t xml:space="preserve">[Runemaking]
Chance : 95%
- Stone
- Ore</t>
      </text>
    </comment>
    <comment authorId="0" ref="I149">
      <text>
        <t xml:space="preserve">Chance : 95%
- Animal Meat (2)</t>
      </text>
    </comment>
    <comment authorId="0" ref="M149">
      <text>
        <t xml:space="preserve">Chance : 93%
- Ore (2)
- Ore (2)
- Hide (5)</t>
      </text>
    </comment>
    <comment authorId="0" ref="N149">
      <text>
        <t xml:space="preserve">Chance : 93%
- Ore (2)
- Ore (2)
- Hide (5)</t>
      </text>
    </comment>
    <comment authorId="0" ref="O149">
      <text>
        <t xml:space="preserve">Chance : 93%
- Ore (2)
- Ore (2)
- Hide (5)</t>
      </text>
    </comment>
    <comment authorId="0" ref="P149">
      <text>
        <t xml:space="preserve">[Runemaking]
Chance : 95%
- Stone
- Ore</t>
      </text>
    </comment>
    <comment authorId="0" ref="I150">
      <text>
        <t xml:space="preserve">Chance : 95%
- Animal Meat (2)</t>
      </text>
    </comment>
    <comment authorId="0" ref="M150">
      <text>
        <t xml:space="preserve">Chance : 93%
- Ore (2)
- Ore (2)
- Hide (5)</t>
      </text>
    </comment>
    <comment authorId="0" ref="N150">
      <text>
        <t xml:space="preserve">Chance : 93%
- Ore (2)
- Ore (2)
- Hide (5)</t>
      </text>
    </comment>
    <comment authorId="0" ref="O150">
      <text>
        <t xml:space="preserve">Chance : 93%
- Ore (2)
- Ore (2)
- Hide (5)</t>
      </text>
    </comment>
    <comment authorId="0" ref="P150">
      <text>
        <t xml:space="preserve">[Runemaking]
Chance : 95%
- Stone
- Ore</t>
      </text>
    </comment>
    <comment authorId="0" ref="I151">
      <text>
        <t xml:space="preserve">Chance : 95%
- Animal Meat (2)</t>
      </text>
    </comment>
    <comment authorId="0" ref="M151">
      <text>
        <t xml:space="preserve">Chance : 93%
- Ore (2)
- Ore (2)
- Hide (5)</t>
      </text>
    </comment>
    <comment authorId="0" ref="N151">
      <text>
        <t xml:space="preserve">Chance : 93%
- Ore (2)
- Ore (2)
- Hide (5)</t>
      </text>
    </comment>
    <comment authorId="0" ref="O151">
      <text>
        <t xml:space="preserve">Chance : 93%
- Ore (2)
- Ore (2)
- Hide (5)</t>
      </text>
    </comment>
    <comment authorId="0" ref="P151">
      <text>
        <t xml:space="preserve">[Runemaking]
Chance : 95%
- Stone
- Ore</t>
      </text>
    </comment>
    <comment authorId="0" ref="I152">
      <text>
        <t xml:space="preserve">Chance : 95%
- Animal Meat (2)</t>
      </text>
    </comment>
    <comment authorId="0" ref="M152">
      <text>
        <t xml:space="preserve">Chance : 93%
- Ore (2)
- Ore (2)
- Hide (5)</t>
      </text>
    </comment>
    <comment authorId="0" ref="N152">
      <text>
        <t xml:space="preserve">Chance : 93%
- Ore (2)
- Ore (2)
- Hide (5)</t>
      </text>
    </comment>
    <comment authorId="0" ref="O152">
      <text>
        <t xml:space="preserve">Chance : 93%
- Ore (2)
- Ore (2)
- Hide (5)</t>
      </text>
    </comment>
    <comment authorId="0" ref="P152">
      <text>
        <t xml:space="preserve">[Runemaking]
Chance : 95%
- Stone
- Ore</t>
      </text>
    </comment>
    <comment authorId="0" ref="I153">
      <text>
        <t xml:space="preserve">Chance : 95%
- Animal Meat (2)</t>
      </text>
    </comment>
    <comment authorId="0" ref="M153">
      <text>
        <t xml:space="preserve">Chance : 93%
- Ore (2)
- Ore (2)
- Hide (5)</t>
      </text>
    </comment>
    <comment authorId="0" ref="N153">
      <text>
        <t xml:space="preserve">Chance : 93%
- Ore (2)
- Ore (2)
- Hide (5)</t>
      </text>
    </comment>
    <comment authorId="0" ref="O153">
      <text>
        <t xml:space="preserve">Chance : 93%
- Ore (2)
- Ore (2)
- Hide (5)</t>
      </text>
    </comment>
    <comment authorId="0" ref="P153">
      <text>
        <t xml:space="preserve">[Runemaking]
Chance : 95%
- Stone
- Ore</t>
      </text>
    </comment>
    <comment authorId="0" ref="I154">
      <text>
        <t xml:space="preserve">Chance : 95%
- Animal Meat (2)</t>
      </text>
    </comment>
    <comment authorId="0" ref="M154">
      <text>
        <t xml:space="preserve">Chance : 93%
- Ore (2)
- Ore (2)
- Hide (5)</t>
      </text>
    </comment>
    <comment authorId="0" ref="N154">
      <text>
        <t xml:space="preserve">Chance : 93%
- Ore (2)
- Ore (2)
- Hide (5)</t>
      </text>
    </comment>
    <comment authorId="0" ref="O154">
      <text>
        <t xml:space="preserve">Chance : 93%
- Ore (2)
- Ore (2)
- Hide (5)</t>
      </text>
    </comment>
    <comment authorId="0" ref="P154">
      <text>
        <t xml:space="preserve">[Runemaking]
Chance : 95%
- Stone
- Ore</t>
      </text>
    </comment>
    <comment authorId="0" ref="I155">
      <text>
        <t xml:space="preserve">Chance : 95%
- Animal Meat (2)</t>
      </text>
    </comment>
    <comment authorId="0" ref="M155">
      <text>
        <t xml:space="preserve">Chance : 93%
- Ore (2)
- Ore (2)
- Hide (5)</t>
      </text>
    </comment>
    <comment authorId="0" ref="N155">
      <text>
        <t xml:space="preserve">Chance : 93%
- Ore (2)
- Ore (2)
- Hide (5)</t>
      </text>
    </comment>
    <comment authorId="0" ref="O155">
      <text>
        <t xml:space="preserve">Chance : 93%
- Ore (2)
- Ore (2)
- Hide (5)</t>
      </text>
    </comment>
    <comment authorId="0" ref="P155">
      <text>
        <t xml:space="preserve">[Runemaking]
Chance : 95%
- Stone
- Ore</t>
      </text>
    </comment>
    <comment authorId="0" ref="I156">
      <text>
        <t xml:space="preserve">Chance : 95%
- Animal Meat (2)</t>
      </text>
    </comment>
    <comment authorId="0" ref="M156">
      <text>
        <t xml:space="preserve">Chance : 93%
- Ore (2)
- Ore (2)
- Hide (5)</t>
      </text>
    </comment>
    <comment authorId="0" ref="N156">
      <text>
        <t xml:space="preserve">Chance : 93%
- Ore (2)
- Ore (2)
- Hide (5)</t>
      </text>
    </comment>
    <comment authorId="0" ref="O156">
      <text>
        <t xml:space="preserve">Chance : 93%
- Ore (2)
- Ore (2)
- Hide (5)</t>
      </text>
    </comment>
    <comment authorId="0" ref="P156">
      <text>
        <t xml:space="preserve">[Runemaking]
Chance : 95%
- Stone
- Ore</t>
      </text>
    </comment>
    <comment authorId="0" ref="I157">
      <text>
        <t xml:space="preserve">Chance : 95%
- Animal Meat (2)</t>
      </text>
    </comment>
    <comment authorId="0" ref="M157">
      <text>
        <t xml:space="preserve">Chance : 93%
- Ore (2)
- Ore (2)
- Hide (5)</t>
      </text>
    </comment>
    <comment authorId="0" ref="N157">
      <text>
        <t xml:space="preserve">Chance : 93%
- Ore (2)
- Ore (2)
- Hide (5)</t>
      </text>
    </comment>
    <comment authorId="0" ref="O157">
      <text>
        <t xml:space="preserve">Chance : 93%
- Ore (2)
- Ore (2)
- Hide (5)</t>
      </text>
    </comment>
    <comment authorId="0" ref="P157">
      <text>
        <t xml:space="preserve">[Runemaking]
Chance : 95%
- Stone
- Ore</t>
      </text>
    </comment>
    <comment authorId="0" ref="I158">
      <text>
        <t xml:space="preserve">Chance : 95%
- Animal Meat (2)</t>
      </text>
    </comment>
    <comment authorId="0" ref="M158">
      <text>
        <t xml:space="preserve">Chance : 93%
- Ore (2)
- Ore (2)
- Hide (5)</t>
      </text>
    </comment>
    <comment authorId="0" ref="N158">
      <text>
        <t xml:space="preserve">Chance : 93%
- Ore (2)
- Ore (2)
- Hide (5)</t>
      </text>
    </comment>
    <comment authorId="0" ref="O158">
      <text>
        <t xml:space="preserve">Chance : 93%
- Ore (2)
- Ore (2)
- Hide (5)</t>
      </text>
    </comment>
    <comment authorId="0" ref="P158">
      <text>
        <t xml:space="preserve">[Runemaking]
Chance : 95%
- Stone
- Ore</t>
      </text>
    </comment>
    <comment authorId="0" ref="I159">
      <text>
        <t xml:space="preserve">Chance : 95%
- Animal Meat (2)</t>
      </text>
    </comment>
    <comment authorId="0" ref="M159">
      <text>
        <t xml:space="preserve">Chance : 93%
- Ore (2)
- Ore (2)
- Hide (5)</t>
      </text>
    </comment>
    <comment authorId="0" ref="N159">
      <text>
        <t xml:space="preserve">Chance : 93%
- Ore (2)
- Ore (2)
- Hide (5)</t>
      </text>
    </comment>
    <comment authorId="0" ref="O159">
      <text>
        <t xml:space="preserve">Chance : 93%
- Ore (2)
- Ore (2)
- Hide (5)</t>
      </text>
    </comment>
    <comment authorId="0" ref="P159">
      <text>
        <t xml:space="preserve">[Runemaking]
Chance : 95%
- Stone
- Ore</t>
      </text>
    </comment>
    <comment authorId="0" ref="I160">
      <text>
        <t xml:space="preserve">Chance : 95%
- Animal Meat (2)</t>
      </text>
    </comment>
    <comment authorId="0" ref="M160">
      <text>
        <t xml:space="preserve">Chance : 93%
- Ore (2)
- Ore (2)
- Hide (5)</t>
      </text>
    </comment>
    <comment authorId="0" ref="N160">
      <text>
        <t xml:space="preserve">Chance : 93%
- Ore (2)
- Ore (2)
- Hide (5)</t>
      </text>
    </comment>
    <comment authorId="0" ref="O160">
      <text>
        <t xml:space="preserve">Chance : 93%
- Ore (2)
- Ore (2)
- Hide (5)</t>
      </text>
    </comment>
    <comment authorId="0" ref="P160">
      <text>
        <t xml:space="preserve">[Runemaking]
Chance : 95%
- Stone
- Ore</t>
      </text>
    </comment>
    <comment authorId="0" ref="I161">
      <text>
        <t xml:space="preserve">Chance : 95%
- Animal Meat (2)</t>
      </text>
    </comment>
    <comment authorId="0" ref="M161">
      <text>
        <t xml:space="preserve">Chance : 93%
- Ore (2)
- Ore (2)
- Hide (5)</t>
      </text>
    </comment>
    <comment authorId="0" ref="N161">
      <text>
        <t xml:space="preserve">Chance : 93%
- Ore (2)
- Ore (2)
- Hide (5)</t>
      </text>
    </comment>
    <comment authorId="0" ref="O161">
      <text>
        <t xml:space="preserve">Chance : 93%
- Ore (2)
- Ore (2)
- Hide (5)</t>
      </text>
    </comment>
    <comment authorId="0" ref="P161">
      <text>
        <t xml:space="preserve">[Runemaking]
Chance : 95%
- Stone
- Ore</t>
      </text>
    </comment>
    <comment authorId="0" ref="I162">
      <text>
        <t xml:space="preserve">Chance : 95%
- Animal Meat (2)</t>
      </text>
    </comment>
    <comment authorId="0" ref="M162">
      <text>
        <t xml:space="preserve">Chance : 93%
- Ore (2)
- Ore (2)
- Hide (5)</t>
      </text>
    </comment>
    <comment authorId="0" ref="N162">
      <text>
        <t xml:space="preserve">Chance : 93%
- Ore (2)
- Ore (2)
- Hide (5)</t>
      </text>
    </comment>
    <comment authorId="0" ref="O162">
      <text>
        <t xml:space="preserve">Chance : 93%
- Ore (2)
- Ore (2)
- Hide (5)</t>
      </text>
    </comment>
    <comment authorId="0" ref="P162">
      <text>
        <t xml:space="preserve">[Runemaking]
Chance : 95%
- Stone
- Ore</t>
      </text>
    </comment>
    <comment authorId="0" ref="I163">
      <text>
        <t xml:space="preserve">Chance : 95%
- Animal Meat (2)</t>
      </text>
    </comment>
    <comment authorId="0" ref="M163">
      <text>
        <t xml:space="preserve">Chance : 93%
- Ore (2)
- Ore (2)
- Hide (5)</t>
      </text>
    </comment>
    <comment authorId="0" ref="N163">
      <text>
        <t xml:space="preserve">Chance : 93%
- Ore (2)
- Ore (2)
- Hide (5)</t>
      </text>
    </comment>
    <comment authorId="0" ref="O163">
      <text>
        <t xml:space="preserve">Chance : 93%
- Ore (2)
- Ore (2)
- Hide (5)</t>
      </text>
    </comment>
    <comment authorId="0" ref="P163">
      <text>
        <t xml:space="preserve">[Runemaking]
Chance : 95%
- Stone
- Ore</t>
      </text>
    </comment>
    <comment authorId="0" ref="I164">
      <text>
        <t xml:space="preserve">Chance : 95%
- Animal Meat (2)</t>
      </text>
    </comment>
    <comment authorId="0" ref="M164">
      <text>
        <t xml:space="preserve">Chance : 93%
- Ore (2)
- Ore (2)
- Hide (5)</t>
      </text>
    </comment>
    <comment authorId="0" ref="N164">
      <text>
        <t xml:space="preserve">Chance : 93%
- Ore (2)
- Ore (2)
- Hide (5)</t>
      </text>
    </comment>
    <comment authorId="0" ref="O164">
      <text>
        <t xml:space="preserve">Chance : 93%
- Ore (2)
- Ore (2)
- Hide (5)</t>
      </text>
    </comment>
    <comment authorId="0" ref="P164">
      <text>
        <t xml:space="preserve">[Runemaking]
Chance : 95%
- Stone
- Ore</t>
      </text>
    </comment>
    <comment authorId="0" ref="I165">
      <text>
        <t xml:space="preserve">Chance : 95%
- Animal Meat (2)</t>
      </text>
    </comment>
    <comment authorId="0" ref="M165">
      <text>
        <t xml:space="preserve">Chance : 93%
- Ore (2)
- Ore (2)
- Hide (5)</t>
      </text>
    </comment>
    <comment authorId="0" ref="N165">
      <text>
        <t xml:space="preserve">Chance : 93%
- Ore (2)
- Ore (2)
- Hide (5)</t>
      </text>
    </comment>
    <comment authorId="0" ref="O165">
      <text>
        <t xml:space="preserve">Chance : 93%
- Ore (2)
- Ore (2)
- Hide (5)</t>
      </text>
    </comment>
    <comment authorId="0" ref="P165">
      <text>
        <t xml:space="preserve">[Runemaking]
Chance : 95%
- Stone
- Ore</t>
      </text>
    </comment>
    <comment authorId="0" ref="I166">
      <text>
        <t xml:space="preserve">Chance : 95%
- Animal Meat (2)</t>
      </text>
    </comment>
    <comment authorId="0" ref="M166">
      <text>
        <t xml:space="preserve">Chance : 93%
- Ore (2)
- Ore (2)
- Hide (5)</t>
      </text>
    </comment>
    <comment authorId="0" ref="N166">
      <text>
        <t xml:space="preserve">Chance : 93%
- Ore (2)
- Ore (2)
- Hide (5)</t>
      </text>
    </comment>
    <comment authorId="0" ref="O166">
      <text>
        <t xml:space="preserve">Chance : 93%
- Ore (2)
- Ore (2)
- Hide (5)</t>
      </text>
    </comment>
    <comment authorId="0" ref="P166">
      <text>
        <t xml:space="preserve">[Runemaking]
Chance : 95%
- Stone
- Ore</t>
      </text>
    </comment>
    <comment authorId="0" ref="I167">
      <text>
        <t xml:space="preserve">Chance : 95%
- Animal Meat (2)</t>
      </text>
    </comment>
    <comment authorId="0" ref="M167">
      <text>
        <t xml:space="preserve">Chance : 93%
- Ore (2)
- Ore (2)
- Hide (5)</t>
      </text>
    </comment>
    <comment authorId="0" ref="N167">
      <text>
        <t xml:space="preserve">Chance : 93%
- Ore (2)
- Ore (2)
- Hide (5)</t>
      </text>
    </comment>
    <comment authorId="0" ref="O167">
      <text>
        <t xml:space="preserve">Chance : 93%
- Ore (2)
- Ore (2)
- Hide (5)</t>
      </text>
    </comment>
    <comment authorId="0" ref="P167">
      <text>
        <t xml:space="preserve">[Runemaking]
Chance : 95%
- Stone
- Ore</t>
      </text>
    </comment>
    <comment authorId="0" ref="I168">
      <text>
        <t xml:space="preserve">Chance : 95%
- Animal Meat (2)</t>
      </text>
    </comment>
    <comment authorId="0" ref="M168">
      <text>
        <t xml:space="preserve">Chance : 93%
- Ore (2)
- Ore (2)
- Hide (5)</t>
      </text>
    </comment>
    <comment authorId="0" ref="N168">
      <text>
        <t xml:space="preserve">Chance : 93%
- Ore (2)
- Ore (2)
- Hide (5)</t>
      </text>
    </comment>
    <comment authorId="0" ref="O168">
      <text>
        <t xml:space="preserve">Chance : 93%
- Ore (2)
- Ore (2)
- Hide (5)</t>
      </text>
    </comment>
    <comment authorId="0" ref="P168">
      <text>
        <t xml:space="preserve">[Runemaking]
Chance : 95%
- Stone
- Ore</t>
      </text>
    </comment>
    <comment authorId="0" ref="I169">
      <text>
        <t xml:space="preserve">Chance : 95%
- Animal Meat (2)</t>
      </text>
    </comment>
    <comment authorId="0" ref="M169">
      <text>
        <t xml:space="preserve">Chance : 93%
- Ore (2)
- Ore (2)
- Hide (5)</t>
      </text>
    </comment>
    <comment authorId="0" ref="N169">
      <text>
        <t xml:space="preserve">Chance : 93%
- Ore (2)
- Ore (2)
- Hide (5)</t>
      </text>
    </comment>
    <comment authorId="0" ref="O169">
      <text>
        <t xml:space="preserve">Chance : 93%
- Ore (2)
- Ore (2)
- Hide (5)</t>
      </text>
    </comment>
    <comment authorId="0" ref="P169">
      <text>
        <t xml:space="preserve">[Runemaking]
Chance : 95%
- Stone
- Ore</t>
      </text>
    </comment>
    <comment authorId="0" ref="I170">
      <text>
        <t xml:space="preserve">Chance : 95%
- Animal Meat (2)</t>
      </text>
    </comment>
    <comment authorId="0" ref="M170">
      <text>
        <t xml:space="preserve">Chance : 93%
- Ore (2)
- Ore (2)
- Hide (5)</t>
      </text>
    </comment>
    <comment authorId="0" ref="N170">
      <text>
        <t xml:space="preserve">Chance : 93%
- Ore (2)
- Ore (2)
- Hide (5)</t>
      </text>
    </comment>
    <comment authorId="0" ref="O170">
      <text>
        <t xml:space="preserve">Chance : 93%
- Ore (2)
- Ore (2)
- Hide (5)</t>
      </text>
    </comment>
    <comment authorId="0" ref="P170">
      <text>
        <t xml:space="preserve">[Runemaking]
Chance : 95%
- Stone
- Ore</t>
      </text>
    </comment>
    <comment authorId="0" ref="I171">
      <text>
        <t xml:space="preserve">Chance : 95%
- Animal Meat (2)</t>
      </text>
    </comment>
    <comment authorId="0" ref="M171">
      <text>
        <t xml:space="preserve">Chance : 93%
- Ore (2)
- Ore (2)
- Hide (5)</t>
      </text>
    </comment>
    <comment authorId="0" ref="N171">
      <text>
        <t xml:space="preserve">Chance : 93%
- Ore (2)
- Ore (2)
- Hide (5)</t>
      </text>
    </comment>
    <comment authorId="0" ref="O171">
      <text>
        <t xml:space="preserve">Chance : 93%
- Ore (2)
- Ore (2)
- Hide (5)</t>
      </text>
    </comment>
    <comment authorId="0" ref="P171">
      <text>
        <t xml:space="preserve">[Runemaking]
Chance : 95%
- Stone
- Ore</t>
      </text>
    </comment>
    <comment authorId="0" ref="I172">
      <text>
        <t xml:space="preserve">Chance : 95%
- Animal Meat (2)</t>
      </text>
    </comment>
    <comment authorId="0" ref="M172">
      <text>
        <t xml:space="preserve">Chance : 93%
- Ore (2)
- Ore (2)
- Hide (5)</t>
      </text>
    </comment>
    <comment authorId="0" ref="N172">
      <text>
        <t xml:space="preserve">Chance : 93%
- Ore (2)
- Ore (2)
- Hide (5)</t>
      </text>
    </comment>
    <comment authorId="0" ref="O172">
      <text>
        <t xml:space="preserve">Chance : 93%
- Ore (2)
- Ore (2)
- Hide (5)</t>
      </text>
    </comment>
    <comment authorId="0" ref="P172">
      <text>
        <t xml:space="preserve">[Runemaking]
Chance : 95%
- Stone
- Ore</t>
      </text>
    </comment>
    <comment authorId="0" ref="M174">
      <text>
        <t xml:space="preserve">[Runemaking]
Chance : 95%
- Stone
- Ore</t>
      </text>
    </comment>
    <comment authorId="0" ref="M175">
      <text>
        <t xml:space="preserve">[Runemaking]
Chance : 95%
- Stone
- Ore</t>
      </text>
    </comment>
    <comment authorId="0" ref="M176">
      <text>
        <t xml:space="preserve">[Runemaking]
Chance : 95%
- Stone
- Ore</t>
      </text>
    </comment>
    <comment authorId="0" ref="M177">
      <text>
        <t xml:space="preserve">[Runemaking]
Chance : 95%
- Stone
- Ore</t>
      </text>
    </comment>
    <comment authorId="0" ref="M178">
      <text>
        <t xml:space="preserve">[Runemaking]
Chance : 95%
- Stone
- Ore</t>
      </text>
    </comment>
    <comment authorId="0" ref="M179">
      <text>
        <t xml:space="preserve">[Runemaking]
Chance : 95%
- Stone
- Ore</t>
      </text>
    </comment>
    <comment authorId="0" ref="M180">
      <text>
        <t xml:space="preserve">[Runemaking]
Chance : 95%
- Stone
- Ore</t>
      </text>
    </comment>
    <comment authorId="0" ref="M181">
      <text>
        <t xml:space="preserve">[Runemaking]
Chance : 95%
- Stone
- Ore</t>
      </text>
    </comment>
    <comment authorId="0" ref="M182">
      <text>
        <t xml:space="preserve">[Runemaking]
Chance : 95%
- Stone
- Ore</t>
      </text>
    </comment>
    <comment authorId="0" ref="M183">
      <text>
        <t xml:space="preserve">[Runemaking]
Chance : 95%
- Stone
- Ore</t>
      </text>
    </comment>
    <comment authorId="0" ref="M184">
      <text>
        <t xml:space="preserve">[Runemaking]
Chance : 95%
- Stone
- Ore</t>
      </text>
    </comment>
    <comment authorId="0" ref="M185">
      <text>
        <t xml:space="preserve">[Runemaking]
Chance : 95%
- Stone
- Ore</t>
      </text>
    </comment>
    <comment authorId="0" ref="M186">
      <text>
        <t xml:space="preserve">[Runemaking]
Chance : 95%
- Stone
- Ore</t>
      </text>
    </comment>
    <comment authorId="0" ref="M187">
      <text>
        <t xml:space="preserve">[Runemaking]
Chance : 95%
- Stone
- Ore</t>
      </text>
    </comment>
    <comment authorId="0" ref="M188">
      <text>
        <t xml:space="preserve">[Runemaking]
Chance : 95%
- Stone
- Ore</t>
      </text>
    </comment>
    <comment authorId="0" ref="M189">
      <text>
        <t xml:space="preserve">[Runemaking]
Chance : 95%
- Stone
- Ore</t>
      </text>
    </comment>
    <comment authorId="0" ref="M190">
      <text>
        <t xml:space="preserve">[Runemaking]
Chance : 95%
- Stone
- Ore</t>
      </text>
    </comment>
    <comment authorId="0" ref="M191">
      <text>
        <t xml:space="preserve">[Runemaking]
Chance : 95%
- Stone
- Ore</t>
      </text>
    </comment>
    <comment authorId="0" ref="M192">
      <text>
        <t xml:space="preserve">[Runemaking]
Chance : 95%
- Stone
- Ore</t>
      </text>
    </comment>
    <comment authorId="0" ref="M193">
      <text>
        <t xml:space="preserve">[Runemaking]
Chance : 95%
- Stone
- Ore</t>
      </text>
    </comment>
    <comment authorId="0" ref="M194">
      <text>
        <t xml:space="preserve">[Runemaking]
Chance : 95%
- Stone
- Ore</t>
      </text>
    </comment>
    <comment authorId="0" ref="M195">
      <text>
        <t xml:space="preserve">[Runemaking]
Chance : 95%
- Stone
- Ore</t>
      </text>
    </comment>
    <comment authorId="0" ref="M196">
      <text>
        <t xml:space="preserve">[Runemaking]
Chance : 95%
- Stone
- Ore</t>
      </text>
    </comment>
    <comment authorId="0" ref="M197">
      <text>
        <t xml:space="preserve">[Runemaking]
Chance : 95%
- Stone
- Ore</t>
      </text>
    </comment>
    <comment authorId="0" ref="M198">
      <text>
        <t xml:space="preserve">[Runemaking]
Chance : 95%
- Stone
- Ore</t>
      </text>
    </comment>
    <comment authorId="0" ref="M199">
      <text>
        <t xml:space="preserve">[Runemaking]
Chance : 95%
- Stone
- Ore</t>
      </text>
    </comment>
    <comment authorId="0" ref="M200">
      <text>
        <t xml:space="preserve">[Runemaking]
Chance : 95%
- Stone
- Ore</t>
      </text>
    </comment>
    <comment authorId="0" ref="M201">
      <text>
        <t xml:space="preserve">[Runemaking]
Chance : 95%
- Stone
- Ore</t>
      </text>
    </comment>
    <comment authorId="0" ref="M202">
      <text>
        <t xml:space="preserve">[Runemaking]
Chance : 95%
- Stone
- Ore</t>
      </text>
    </comment>
    <comment authorId="0" ref="M203">
      <text>
        <t xml:space="preserve">[Runemaking]
Chance : 95%
- Stone
- Ore</t>
      </text>
    </comment>
    <comment authorId="0" ref="M204">
      <text>
        <t xml:space="preserve">[Runemaking]
Chance : 95%
- Stone
- Ore</t>
      </text>
    </comment>
    <comment authorId="0" ref="M205">
      <text>
        <t xml:space="preserve">[Runemaking]
Chance : 95%
- Stone
- Ore</t>
      </text>
    </comment>
    <comment authorId="0" ref="M206">
      <text>
        <t xml:space="preserve">[Runemaking]
Chance : 95%
- Stone
- Ore</t>
      </text>
    </comment>
    <comment authorId="0" ref="M207">
      <text>
        <t xml:space="preserve">[Runemaking]
Chance : 95%
- Stone
- Ore</t>
      </text>
    </comment>
    <comment authorId="0" ref="M208">
      <text>
        <t xml:space="preserve">[Runemaking]
Chance : 95%
- Stone
- Ore</t>
      </text>
    </comment>
    <comment authorId="0" ref="M209">
      <text>
        <t xml:space="preserve">[Runemaking]
Chance : 95%
- Stone
- Ore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Chance : 68%
- Plank 
- Plank
- Plank
</t>
      </text>
    </comment>
    <comment authorId="0" ref="G3">
      <text>
        <t xml:space="preserve">Chance : 65%
- Plank 
- Plank
- Plank
</t>
      </text>
    </comment>
    <comment authorId="0" ref="H3">
      <text>
        <t xml:space="preserve">[Leatherworking]
Chance : 68%
- Stitched Leather </t>
      </text>
    </comment>
    <comment authorId="0" ref="I3">
      <text>
        <t xml:space="preserve">Chance : 68%
- Bow Sight
- Bow Rest
- Bow Grip</t>
      </text>
    </comment>
    <comment authorId="0" ref="F4">
      <text>
        <t xml:space="preserve">Chance : 68%
- Plank 
- Plank
- Plank</t>
      </text>
    </comment>
    <comment authorId="0" ref="G4">
      <text>
        <t xml:space="preserve">Chance : 68%
- Plank
- Plank
- Plank
- Runestone: Life
- Runestone: Death</t>
      </text>
    </comment>
    <comment authorId="0" ref="H4">
      <text>
        <t xml:space="preserve">[Blacksmith]
Chance : 78%
- Metal Bar 
</t>
      </text>
    </comment>
    <comment authorId="0" ref="F5">
      <text>
        <t xml:space="preserve">Chance : 67%
- Plank
- Plank
- Stitched leather
</t>
      </text>
    </comment>
    <comment authorId="0" ref="G5">
      <text>
        <t xml:space="preserve">[Blacksmith]
Chance : 75%
- Metal Bar</t>
      </text>
    </comment>
    <comment authorId="0" ref="H5">
      <text>
        <t xml:space="preserve">Chance : 68%
- Chapter 
- Chapter
- Chapter
- Chapter
- Lacing Sinew </t>
      </text>
    </comment>
    <comment authorId="0" ref="F6">
      <text>
        <t xml:space="preserve">[Blacksmith]
Chance : 75%
- Metal Bar</t>
      </text>
    </comment>
    <comment authorId="0" ref="G6">
      <text>
        <t xml:space="preserve">[Blacksmith]
Chance : 78%
- Metal Bar</t>
      </text>
    </comment>
    <comment authorId="0" ref="H6">
      <text>
        <t xml:space="preserve">[Leatherworking]
Chance : 65%
- Stitched Leather
- Stitched Leather</t>
      </text>
    </comment>
    <comment authorId="0" ref="F7">
      <text>
        <t xml:space="preserve">Chance : 95%
- Wood (3)</t>
      </text>
    </comment>
    <comment authorId="0" ref="G7">
      <text>
        <t xml:space="preserve">Chance : 95%
- Wood (3)</t>
      </text>
    </comment>
    <comment authorId="0" ref="H7">
      <text>
        <t xml:space="preserve">Chance : 95%
- Wood (3)</t>
      </text>
    </comment>
    <comment authorId="0" ref="F8">
      <text>
        <t xml:space="preserve">Chance : 95%
- Wood (3)</t>
      </text>
    </comment>
    <comment authorId="0" ref="G8">
      <text>
        <t xml:space="preserve">Chance : 95%
- Wood (3)</t>
      </text>
    </comment>
    <comment authorId="0" ref="H8">
      <text>
        <t xml:space="preserve">Chance : 95%
- Wood (3)</t>
      </text>
    </comment>
    <comment authorId="0" ref="F9">
      <text>
        <t xml:space="preserve">Chance : 95%
- Wood (3)</t>
      </text>
    </comment>
    <comment authorId="0" ref="G9">
      <text>
        <t xml:space="preserve">Chance : 95%
- Wood (3)</t>
      </text>
    </comment>
    <comment authorId="0" ref="H9">
      <text>
        <t xml:space="preserve">Chance : 95%
- Wood (3)</t>
      </text>
    </comment>
    <comment authorId="0" ref="I9">
      <text>
        <t xml:space="preserve">[Runemaking]
Chance : 95%
- Death Sigil
- Metal Bar 
- Metal Bar
- Unmarked Stone Runestone</t>
      </text>
    </comment>
    <comment authorId="0" ref="J9">
      <text>
        <t xml:space="preserve">[Runemaking]
Chance : 95%
- Death Sigil
- Metal Bar 
- Metal Bar
- Unmarked Stone Runestone</t>
      </text>
    </comment>
    <comment authorId="0" ref="F10">
      <text>
        <t xml:space="preserve">Chance : 95%
- Wood (3)</t>
      </text>
    </comment>
    <comment authorId="0" ref="G10">
      <text>
        <t xml:space="preserve">Chance : 95%
- Wood (3)</t>
      </text>
    </comment>
    <comment authorId="0" ref="H10">
      <text>
        <t xml:space="preserve">[Leatherworking]
Chance : 95%
- Hide
- Hide
- Hide
- Opt : Specialty Seal</t>
      </text>
    </comment>
    <comment authorId="0" ref="F11">
      <text>
        <t xml:space="preserve">[Runemaking]
Chance : 68%
- Stone (3)
- Stitched Leather
- Metal Bar</t>
      </text>
    </comment>
    <comment authorId="0" ref="G11">
      <text>
        <t xml:space="preserve">[Runemaking]
Chance : 68%
- Stone (3)
- Stitched Leather
- Metal Bar</t>
      </text>
    </comment>
    <comment authorId="0" ref="H11">
      <text>
        <t xml:space="preserve">[Runemaking]
Chance : 68%
- Stone (3)
- Stitched Leather
- Metal Bar</t>
      </text>
    </comment>
    <comment authorId="0" ref="I11">
      <text>
        <t xml:space="preserve">[Runemaking]
Chance : 68%
- Stone (3)
- Stitched Leather
- Metal Bar</t>
      </text>
    </comment>
    <comment authorId="0" ref="J11">
      <text>
        <t xml:space="preserve">[Leatherworking]
Chance : 95%
- Animal Meat (2)</t>
      </text>
    </comment>
    <comment authorId="0" ref="F12">
      <text>
        <t xml:space="preserve">Chance : 88%
- Wood (3)</t>
      </text>
    </comment>
    <comment authorId="0" ref="G12">
      <text>
        <t xml:space="preserve">[Blacksmith]
Chance : 88%
- Ore (3)
</t>
      </text>
    </comment>
    <comment authorId="0" ref="F16">
      <text>
        <t xml:space="preserve">Chance : 95%
- Wood (3)</t>
      </text>
    </comment>
    <comment authorId="0" ref="G16">
      <text>
        <t xml:space="preserve">Chance : 95%
- Wood (3)</t>
      </text>
    </comment>
    <comment authorId="0" ref="F17">
      <text>
        <t xml:space="preserve">Chance : 95%
- Wood (3)</t>
      </text>
    </comment>
    <comment authorId="0" ref="G17">
      <text>
        <t xml:space="preserve">Chance : 95%
- Wood (3)</t>
      </text>
    </comment>
    <comment authorId="0" ref="H17">
      <text>
        <t xml:space="preserve">Chance : 95%
- Wood (3)</t>
      </text>
    </comment>
    <comment authorId="0" ref="G21">
      <text>
        <t xml:space="preserve">[Leatherworking]
Chance : 95%
- Hide
- Hide
- Hide
- Opt : Specialty seal</t>
      </text>
    </comment>
    <comment authorId="0" ref="F23">
      <text>
        <t xml:space="preserve">Chance : 78%
- Heartwood
- Heartwood
- Heartwood
- Heartwood
- Ethereal dust (150)</t>
      </text>
    </comment>
    <comment authorId="0" ref="G23">
      <text>
        <t xml:space="preserve">[Leatherworking]
Chance : 78%
- Stitched Leather
- Stitched Leather
- Lacing Sinew
- Ethereal Dust (150)</t>
      </text>
    </comment>
    <comment authorId="0" ref="I23">
      <text>
        <t xml:space="preserve">[Blacksmith]
Chance : 87%
- Ore (3)   
- Ore (3)
- Ore (3)
- Coal 
- Opt : Armor layer
- Opt : Armor layer
- Opt : Armor layer
- Opt : Specialty seal</t>
      </text>
    </comment>
    <comment authorId="0" ref="J23">
      <text>
        <t xml:space="preserve">[Jewelcrafting]
Chance : 52%
- Grind gem
- Polishing paste
- Opt : Water flask</t>
      </text>
    </comment>
    <comment authorId="0" ref="F24">
      <text>
        <t xml:space="preserve">Chance : 95%
- Hide
- Hide
- Hide
- Opt : Specialty seal</t>
      </text>
    </comment>
    <comment authorId="0" ref="G24">
      <text>
        <t xml:space="preserve">Chance : 95%
- Hide
- Hide
- Hide
- Opt : Specialty seal</t>
      </text>
    </comment>
    <comment authorId="0" ref="H24">
      <text>
        <t xml:space="preserve">Chance : 95%
- Animal Meat (2)</t>
      </text>
    </comment>
    <comment authorId="0" ref="F26">
      <text>
        <t xml:space="preserve">- Blueprint Scroll</t>
      </text>
    </comment>
    <comment authorId="0" ref="G26">
      <text>
        <t xml:space="preserve">Chance : 95%
- Metal Bar
- Cogs
- Ethereal Dust (20)</t>
      </text>
    </comment>
    <comment authorId="0" ref="F27">
      <text>
        <t xml:space="preserve">- Blueprint Scroll</t>
      </text>
    </comment>
    <comment authorId="0" ref="G27">
      <text>
        <t xml:space="preserve">Chance : 95%
- Metal Bar
- Cogs
- Ethereal Dust (20)</t>
      </text>
    </comment>
    <comment authorId="0" ref="F28">
      <text>
        <t xml:space="preserve">- Heartwood</t>
      </text>
    </comment>
    <comment authorId="0" ref="F29">
      <text>
        <t xml:space="preserve">Chance : 95%
- Ore (3)
- Ore (3)
- Ore (3)
- Opt : Specialty seal</t>
      </text>
    </comment>
    <comment authorId="0" ref="F30">
      <text>
        <t xml:space="preserve">Chance : 95%
- Ore (3)
- Ore (3)
- Ore (3)
- Opt : Specialty seal</t>
      </text>
    </comment>
    <comment authorId="0" ref="G30">
      <text>
        <t xml:space="preserve">Chance : 95%
- Metal Bar
- Ethereal Dust (20)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- Polished gemstone</t>
      </text>
    </comment>
    <comment authorId="0" ref="G3">
      <text>
        <t xml:space="preserve">Chance : 78%
- Ore (2)
- Ore 
- Ore</t>
      </text>
    </comment>
    <comment authorId="0" ref="H3">
      <text>
        <t xml:space="preserve">Chance : 78%
- Ore
- Ore</t>
      </text>
    </comment>
    <comment authorId="0" ref="F7">
      <text>
        <t xml:space="preserve">- Rough gem</t>
      </text>
    </comment>
    <comment authorId="0" ref="G7">
      <text>
        <t xml:space="preserve">[Stonemasonry]
Chance : 78%
- Cutting grit
- Ore (3)</t>
      </text>
    </comment>
    <comment authorId="0" ref="F8">
      <text>
        <t xml:space="preserve">- Rough gem</t>
      </text>
    </comment>
    <comment authorId="0" ref="G8">
      <text>
        <t xml:space="preserve">[Stonemasonry]
Chance : 78%
- Cutting grit
- Ore (3)</t>
      </text>
    </comment>
    <comment authorId="0" ref="F9">
      <text>
        <t xml:space="preserve">- Rough gem</t>
      </text>
    </comment>
    <comment authorId="0" ref="G9">
      <text>
        <t xml:space="preserve">[Stonemasonry]
Chance : 78%
- Cutting grit
- Ore (3)</t>
      </text>
    </comment>
    <comment authorId="0" ref="F10">
      <text>
        <t xml:space="preserve">[Chance : 78%]
- Rough Gem
- Diamond Cutting Blade
- Opt : Water Flask</t>
      </text>
    </comment>
    <comment authorId="0" ref="G10">
      <text>
        <t xml:space="preserve">[Stonemasonry]
Chance : 78%
- Stone (3)
- Stone (3)</t>
      </text>
    </comment>
    <comment authorId="0" ref="F11">
      <text>
        <t xml:space="preserve">Chance : 53%
- Cut Gem
- Grinding Wheel
- Opt : Water Flask</t>
      </text>
    </comment>
    <comment authorId="0" ref="G11">
      <text>
        <t xml:space="preserve">[Stonemasonry]
Chance : 78%
- Powdered stone (2)</t>
      </text>
    </comment>
    <comment authorId="0" ref="G12">
      <text>
        <t xml:space="preserve">[Stonemasonry]
Chance : 78%
- Powdered stone (2)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Chance : 93%
- Dessicated head
- Ambrosia sollution
- Add : Enchanced eye
- Add : Enchanced eye</t>
      </text>
    </comment>
    <comment authorId="0" ref="G3">
      <text>
        <t xml:space="preserve">Chance : 93%
- Dessicated torso
- Ambrosia sollution
- Add : Enchanced heart
- Add : Enchanced lung</t>
      </text>
    </comment>
    <comment authorId="0" ref="H3">
      <text>
        <t xml:space="preserve">Chance : 93%
- Dessicated arm
- Ambrosia sollution
- Add : Enchanced hand
- Add : Enchanced humerus</t>
      </text>
    </comment>
    <comment authorId="0" ref="I3">
      <text>
        <t xml:space="preserve">Chance : 93%
- Dessicated arm
- Ambrosia sollution
- Add : Enchanced hand
- Add : Enchanced humerus</t>
      </text>
    </comment>
    <comment authorId="0" ref="J3">
      <text>
        <t xml:space="preserve">Chance : 93%
- Dessicated leg
- Ambrosia sollution
- Add : Enchanced femur</t>
      </text>
    </comment>
    <comment authorId="0" ref="K3">
      <text>
        <t xml:space="preserve">Chance : 93%
- Dessicated leg
- Ambrosia sollution
- Add : Enchanced femur</t>
      </text>
    </comment>
    <comment authorId="0" ref="M3">
      <text>
        <t xml:space="preserve">[Alchemy]
Chance : 28%
- Philosopher sollution
- Philosopher sollution
- Philosopher sollution
- Philosopher sollution</t>
      </text>
    </comment>
    <comment authorId="0" ref="F4">
      <text>
        <t xml:space="preserve">Chance : 93%
- Dessicated head
- Ambrosia sollution
- Add : Enchanced eye
- Add : Enchanced eye</t>
      </text>
    </comment>
    <comment authorId="0" ref="G4">
      <text>
        <t xml:space="preserve">Chance : 93%
- Dessicated torso
- Ambrosia sollution
- Add : Enchanced heart
- Add : Enchanced lung</t>
      </text>
    </comment>
    <comment authorId="0" ref="H4">
      <text>
        <t xml:space="preserve">Chance : 93%
- Dessicated arm
- Ambrosia sollution
- Add : Enchanced hand
- Add : Enchanced humerus</t>
      </text>
    </comment>
    <comment authorId="0" ref="I4">
      <text>
        <t xml:space="preserve">Chance : 93%
- Dessicated arm
- Ambrosia sollution
- Add : Enchanced hand
- Add : Enchanced humerus</t>
      </text>
    </comment>
    <comment authorId="0" ref="J4">
      <text>
        <t xml:space="preserve">Chance : 93%
- Dessicated leg
- Ambrosia sollution
- Add : Enchanced femur</t>
      </text>
    </comment>
    <comment authorId="0" ref="K4">
      <text>
        <t xml:space="preserve">Chance : 93%
- Dessicated leg
- Ambrosia sollution
- Add : Enchanced femur</t>
      </text>
    </comment>
    <comment authorId="0" ref="F5">
      <text>
        <t xml:space="preserve">Chance : 93%
- Dessicated head
- Ambrosia sollution
- Add : Enchanced eye
- Add : Enchanced eye</t>
      </text>
    </comment>
    <comment authorId="0" ref="G5">
      <text>
        <t xml:space="preserve">Chance : 93%
- Dessicated torso
- Ambrosia sollution
- Add : Enchanced heart
- Add : Enchanced lung</t>
      </text>
    </comment>
    <comment authorId="0" ref="H5">
      <text>
        <t xml:space="preserve">Chance : 93%
- Dessicated arm
- Ambrosia sollution
- Add : Enchanced hand
- Add : Enchanced humerus</t>
      </text>
    </comment>
    <comment authorId="0" ref="I5">
      <text>
        <t xml:space="preserve">Chance : 93%
- Dessicated arm
- Ambrosia sollution
- Add : Enchanced hand
- Add : Enchanced humerus</t>
      </text>
    </comment>
    <comment authorId="0" ref="J5">
      <text>
        <t xml:space="preserve">Chance : 93%
- Dessicated leg
- Ambrosia sollution
- Add : Enchanced femur</t>
      </text>
    </comment>
    <comment authorId="0" ref="K5">
      <text>
        <t xml:space="preserve">Chance : 93%
- Dessicated leg
- Ambrosia sollution
- Add : Enchanced femur</t>
      </text>
    </comment>
    <comment authorId="0" ref="M5">
      <text>
        <t xml:space="preserve">[Alchemy]
Chance : 28%
- Philosopher sollution
- Philosopher sollution
- Philosopher sollution
- Philosopher sollution</t>
      </text>
    </comment>
    <comment authorId="0" ref="F6">
      <text>
        <t xml:space="preserve">Chance : 93%
- Dessicated head
- Ambrosia sollution
- Add : Enchanced eye
- Add : Enchanced eye</t>
      </text>
    </comment>
    <comment authorId="0" ref="G6">
      <text>
        <t xml:space="preserve">Chance : 93%
- Dessicated torso
- Ambrosia sollution
- Add : Enchanced heart
- Add : Enchanced lung</t>
      </text>
    </comment>
    <comment authorId="0" ref="H6">
      <text>
        <t xml:space="preserve">Chance : 93%
- Dessicated arm
- Ambrosia sollution
- Add : Enchanced hand
- Add : Enchanced humerus</t>
      </text>
    </comment>
    <comment authorId="0" ref="I6">
      <text>
        <t xml:space="preserve">Chance : 93%
- Dessicated arm
- Ambrosia sollution
- Add : Enchanced hand
- Add : Enchanced humerus</t>
      </text>
    </comment>
    <comment authorId="0" ref="J6">
      <text>
        <t xml:space="preserve">Chance : 93%
- Dessicated leg
- Ambrosia sollution
- Add : Enchanced femur</t>
      </text>
    </comment>
    <comment authorId="0" ref="K6">
      <text>
        <t xml:space="preserve">Chance : 93%
- Dessicated leg
- Ambrosia sollution
- Add : Enchanced femur</t>
      </text>
    </comment>
    <comment authorId="0" ref="M6">
      <text>
        <t xml:space="preserve">[Alchemy]
Chance : 28%
- Philosopher sollution
- Philosopher sollution
- Philosopher sollution
- Philosopher sollution</t>
      </text>
    </comment>
    <comment authorId="0" ref="F7">
      <text>
        <t xml:space="preserve">Chance : 93%
- Dessicated head
- Ambrosia sollution
- Add : Enchanced eye
- Add : Enchanced eye</t>
      </text>
    </comment>
    <comment authorId="0" ref="G7">
      <text>
        <t xml:space="preserve">Chance : 93%
- Dessicated torso
- Ambrosia sollution
- Add : Enchanced heart
- Add : Enchanced lung</t>
      </text>
    </comment>
    <comment authorId="0" ref="H7">
      <text>
        <t xml:space="preserve">Chance : 93%
- Dessicated arm
- Ambrosia sollution
- Add : Enchanced hand
- Add : Enchanced humerus</t>
      </text>
    </comment>
    <comment authorId="0" ref="I7">
      <text>
        <t xml:space="preserve">Chance : 93%
- Dessicated arm
- Ambrosia sollution
- Add : Enchanced hand
- Add : Enchanced humerus</t>
      </text>
    </comment>
    <comment authorId="0" ref="J7">
      <text>
        <t xml:space="preserve">Chance : 93%
- Dessicated leg
- Ambrosia sollution
- Add : Enchanced femur</t>
      </text>
    </comment>
    <comment authorId="0" ref="K7">
      <text>
        <t xml:space="preserve">Chance : 93%
- Dessicated leg
- Ambrosia sollution
- Add : Enchanced femur</t>
      </text>
    </comment>
    <comment authorId="0" ref="M7">
      <text>
        <t xml:space="preserve">[Alchemy]
Chance : 28%
- Philosopher sollution
- Philosopher sollution
- Philosopher sollution
- Philosopher sollution</t>
      </text>
    </comment>
    <comment authorId="0" ref="F8">
      <text>
        <t xml:space="preserve">Chance : 93%
- Dessicated head
- Ambrosia sollution
- Add : Enchanced eye
- Add : Enchanced eye</t>
      </text>
    </comment>
    <comment authorId="0" ref="G8">
      <text>
        <t xml:space="preserve">Chance : 92%
- Dessicated torso
- Ambrosia sollution
- Add : Enchanced heart
- Add : Enchanced lung</t>
      </text>
    </comment>
    <comment authorId="0" ref="H8">
      <text>
        <t xml:space="preserve">Chance : 93%
- Dessicated arm
- Ambrosia sollution
- Add : Enchanced hand
- Add : Enchanced humerus</t>
      </text>
    </comment>
    <comment authorId="0" ref="I8">
      <text>
        <t xml:space="preserve">Chance : 93%
- Dessicated arm
- Ambrosia sollution
- Add : Enchanced hand
- Add : Enchanced humerus</t>
      </text>
    </comment>
    <comment authorId="0" ref="J8">
      <text>
        <t xml:space="preserve">Chance : 93%
- Dessicated leg
- Ambrosia sollution
- Add : Enchanced femur</t>
      </text>
    </comment>
    <comment authorId="0" ref="K8">
      <text>
        <t xml:space="preserve">Chance : 93%
- Dessicated leg
- Ambrosia sollution
- Add : Enchanced femur</t>
      </text>
    </comment>
    <comment authorId="0" ref="M8">
      <text>
        <t xml:space="preserve">[Alchemy]
Chance : 28%
- Philosopher sollution
- Philosopher sollution
- Philosopher sollution
- Philosopher sollution</t>
      </text>
    </comment>
    <comment authorId="0" ref="F9">
      <text>
        <t xml:space="preserve">Chance : 93%
- Dessicated head
- Ambrosia sollution
- Add : Enchanced eye
- Add : Enchanced eye</t>
      </text>
    </comment>
    <comment authorId="0" ref="G9">
      <text>
        <t xml:space="preserve">Chance : 93%
- Dessicated torso
- Ambrosia sollution
- Add : Enchanced heart
- Add : Enchanced lung</t>
      </text>
    </comment>
    <comment authorId="0" ref="H9">
      <text>
        <t xml:space="preserve">Chance : 93%
- Dessicated arm
- Ambrosia sollution
- Add : Enchanced hand
- Add : Enchanced humerus</t>
      </text>
    </comment>
    <comment authorId="0" ref="I9">
      <text>
        <t xml:space="preserve">Chance : 93%
- Dessicated arm
- Ambrosia sollution
- Add : Enchanced hand
- Add : Enchanced humerus</t>
      </text>
    </comment>
    <comment authorId="0" ref="J9">
      <text>
        <t xml:space="preserve">Chance : 93%
- Dessicated leg
- Ambrosia sollution
- Add : Enchanced femur</t>
      </text>
    </comment>
    <comment authorId="0" ref="K9">
      <text>
        <t xml:space="preserve">Chance : 93%
- Dessicated leg
- Ambrosia sollution
- Add : Enchanced femur</t>
      </text>
    </comment>
    <comment authorId="0" ref="M9">
      <text>
        <t xml:space="preserve">[Alchemy]
Chance : 28%
- Philosopher sollution
- Philosopher sollution
- Philosopher sollution
- Philosopher sollution</t>
      </text>
    </comment>
    <comment authorId="0" ref="F10">
      <text>
        <t xml:space="preserve">Chance : 93%
- Dessicated head
- Ambrosia sollution
- Add : Enchanced eye
- Add : Enchanced eye</t>
      </text>
    </comment>
    <comment authorId="0" ref="G10">
      <text>
        <t xml:space="preserve">Chance : 93%
- Dessicated torso
- Ambrosia sollution
- Add : Enchanced heart
- Add : Enchanced lung</t>
      </text>
    </comment>
    <comment authorId="0" ref="H10">
      <text>
        <t xml:space="preserve">Chance : 93%
- Dessicated arm
- Ambrosia sollution
- Add : Enchanced hand
- Add : Enchanced humerus</t>
      </text>
    </comment>
    <comment authorId="0" ref="I10">
      <text>
        <t xml:space="preserve">Chance : 93%
- Dessicated arm
- Ambrosia sollution
- Add : Enchanced hand
- Add : Enchanced humerus</t>
      </text>
    </comment>
    <comment authorId="0" ref="J10">
      <text>
        <t xml:space="preserve">Chance : 93%
- Dessicated leg
- Ambrosia sollution
- Add : Enchanced femur</t>
      </text>
    </comment>
    <comment authorId="0" ref="K10">
      <text>
        <t xml:space="preserve">Chance : 93%
- Dessicated leg
- Ambrosia sollution
- Add : Enchanced femur</t>
      </text>
    </comment>
    <comment authorId="0" ref="M10">
      <text>
        <t xml:space="preserve">[Alchemy]
Chance : 28%
- Philosopher sollution
- Philosopher sollution
- Philosopher sollution
- Philosopher sollution</t>
      </text>
    </comment>
    <comment authorId="0" ref="F11">
      <text>
        <t xml:space="preserve">Chance : 93%
- Dessicated head
- Ambrosia sollution
- Add : Enchanced eye
- Add : Enchanced eye</t>
      </text>
    </comment>
    <comment authorId="0" ref="G11">
      <text>
        <t xml:space="preserve">Chance : 93%
- Dessicated torso
- Ambrosia sollution
- Add : Enchanced heart
- Add : Enchanced lung</t>
      </text>
    </comment>
    <comment authorId="0" ref="H11">
      <text>
        <t xml:space="preserve">Chance : 93%
- Dessicated arm
- Ambrosia sollution
- Add : Enchanced hand
- Add : Enchanced humerus</t>
      </text>
    </comment>
    <comment authorId="0" ref="I11">
      <text>
        <t xml:space="preserve">Chance : 93%
- Dessicated arm
- Ambrosia sollution
- Add : Enchanced hand
- Add : Enchanced humerus</t>
      </text>
    </comment>
    <comment authorId="0" ref="J11">
      <text>
        <t xml:space="preserve">Chance : 93%
- Dessicated leg
- Ambrosia sollution
- Add : Enchanced femur</t>
      </text>
    </comment>
    <comment authorId="0" ref="K11">
      <text>
        <t xml:space="preserve">Chance : 93%
- Dessicated leg
- Ambrosia sollution
- Add : Enchanced femur</t>
      </text>
    </comment>
    <comment authorId="0" ref="M11">
      <text>
        <t xml:space="preserve">[Alchemy]
Chance : 28%
- Philosopher sollution
- Philosopher sollution
- Philosopher sollution
- Philosopher sollution</t>
      </text>
    </comment>
    <comment authorId="0" ref="F12">
      <text>
        <t xml:space="preserve">Chance : 93%
- Dessicated head
- Ambrosia sollution
- Add : Enchanced eye
- Add : Enchanced eye</t>
      </text>
    </comment>
    <comment authorId="0" ref="G12">
      <text>
        <t xml:space="preserve">Chance : 93%
- Dessicated torso
- Ambrosia sollution
- Add : Enchanced heart
- Add : Enchanced lung</t>
      </text>
    </comment>
    <comment authorId="0" ref="H12">
      <text>
        <t xml:space="preserve">Chance : 93%
- Dessicated arm
- Ambrosia sollution
- Add : Enchanced hand
- Add : Enchanced humerus</t>
      </text>
    </comment>
    <comment authorId="0" ref="I12">
      <text>
        <t xml:space="preserve">Chance : 93%
- Dessicated arm
- Ambrosia sollution
- Add : Enchanced hand
- Add : Enchanced humerus</t>
      </text>
    </comment>
    <comment authorId="0" ref="J12">
      <text>
        <t xml:space="preserve">Chance : 93%
- Dessicated leg
- Ambrosia sollution
- Add : Enchanced femur</t>
      </text>
    </comment>
    <comment authorId="0" ref="K12">
      <text>
        <t xml:space="preserve">Chance : 93%
- Dessicated leg
- Ambrosia sollution
- Add : Enchanced femur</t>
      </text>
    </comment>
    <comment authorId="0" ref="M12">
      <text>
        <t xml:space="preserve">[Alchemy]
Chance : 28%
- Philosopher sollution
- Philosopher sollution
- Philosopher sollution
- Philosopher sollution</t>
      </text>
    </comment>
    <comment authorId="0" ref="F13">
      <text>
        <t xml:space="preserve">Chance : 93%
- Dessicated head
- Ambrosia sollution
- Add : Enchanced eye
- Add : Enchanced eye</t>
      </text>
    </comment>
    <comment authorId="0" ref="G13">
      <text>
        <t xml:space="preserve">Chance : 93%
- Dessicated torso
- Ambrosia sollution
- Add : Enchanced heart
- Add : Enchanced lung</t>
      </text>
    </comment>
    <comment authorId="0" ref="H13">
      <text>
        <t xml:space="preserve">Chance : 93%
- Dessicated arm
- Ambrosia sollution
- Add : Enchanced hand
- Add : Enchanced humerus</t>
      </text>
    </comment>
    <comment authorId="0" ref="I13">
      <text>
        <t xml:space="preserve">Chance : 93%
- Dessicated arm
- Ambrosia sollution
- Add : Enchanced hand
- Add : Enchanced humerus</t>
      </text>
    </comment>
    <comment authorId="0" ref="J13">
      <text>
        <t xml:space="preserve">Chance : 93%
- Dessicated centaur body
- Dessicated centaur leg
- Dessicated centaur leg
- Dessicated centaur leg
- Dessicated centaur leg
- Ambrosia sollution
- Ambrosia sollution
- Add : Enchanced heart
- Add : Enchanced lungs
- Add : Enchanced stomach</t>
      </text>
    </comment>
    <comment authorId="0" ref="M13">
      <text>
        <t xml:space="preserve">[Alchemy]
Chance : 28%
- Philosopher sollution
- Philosopher sollution
- Philosopher sollution
- Philosopher sollution</t>
      </text>
    </comment>
    <comment authorId="0" ref="F14">
      <text>
        <t xml:space="preserve">Chance : 93%
- Dessicated head
- Ambrosia sollution
- Add : Enchanced eye
- Add : Enchanced eye</t>
      </text>
    </comment>
    <comment authorId="0" ref="G14">
      <text>
        <t xml:space="preserve">Chance : 93%
- Dessecrated torso
- Ambrosia sollution
- Add : Enchanced heart
- Add : Enchanced lung</t>
      </text>
    </comment>
    <comment authorId="0" ref="H14">
      <text>
        <t xml:space="preserve">Chance : 93%
- Dessecrated arm
- Ambrosia sollution
- Add : Enchanced hand
- Add : Enchanced humerus</t>
      </text>
    </comment>
    <comment authorId="0" ref="I14">
      <text>
        <t xml:space="preserve">Chance : 93%
- Dessecrated arm
- Ambrosia sollution
- Add : Enchanced hand
- Add : Enchanced humerus</t>
      </text>
    </comment>
    <comment authorId="0" ref="J14">
      <text>
        <t xml:space="preserve">Chance : 93%
- Dessecrated leg
- Ambrosia sollution
- Add : Enchanced femur</t>
      </text>
    </comment>
    <comment authorId="0" ref="K14">
      <text>
        <t xml:space="preserve">Chance : 93%
- Dessecrated leg
- Ambrosia sollution
- Add : Enchanced femur</t>
      </text>
    </comment>
    <comment authorId="0" ref="M14">
      <text>
        <t xml:space="preserve">[Alchemy]
Chance : 28%
- Philosopher sollution
- Philosopher sollution
- Philosopher sollution
- Philosopher sollution</t>
      </text>
    </comment>
    <comment authorId="0" ref="G16">
      <text>
        <t xml:space="preserve">[Alchemy]
Chance : 97%
- Apple (2)
- Ground hattel (2)
- Ground cinnabar (2)
</t>
      </text>
    </comment>
    <comment authorId="0" ref="G17">
      <text>
        <t xml:space="preserve">[Alchemy]
Chance : 97%
- Apple (2)
- Ground hattel (2)
- Ground cinnabar (2)
</t>
      </text>
    </comment>
    <comment authorId="0" ref="K18">
      <text>
        <t xml:space="preserve">[Alchemy]
Chance : 97%
- Apple (2)
- Ground hattel (2)
- Ground cinnabar (2)
</t>
      </text>
    </comment>
    <comment authorId="0" ref="L18">
      <text>
        <t xml:space="preserve">[Alchemy]
Chance : 97%
- Apple (2)
- Ground hattel (2)
- Ground cinnabar (2)
</t>
      </text>
    </comment>
    <comment authorId="0" ref="G19">
      <text>
        <t xml:space="preserve">[Alchemy]
Chance : 97%
- Apple (2)
- Ground hattel (2)
- Ground cinnabar (2)
</t>
      </text>
    </comment>
    <comment authorId="0" ref="G20">
      <text>
        <t xml:space="preserve">[Alchemy]
Chance : 97%
- Apple (2)
- Ground hattel (2)
- Ground cinnabar (2)
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">
      <text>
        <t xml:space="preserve">Chance : 97%
- Hattel (2)</t>
      </text>
    </comment>
    <comment authorId="0" ref="H3">
      <text>
        <t xml:space="preserve">Chance : 97%
- Cinnabar (2)</t>
      </text>
    </comment>
    <comment authorId="0" ref="F4">
      <text>
        <t xml:space="preserve">- Stone (2)
- Mineral (2)</t>
      </text>
    </comment>
    <comment authorId="0" ref="F5">
      <text>
        <t xml:space="preserve">- Ground Mineral (1)</t>
      </text>
    </comment>
    <comment authorId="0" ref="G5">
      <text>
        <t xml:space="preserve">- Powdered Stone (2)</t>
      </text>
    </comment>
    <comment authorId="0" ref="F6">
      <text>
        <t xml:space="preserve">Chance : 52%
- Ground Mineral (1)
- Powdered Stone (2)</t>
      </text>
    </comment>
    <comment authorId="0" ref="G6">
      <text>
        <t xml:space="preserve">Chance : 52%
- Ground Mineral (1)
- Powdered Stone (2)</t>
      </text>
    </comment>
    <comment authorId="0" ref="H6">
      <text>
        <t xml:space="preserve">Chance : 52%
- Ground Mineral (1)
- Powdered Stone (2)</t>
      </text>
    </comment>
    <comment authorId="0" ref="I6">
      <text>
        <t xml:space="preserve">Chance : 52%
- Ground Mineral (1)
- Powdered Stone (2)</t>
      </text>
    </comment>
    <comment authorId="0" ref="F8">
      <text>
        <t xml:space="preserve">Chance : 97%
- Stone (2)</t>
      </text>
    </comment>
    <comment authorId="0" ref="G8">
      <text>
        <t xml:space="preserve">Chance : 97%
- Stone (2)</t>
      </text>
    </comment>
    <comment authorId="0" ref="F9">
      <text>
        <t xml:space="preserve">Chance : 78%
- Powdered Stone 
- Powdered Stone </t>
      </text>
    </comment>
    <comment authorId="0" ref="F10">
      <text>
        <t xml:space="preserve">Chance : 78%
- Powdered Stone 
- Powdered Stone </t>
      </text>
    </comment>
    <comment authorId="0" ref="F11">
      <text>
        <t xml:space="preserve">Chance : 78%
- Powdered Stone 
- Powdered Stone </t>
      </text>
    </comment>
    <comment authorId="0" ref="F12">
      <text>
        <t xml:space="preserve">Chance : 78%
- Powdered Stone 
- Powdered Stone </t>
      </text>
    </comment>
    <comment authorId="0" ref="F13">
      <text>
        <t xml:space="preserve">Chance : 78%
- Powdered Stone 
- Powdered Stone </t>
      </text>
    </comment>
    <comment authorId="0" ref="F113">
      <text>
        <t xml:space="preserve">- Ground Mineral (1)
</t>
      </text>
    </comment>
    <comment authorId="0" ref="G113">
      <text>
        <t xml:space="preserve">- Powdered Stone (2)
</t>
      </text>
    </comment>
  </commentList>
</comments>
</file>

<file path=xl/sharedStrings.xml><?xml version="1.0" encoding="utf-8"?>
<sst xmlns="http://schemas.openxmlformats.org/spreadsheetml/2006/main" count="3057" uniqueCount="721">
  <si>
    <t xml:space="preserve">Name </t>
  </si>
  <si>
    <t>Total Resources</t>
  </si>
  <si>
    <t>Chance</t>
  </si>
  <si>
    <t>Time</t>
  </si>
  <si>
    <t>Difficulty</t>
  </si>
  <si>
    <t>Resource1</t>
  </si>
  <si>
    <t>Resource2</t>
  </si>
  <si>
    <t>Resource3</t>
  </si>
  <si>
    <t>Resource4</t>
  </si>
  <si>
    <t>Resource5</t>
  </si>
  <si>
    <t>Resource6</t>
  </si>
  <si>
    <t>Resource7</t>
  </si>
  <si>
    <t>OptResource1</t>
  </si>
  <si>
    <t>OptResource2</t>
  </si>
  <si>
    <t>OptResource3</t>
  </si>
  <si>
    <t>OptResource4</t>
  </si>
  <si>
    <t>OptResource5</t>
  </si>
  <si>
    <t>Harvesting Tool</t>
  </si>
  <si>
    <t>Blacksmith Weapon</t>
  </si>
  <si>
    <t>Basic Harvesting Tool</t>
  </si>
  <si>
    <t>Runestone: Harvesting Tool</t>
  </si>
  <si>
    <t>One Handed Sword</t>
  </si>
  <si>
    <t xml:space="preserve">Wood </t>
  </si>
  <si>
    <t>Sigil</t>
  </si>
  <si>
    <t xml:space="preserve">Weapon Hilt </t>
  </si>
  <si>
    <t>Unmarked Runestone</t>
  </si>
  <si>
    <t>Weapon Blade: Long</t>
  </si>
  <si>
    <t>Hunger Shard</t>
  </si>
  <si>
    <t>One Handed Scimitar</t>
  </si>
  <si>
    <t>Axe Sigil</t>
  </si>
  <si>
    <t>Weapon Blade: Curved</t>
  </si>
  <si>
    <t>Parchment Paper</t>
  </si>
  <si>
    <t>One Handed Rapier</t>
  </si>
  <si>
    <t xml:space="preserve">Weapon Blade: Thin </t>
  </si>
  <si>
    <t>One Handed Mace</t>
  </si>
  <si>
    <t xml:space="preserve">Weapon Head: Mace </t>
  </si>
  <si>
    <t xml:space="preserve">Weapon Shaft: Short </t>
  </si>
  <si>
    <t>One Handed Hammer</t>
  </si>
  <si>
    <t>Basic Weapon</t>
  </si>
  <si>
    <t>Weapon Head: Hammer</t>
  </si>
  <si>
    <t>One Handed Axe</t>
  </si>
  <si>
    <t>Weapon Head: Axe</t>
  </si>
  <si>
    <t>Basic One Handed Rapier</t>
  </si>
  <si>
    <t>Wood (6)</t>
  </si>
  <si>
    <t>One handed Focus Orb</t>
  </si>
  <si>
    <t>Focus Orb Core</t>
  </si>
  <si>
    <t>Focus Orb Shell</t>
  </si>
  <si>
    <t>Stone (6)</t>
  </si>
  <si>
    <t>Paired Long Daggers</t>
  </si>
  <si>
    <t>Basic One Handed Sword</t>
  </si>
  <si>
    <t xml:space="preserve">Weapon Blade: Short </t>
  </si>
  <si>
    <t>Basic Paired Axes</t>
  </si>
  <si>
    <t>Hammer Sigil</t>
  </si>
  <si>
    <t>Paired Axes</t>
  </si>
  <si>
    <t>Basic Paired Long Daggers</t>
  </si>
  <si>
    <t>Basic Pistol</t>
  </si>
  <si>
    <t xml:space="preserve">Weapon Head: Axe </t>
  </si>
  <si>
    <t>Basic Shield</t>
  </si>
  <si>
    <t>[Wild Card]</t>
  </si>
  <si>
    <t>Paired Maces</t>
  </si>
  <si>
    <t>Basic Two Handed Polearm</t>
  </si>
  <si>
    <t>Basic Two Handed Axe</t>
  </si>
  <si>
    <t xml:space="preserve"> </t>
  </si>
  <si>
    <t>Basic Two Handed Sword</t>
  </si>
  <si>
    <t>Basic Mystical Staff</t>
  </si>
  <si>
    <t>Pistol</t>
  </si>
  <si>
    <t>Basic Book of Sin</t>
  </si>
  <si>
    <t>Pistol Body</t>
  </si>
  <si>
    <t xml:space="preserve">Pistol Barrel </t>
  </si>
  <si>
    <t>Basic Bow</t>
  </si>
  <si>
    <t>Pick Sigil</t>
  </si>
  <si>
    <t>Two Handed Sword</t>
  </si>
  <si>
    <t>Basic Arrows</t>
  </si>
  <si>
    <t>Wood</t>
  </si>
  <si>
    <t xml:space="preserve">Weapon Hilt: Great </t>
  </si>
  <si>
    <t>Basic Armor</t>
  </si>
  <si>
    <t>Weapon Blade: Great</t>
  </si>
  <si>
    <t>Sword Core: Great</t>
  </si>
  <si>
    <t>Two Handed Axe</t>
  </si>
  <si>
    <t>Basic Chest</t>
  </si>
  <si>
    <t>Ore (6)</t>
  </si>
  <si>
    <t xml:space="preserve">Weapon Head: Great Axe </t>
  </si>
  <si>
    <t>Basic Helmet</t>
  </si>
  <si>
    <t xml:space="preserve">Weapon Shaft: Medium </t>
  </si>
  <si>
    <t>Wood (3)</t>
  </si>
  <si>
    <t>Stone (3)</t>
  </si>
  <si>
    <t>Ore (3)</t>
  </si>
  <si>
    <t>Two Handed Mace</t>
  </si>
  <si>
    <t>Basic Gloves</t>
  </si>
  <si>
    <t>Basic Boots</t>
  </si>
  <si>
    <t xml:space="preserve">Weapon Head: Great Mace </t>
  </si>
  <si>
    <t>Basic Discipline</t>
  </si>
  <si>
    <t>Two Handed Polearm</t>
  </si>
  <si>
    <t>Knife Sigil</t>
  </si>
  <si>
    <t>Weapon Shaft: Long</t>
  </si>
  <si>
    <t>Two Handed Polemace</t>
  </si>
  <si>
    <t>Weapon Hilt</t>
  </si>
  <si>
    <t>Apprentice</t>
  </si>
  <si>
    <t>Premium Stone (4)</t>
  </si>
  <si>
    <t>Weapon Pommel</t>
  </si>
  <si>
    <t>Shovel Sigil</t>
  </si>
  <si>
    <t>Footman</t>
  </si>
  <si>
    <t>Laborer</t>
  </si>
  <si>
    <t>Survivalist</t>
  </si>
  <si>
    <t>Weapon Crossguard</t>
  </si>
  <si>
    <t xml:space="preserve">Weapon Grip </t>
  </si>
  <si>
    <t xml:space="preserve">Survivalist Campfire </t>
  </si>
  <si>
    <t>Weapon Hilt: Great</t>
  </si>
  <si>
    <t>Wood (12)</t>
  </si>
  <si>
    <t>Great Weapon Pommel</t>
  </si>
  <si>
    <t>Great Weapon Crossguard</t>
  </si>
  <si>
    <t>Pistol Hammer and Frizzen</t>
  </si>
  <si>
    <t>Pistol Trigger</t>
  </si>
  <si>
    <t>Weapon Blade: Thin</t>
  </si>
  <si>
    <t>Runemaking Component</t>
  </si>
  <si>
    <t>Survivalist Cooking</t>
  </si>
  <si>
    <t xml:space="preserve">Scavenged Ingredient (2) </t>
  </si>
  <si>
    <t>Book Chapter</t>
  </si>
  <si>
    <t>Metal Bar</t>
  </si>
  <si>
    <t>Weapon Blade: Short</t>
  </si>
  <si>
    <t xml:space="preserve">Stitched Leather </t>
  </si>
  <si>
    <t>Runestone: Death</t>
  </si>
  <si>
    <t>Death Sigil</t>
  </si>
  <si>
    <t>Unmarked Stone Runestone</t>
  </si>
  <si>
    <t>Runestone: Life</t>
  </si>
  <si>
    <t>Life Sigil</t>
  </si>
  <si>
    <t>Mining Seal</t>
  </si>
  <si>
    <t>Weapon Head: Mace</t>
  </si>
  <si>
    <t>Weapon Head: Great Axe</t>
  </si>
  <si>
    <t>Weapon Head: Great Mace</t>
  </si>
  <si>
    <t>Weapon Shaft: Short</t>
  </si>
  <si>
    <t>Metal Bar / Plank</t>
  </si>
  <si>
    <t>Weapon Shaft: Medium</t>
  </si>
  <si>
    <t>Hammer Runestone</t>
  </si>
  <si>
    <t>Pick Runestone</t>
  </si>
  <si>
    <t>Stone</t>
  </si>
  <si>
    <t>Knife Runestone</t>
  </si>
  <si>
    <t>Ore</t>
  </si>
  <si>
    <t>Animal Meat (4)</t>
  </si>
  <si>
    <t>Small Campfire
[Heal health overtime]</t>
  </si>
  <si>
    <t>Weapon Grip</t>
  </si>
  <si>
    <t>Survival Campfire
[Heal health and food overtime]</t>
  </si>
  <si>
    <t>Unmarked Wooden Runestone</t>
  </si>
  <si>
    <t>Unmarked Large Stone Runestone</t>
  </si>
  <si>
    <t xml:space="preserve">Stone </t>
  </si>
  <si>
    <t>Discipline</t>
  </si>
  <si>
    <t>Major Discipline</t>
  </si>
  <si>
    <t>Captured Thrall</t>
  </si>
  <si>
    <t>Blood (6)</t>
  </si>
  <si>
    <t>Weapon Discipline</t>
  </si>
  <si>
    <t>[Wild card]</t>
  </si>
  <si>
    <t>Blood (3)</t>
  </si>
  <si>
    <t>Ore (2)</t>
  </si>
  <si>
    <t>Axe Sigil
[Harvest Item Chance: Wood 1.3]</t>
  </si>
  <si>
    <t>Copper (2)</t>
  </si>
  <si>
    <t>Tin (2)</t>
  </si>
  <si>
    <t>Axe Sigil
[Beneficial Harvest Chance: Wood 0]</t>
  </si>
  <si>
    <t>Silver (2)</t>
  </si>
  <si>
    <t>Axe Sigil
[Plethora of Dust 2.6]</t>
  </si>
  <si>
    <t>Iron (2)</t>
  </si>
  <si>
    <t>Axe Sigil
[Harvest Critical Chance: Wood 2.6]</t>
  </si>
  <si>
    <t>Gold (2)</t>
  </si>
  <si>
    <t>Hammer Sigil
[Harvest Item Chance: Stone 2.1]</t>
  </si>
  <si>
    <t>Specialty Seal</t>
  </si>
  <si>
    <t>Bow Sight</t>
  </si>
  <si>
    <t>Hammer Sigil
[Beneficial Harvest Chance: Stone 0]</t>
  </si>
  <si>
    <t>Bow Rest</t>
  </si>
  <si>
    <t>Hammer Sigil
[Plethora of Dust 2.6]</t>
  </si>
  <si>
    <t>Staff Heel</t>
  </si>
  <si>
    <t>Book Clasp</t>
  </si>
  <si>
    <t>Hammer Sigil
[Harvest Critical Chance: Stone 2.6]</t>
  </si>
  <si>
    <t>Arrowhead Bundle: Crushing</t>
  </si>
  <si>
    <t>Arrowhead Bundle: Piercing</t>
  </si>
  <si>
    <t>Arrowhead Bundle: Slashing</t>
  </si>
  <si>
    <t>Pick Sigil
[Harvest Item Chance: Ore 2.1]</t>
  </si>
  <si>
    <t>Blacksmith Armor</t>
  </si>
  <si>
    <t>Shield</t>
  </si>
  <si>
    <t>Pick Sigil
[Beneficial Harvest Chance: Ore 0]</t>
  </si>
  <si>
    <t>Shield Cover</t>
  </si>
  <si>
    <t xml:space="preserve">Shield Base </t>
  </si>
  <si>
    <t xml:space="preserve">Enarmes </t>
  </si>
  <si>
    <t>Pick Sigil
[Plethora of Dust 2.6]</t>
  </si>
  <si>
    <t>Mail Hauberk</t>
  </si>
  <si>
    <t>Iron (45)</t>
  </si>
  <si>
    <t>Tin (10)</t>
  </si>
  <si>
    <t>Hide (20)</t>
  </si>
  <si>
    <t>PIck Sigil
[Harvest Critical Chance: Ore 2.6]</t>
  </si>
  <si>
    <t xml:space="preserve">Reinforced Padding </t>
  </si>
  <si>
    <t>Metal Ring</t>
  </si>
  <si>
    <t>Treated Steel (4)</t>
  </si>
  <si>
    <t>Mail Coif</t>
  </si>
  <si>
    <t>Iron (25)</t>
  </si>
  <si>
    <t>Tin (5)</t>
  </si>
  <si>
    <t>Hide (15)</t>
  </si>
  <si>
    <t>Treated Steel (2)</t>
  </si>
  <si>
    <t>Mail Gloves</t>
  </si>
  <si>
    <t>Mail Boots</t>
  </si>
  <si>
    <t>Knife Sigil
[Harvest Item Chance: Animal 1.3]</t>
  </si>
  <si>
    <t>Plate Chest</t>
  </si>
  <si>
    <t>Copper (10)</t>
  </si>
  <si>
    <t>Knife Sigil
[Beneficial Harvest Chance: Animal 0]</t>
  </si>
  <si>
    <t>Metal Sheet</t>
  </si>
  <si>
    <t>Plate Helmet</t>
  </si>
  <si>
    <t>Knife Sigil
[Plethora of Meat 2.6]</t>
  </si>
  <si>
    <t>Copper (5)</t>
  </si>
  <si>
    <t>Knife Sigil
[Harvest Critical Chance: Animal 2.6]</t>
  </si>
  <si>
    <t>Plate Gloves</t>
  </si>
  <si>
    <t>Plate Boots</t>
  </si>
  <si>
    <t>Shovel Sigil
[Harvest Item Chance: Grave 2.1]</t>
  </si>
  <si>
    <t>Shovel Sigil
[Beneficial Harvest Chance: Grave 0]</t>
  </si>
  <si>
    <t>Metal Rings</t>
  </si>
  <si>
    <t>Shovel Sigil
[Plethora of Dust 2.6]</t>
  </si>
  <si>
    <t>Shovel Sigil
[Harvest Critical Chance: Grave 2.6]</t>
  </si>
  <si>
    <t>Granite</t>
  </si>
  <si>
    <t>Copper</t>
  </si>
  <si>
    <t>Chopping Seal</t>
  </si>
  <si>
    <t>Iron</t>
  </si>
  <si>
    <t>Prospecting Seal</t>
  </si>
  <si>
    <t>Tin</t>
  </si>
  <si>
    <t>Crafting Seal</t>
  </si>
  <si>
    <t>Silver</t>
  </si>
  <si>
    <t>Gold</t>
  </si>
  <si>
    <t>Limestone</t>
  </si>
  <si>
    <t>Leatherworking Seal</t>
  </si>
  <si>
    <t>Travertine</t>
  </si>
  <si>
    <t>Skinning Seal</t>
  </si>
  <si>
    <t>Stonemasonry Seal</t>
  </si>
  <si>
    <t>Slate</t>
  </si>
  <si>
    <t>Blacksmith Seal</t>
  </si>
  <si>
    <t>Woodworking Seal</t>
  </si>
  <si>
    <t>Jewelcrafting Seal</t>
  </si>
  <si>
    <t>Marble</t>
  </si>
  <si>
    <t>Enchanting Seal</t>
  </si>
  <si>
    <t>Necromancy Seal</t>
  </si>
  <si>
    <t>Runemaking Seal</t>
  </si>
  <si>
    <t>Alchemy Seal</t>
  </si>
  <si>
    <t>Chapter : Fervor
[Mana Regen: In Combat 0.05]</t>
  </si>
  <si>
    <t>Granite (3)</t>
  </si>
  <si>
    <t>Chapter : Indulgence
[Max Mana 0.5]</t>
  </si>
  <si>
    <t>Limestone (3)</t>
  </si>
  <si>
    <t>Chapter : Redemption
[Damage Bonus: Fire 0.08]</t>
  </si>
  <si>
    <t>Travertine (3)</t>
  </si>
  <si>
    <t>Chapter : Absolution
[ ]</t>
  </si>
  <si>
    <t>Slate (3)</t>
  </si>
  <si>
    <t>Chapter : Sin
[Attack Power 0.05]</t>
  </si>
  <si>
    <t>Marble (3)</t>
  </si>
  <si>
    <t>Coal</t>
  </si>
  <si>
    <t>Armor Layer</t>
  </si>
  <si>
    <t>Hide (2)</t>
  </si>
  <si>
    <t>Fuel</t>
  </si>
  <si>
    <t>Carbon</t>
  </si>
  <si>
    <t>Animal meat (5)</t>
  </si>
  <si>
    <t>Copper Bar
[Critical hit chance 0.04]</t>
  </si>
  <si>
    <t>Copper (3)</t>
  </si>
  <si>
    <t>Charged Copper Bar
[Damage bonus: Electricity 0.06]</t>
  </si>
  <si>
    <t>Iron (3)</t>
  </si>
  <si>
    <t>Heavy Copper Bar
[Damage bonus: Crushing 0.06]</t>
  </si>
  <si>
    <t>Tin (3)</t>
  </si>
  <si>
    <t>Plain Metal Bar</t>
  </si>
  <si>
    <t>Silver (3)</t>
  </si>
  <si>
    <t>Gold (3)</t>
  </si>
  <si>
    <t>Stony Iron Bar
[Damage bonus: Nature 0.06]</t>
  </si>
  <si>
    <t>Iron Bar
[Atk power 0.04]</t>
  </si>
  <si>
    <t>Blue Steel Bar
[Damage bonus: Bleed 0]</t>
  </si>
  <si>
    <t>Bronze Bar 
[Stamina regen: In combat 0.06]</t>
  </si>
  <si>
    <t>Sharp Tin Bar 
[Damage bonus: Piercing 0.06]</t>
  </si>
  <si>
    <t>Tin Bar
[Stamina 0.04]</t>
  </si>
  <si>
    <t>Poisonous Tin Bar 
[Damage bonus: Poison 0.06]</t>
  </si>
  <si>
    <t>Sterling Bar 
[Resource regen 0.04]</t>
  </si>
  <si>
    <t>Icy Silver Bar
[Damage bonus: Ice 0.06]</t>
  </si>
  <si>
    <t>Diseased Silver Bar
[Damage bonus: Disease 0.06]</t>
  </si>
  <si>
    <t>Silver Bar 
[Resource 0.5]</t>
  </si>
  <si>
    <t>Rose Gold Bar 
[Critical hit damage 0.16]</t>
  </si>
  <si>
    <t>Fiery gold bar 
[bonus dmg : Fire 0.06]</t>
  </si>
  <si>
    <t>Crown gold bar 
[Stamina regen: Out of combat 0.04]</t>
  </si>
  <si>
    <t>Green gold bar 
[Stamina regen: In combat 0.04]</t>
  </si>
  <si>
    <t>Gold Bar 
[Support power 0.4]</t>
  </si>
  <si>
    <t>Electrum Bar
[Stealth 0.5]</t>
  </si>
  <si>
    <t>Honed Iron Bar
[Damage bonus: Slashing 0.06]</t>
  </si>
  <si>
    <t>Leather Weapon Grip
[Support power 0]</t>
  </si>
  <si>
    <t xml:space="preserve">Leather </t>
  </si>
  <si>
    <t>Wooden weapon grip
[Atk power 0]</t>
  </si>
  <si>
    <t>Plank</t>
  </si>
  <si>
    <t>Copper Rings
[Max hitpoint 21]</t>
  </si>
  <si>
    <t>Electricity Resistant Copper Rings
[Electricity resist 0.02]</t>
  </si>
  <si>
    <t>Crush Resistant Copper Rings
[Crush resist 0.02]</t>
  </si>
  <si>
    <t>Plain Metal Rings</t>
  </si>
  <si>
    <t>Earth Resistant Iron Rings
[Earth resist 0.02]</t>
  </si>
  <si>
    <t>Iron Rings
[Attack power 0.5]</t>
  </si>
  <si>
    <t>Blue Steel Rings
[Attack power 0.4]</t>
  </si>
  <si>
    <t>Bronze Ring
[Lifesteal 0.06]</t>
  </si>
  <si>
    <t>Pierce Resistant Tin Rings 
[Pierce resist 0.02]</t>
  </si>
  <si>
    <t>Tin Rings 
[Damage bonus: Retribution 0.02]</t>
  </si>
  <si>
    <t>Poison Resistant Tin Rings
[Poison resist 0.02]</t>
  </si>
  <si>
    <t>Sterling Rings
[Resource regen 0.4]</t>
  </si>
  <si>
    <t>Ice Resistant Silver Rings
[Ice resist 0.02]</t>
  </si>
  <si>
    <t>Disease Resistant Silver Rings
[Disease resist 0.02]</t>
  </si>
  <si>
    <t>Silver Rings
[Resource 0.4]</t>
  </si>
  <si>
    <t>Rose Gold Rings
[Health regen: Out of combat 0.4]</t>
  </si>
  <si>
    <t>Fire Resistant Gold Rings
[Fire resist 0.02]</t>
  </si>
  <si>
    <t>Crown Gold Rings
[Perception 0.05]</t>
  </si>
  <si>
    <t>Green Gold Rings
[Combat resource regen 0.04]</t>
  </si>
  <si>
    <t>Gold Rings
[Support power 0.4]</t>
  </si>
  <si>
    <t>Electrum Rings
[Health regen: In combat 0.04]</t>
  </si>
  <si>
    <t>Slash Resistant Iron Rings
[Slash resist 0.02]</t>
  </si>
  <si>
    <t>Copper Sheet
[Max hitpoint 21]</t>
  </si>
  <si>
    <t>Electricity Resistant Copper Sheet
[Electricity resist 0.02]</t>
  </si>
  <si>
    <t>Crush Resistant Copper Sheet
[Crush resist 0.02]</t>
  </si>
  <si>
    <t>Plain Metal Sheet</t>
  </si>
  <si>
    <t>Earth Resistant Iron Sheet
[Earth resist 0.02]</t>
  </si>
  <si>
    <t>Iron Sheet
[Attack power 0.5]</t>
  </si>
  <si>
    <t>Blue Steel Sheet
[Attack power 0.4]</t>
  </si>
  <si>
    <t>Pierce Resistant Tin Sheet 
[Pierce resist 0.02]</t>
  </si>
  <si>
    <t>Tin Sheet 
[Damage bonus: Retribution 0.02]</t>
  </si>
  <si>
    <t>Poison Resistant Tin Sheet
[Poison resist 0.02]</t>
  </si>
  <si>
    <t>Sterling Sheet
[Resource regen 0.4]</t>
  </si>
  <si>
    <t>Ice Resistant Silver Sheet
[Ice resist 0.02]</t>
  </si>
  <si>
    <t>Disease Resistant Silver Sheet
[Disease resist 0.02]</t>
  </si>
  <si>
    <t>Silver Sheet
[Resource 0.4]</t>
  </si>
  <si>
    <t>Rose Gold Sheet
[Health regen: Out of combat 0.4]</t>
  </si>
  <si>
    <t>Fire Resistant Gold Sheet
[Fire resist 0.02]</t>
  </si>
  <si>
    <t>Crown Gold Sheet
[Perception 0.05]</t>
  </si>
  <si>
    <t>Green Gold Sheet
[Combat resource regen 0.04]</t>
  </si>
  <si>
    <t>Gold Sheet
[Support power 0.4]</t>
  </si>
  <si>
    <t>Electrum Sheet
[Health regen: In combat 0.04]</t>
  </si>
  <si>
    <t>Slash Resistant Iron Sheet
[Slash resist 0.02]</t>
  </si>
  <si>
    <t>Hide</t>
  </si>
  <si>
    <t>Physical Armor Layer
[All physical mitigation 0.19]</t>
  </si>
  <si>
    <t>Piercing Armor Layer
[Piercing mitigation 0.32 | Crushing &amp; Slashing mitigation 0.8]</t>
  </si>
  <si>
    <t>Crushing Armor Layer
[Crushing mitigation 0.32 | Piercing &amp; Slashing mitigation 0.8]</t>
  </si>
  <si>
    <t>Slashing Armor Layer
[Slashing mitigation 0.32 | Piercing &amp; Crushing mitigation 0.8]</t>
  </si>
  <si>
    <t>Geomancy</t>
  </si>
  <si>
    <t>Eight Square Capital Parcel</t>
  </si>
  <si>
    <t>Four Square Parcel</t>
  </si>
  <si>
    <t>Earth (5)</t>
  </si>
  <si>
    <t>Six Square City Parcel</t>
  </si>
  <si>
    <t>Three Square Parcel</t>
  </si>
  <si>
    <t>Four Square Town Parcel</t>
  </si>
  <si>
    <t>One Square Parcel</t>
  </si>
  <si>
    <t>Three Square Shire Parcel</t>
  </si>
  <si>
    <t>Two Square Parcel</t>
  </si>
  <si>
    <t>Three Square Village Parcel</t>
  </si>
  <si>
    <t>Two Square Hamlet Parcel</t>
  </si>
  <si>
    <t>A Single Square Farm Parcel</t>
  </si>
  <si>
    <t>Earth (10)</t>
  </si>
  <si>
    <t>A Single Square Woodland Creek Parcel</t>
  </si>
  <si>
    <t>A Single Square Woodland Grove Parcel</t>
  </si>
  <si>
    <t>A Single Square Woodland Hills Parcel</t>
  </si>
  <si>
    <t>Earth</t>
  </si>
  <si>
    <t>Mulch (10)</t>
  </si>
  <si>
    <t>Gravel (10)</t>
  </si>
  <si>
    <t>Ore Concentrate (10)</t>
  </si>
  <si>
    <t>Gravel</t>
  </si>
  <si>
    <t>Premium Stone (10)</t>
  </si>
  <si>
    <t>Mulch</t>
  </si>
  <si>
    <t>Premium Wood (10)</t>
  </si>
  <si>
    <t>Ore Concentrate</t>
  </si>
  <si>
    <t>Premium Ore (10)</t>
  </si>
  <si>
    <t>Geomancy Architecture</t>
  </si>
  <si>
    <t>Deed: Fort Keep</t>
  </si>
  <si>
    <t>Deed: Throne Lodge</t>
  </si>
  <si>
    <t>Foundation Segment (10)</t>
  </si>
  <si>
    <t>Roof Segment (10)</t>
  </si>
  <si>
    <t>Wall Segment (15)</t>
  </si>
  <si>
    <t>Carpentary Nails (100)</t>
  </si>
  <si>
    <t>Arches (10)</t>
  </si>
  <si>
    <t>Floor Tiles (100)</t>
  </si>
  <si>
    <t>Deed: Manor</t>
  </si>
  <si>
    <t>Deed: Villa</t>
  </si>
  <si>
    <t>Foundation Segment (5)</t>
  </si>
  <si>
    <t>Roof Segment (5)</t>
  </si>
  <si>
    <t>Wall Segment (5)</t>
  </si>
  <si>
    <t>Arches (5)</t>
  </si>
  <si>
    <t>Floor Tiles (50)</t>
  </si>
  <si>
    <t xml:space="preserve">Deed: Cottage </t>
  </si>
  <si>
    <t>Carpentary Nails (50)</t>
  </si>
  <si>
    <t>Foundation Segment (15)</t>
  </si>
  <si>
    <t>Roof Segment (15)</t>
  </si>
  <si>
    <t>Arches (15)</t>
  </si>
  <si>
    <t>Deed: Cottage</t>
  </si>
  <si>
    <t>Wall Segment (10)</t>
  </si>
  <si>
    <t>Architectural Foundation Block</t>
  </si>
  <si>
    <t>Bricks (20)</t>
  </si>
  <si>
    <t>Architectural Frame</t>
  </si>
  <si>
    <t>Carpentry Nails (100)</t>
  </si>
  <si>
    <t>Roof Segment</t>
  </si>
  <si>
    <t>Roof Shingles (100)</t>
  </si>
  <si>
    <t>Insulation (10)</t>
  </si>
  <si>
    <t>Wall</t>
  </si>
  <si>
    <t>Architectural Frame (4)</t>
  </si>
  <si>
    <t>Carpentry Nails (40)</t>
  </si>
  <si>
    <t>Masonry Arch</t>
  </si>
  <si>
    <t>Architectural Frame (2)</t>
  </si>
  <si>
    <t>Insulation</t>
  </si>
  <si>
    <t>Hide (5)</t>
  </si>
  <si>
    <t>Mulch (5)</t>
  </si>
  <si>
    <t>Carpentry Nails</t>
  </si>
  <si>
    <t>Roof Shingles</t>
  </si>
  <si>
    <t>Floor Tiles</t>
  </si>
  <si>
    <t xml:space="preserve">Premium Stone/Wood (10) </t>
  </si>
  <si>
    <t>Premium Stone/Wood (10)</t>
  </si>
  <si>
    <t>A Set of Bricks</t>
  </si>
  <si>
    <t>Stonemasonry Component</t>
  </si>
  <si>
    <t>Diamond Cutting Blade</t>
  </si>
  <si>
    <t>Cutting Grit</t>
  </si>
  <si>
    <t>Grinding Wheel</t>
  </si>
  <si>
    <t>Polishing Paste</t>
  </si>
  <si>
    <t>Powdered Stone (2)</t>
  </si>
  <si>
    <t>[Outdated]</t>
  </si>
  <si>
    <t>Small Geomantic Chart</t>
  </si>
  <si>
    <t>Farm Chart</t>
  </si>
  <si>
    <t>Hamlet Chart</t>
  </si>
  <si>
    <t>Woodland Creek Chart</t>
  </si>
  <si>
    <t>Woodland Grove Chart</t>
  </si>
  <si>
    <t>Woodland Hill Chart</t>
  </si>
  <si>
    <t>Large Geomantic Chart</t>
  </si>
  <si>
    <t>Shire Chart</t>
  </si>
  <si>
    <t>Granite (5)</t>
  </si>
  <si>
    <t>Town Chart</t>
  </si>
  <si>
    <t>Limestone (5)</t>
  </si>
  <si>
    <t>Village Chart</t>
  </si>
  <si>
    <t>Travertine (5)</t>
  </si>
  <si>
    <t>City Chart</t>
  </si>
  <si>
    <t>Slate (5)</t>
  </si>
  <si>
    <t>Capital Chart</t>
  </si>
  <si>
    <t>Marble (5)</t>
  </si>
  <si>
    <t xml:space="preserve">Woodworking Weapon </t>
  </si>
  <si>
    <t>Leatherworking Armor</t>
  </si>
  <si>
    <t>Bow: Recurve</t>
  </si>
  <si>
    <t>Leather Chest</t>
  </si>
  <si>
    <t>Ore (8)</t>
  </si>
  <si>
    <t>Hide (25)</t>
  </si>
  <si>
    <t>Bow Stave Limb</t>
  </si>
  <si>
    <t xml:space="preserve">Bow String </t>
  </si>
  <si>
    <t>Hardened Leather</t>
  </si>
  <si>
    <t xml:space="preserve">Bow Riser </t>
  </si>
  <si>
    <t>Accessory</t>
  </si>
  <si>
    <t>Ring</t>
  </si>
  <si>
    <t>Leather Boots</t>
  </si>
  <si>
    <t>Ore (4)</t>
  </si>
  <si>
    <t>Ring Band</t>
  </si>
  <si>
    <t>Ring Setting</t>
  </si>
  <si>
    <t>Staff</t>
  </si>
  <si>
    <t>Leather Gloves</t>
  </si>
  <si>
    <t xml:space="preserve">Ore  </t>
  </si>
  <si>
    <t>Staff Limb</t>
  </si>
  <si>
    <t>Staff Head</t>
  </si>
  <si>
    <t>Jewelcrafting Component</t>
  </si>
  <si>
    <t xml:space="preserve">Staff Heel </t>
  </si>
  <si>
    <t>Cut Gemstone: Oval</t>
  </si>
  <si>
    <t>One Handed Book</t>
  </si>
  <si>
    <t>Water Flask</t>
  </si>
  <si>
    <t>Book Binding</t>
  </si>
  <si>
    <t>Leather Helmet</t>
  </si>
  <si>
    <t>Cut Gemstone: Round</t>
  </si>
  <si>
    <t xml:space="preserve">Book Clasp </t>
  </si>
  <si>
    <t>Book Bound Chapters</t>
  </si>
  <si>
    <t>Bow Riser</t>
  </si>
  <si>
    <t>Cut Gemstone: Square</t>
  </si>
  <si>
    <t>Bow Grip</t>
  </si>
  <si>
    <t>Grind Gemstone</t>
  </si>
  <si>
    <t>Cut Gem</t>
  </si>
  <si>
    <t>Polish Gemstone</t>
  </si>
  <si>
    <t>Grind Gem</t>
  </si>
  <si>
    <t>Polish Soulgem</t>
  </si>
  <si>
    <t>Rough Soulgem</t>
  </si>
  <si>
    <t>Stitched Leather</t>
  </si>
  <si>
    <t>Chapter</t>
  </si>
  <si>
    <t>Lacing Sinew</t>
  </si>
  <si>
    <t>Advanced Arrows</t>
  </si>
  <si>
    <t>Arrow Shaft Bundle (10)</t>
  </si>
  <si>
    <t>Arrowhead Bundle (10)</t>
  </si>
  <si>
    <t>Arrow Shaft Bundle</t>
  </si>
  <si>
    <t>Woodworking Armor</t>
  </si>
  <si>
    <t>Shield Base: Small</t>
  </si>
  <si>
    <t>Shield Base: Medium</t>
  </si>
  <si>
    <t>Component</t>
  </si>
  <si>
    <t>Vessel</t>
  </si>
  <si>
    <t>Human Vessel</t>
  </si>
  <si>
    <t>Restored Human Head</t>
  </si>
  <si>
    <t>Restored Human Torso</t>
  </si>
  <si>
    <t xml:space="preserve">Restored Human Arm </t>
  </si>
  <si>
    <t xml:space="preserve">Restored Human Leg </t>
  </si>
  <si>
    <t>Philosopher Stone</t>
  </si>
  <si>
    <t xml:space="preserve">Wood   </t>
  </si>
  <si>
    <t>Half-Giant Vessel</t>
  </si>
  <si>
    <t>Parchment Vellum</t>
  </si>
  <si>
    <t>Wood (2)</t>
  </si>
  <si>
    <t>Siege Warfare</t>
  </si>
  <si>
    <t>Nethari Vessel</t>
  </si>
  <si>
    <t>Siege Banner</t>
  </si>
  <si>
    <t>Siege Banner Post</t>
  </si>
  <si>
    <t>Siege Banner Flag</t>
  </si>
  <si>
    <t>Ethereal Dust (300)</t>
  </si>
  <si>
    <t>Polished Gemstone</t>
  </si>
  <si>
    <t>Half-Elf Vessel</t>
  </si>
  <si>
    <t>Restored Elven Torso</t>
  </si>
  <si>
    <t>Ethereal Dust (150)</t>
  </si>
  <si>
    <t xml:space="preserve">Restored Elven Arm </t>
  </si>
  <si>
    <t>Heartwood</t>
  </si>
  <si>
    <t xml:space="preserve">Restored Elven Leg </t>
  </si>
  <si>
    <t>Siege Ballista Blueprint</t>
  </si>
  <si>
    <t>Stoneborn Vessel</t>
  </si>
  <si>
    <t>Restored Stoneborn Head</t>
  </si>
  <si>
    <t>Restored Stoneborn Torso</t>
  </si>
  <si>
    <t xml:space="preserve">Restored Stoneborn Arm </t>
  </si>
  <si>
    <t xml:space="preserve">Restored Stoneborn Leg </t>
  </si>
  <si>
    <t>Elken Vessel</t>
  </si>
  <si>
    <t>Gears (10)</t>
  </si>
  <si>
    <t>Restored Elkin Head</t>
  </si>
  <si>
    <t>Siege Catapult Blueprint</t>
  </si>
  <si>
    <t xml:space="preserve">Restored Beast Leg </t>
  </si>
  <si>
    <t>Leather Armor Layer</t>
  </si>
  <si>
    <t>Minotaur Vessel</t>
  </si>
  <si>
    <t>Reinforced Padding</t>
  </si>
  <si>
    <t>Restored Minotaur Head</t>
  </si>
  <si>
    <t>Wood-Elf Vessel</t>
  </si>
  <si>
    <t>Restored Elven Head</t>
  </si>
  <si>
    <t>Blueprint Scroll</t>
  </si>
  <si>
    <t>Moon-Elf Vessel</t>
  </si>
  <si>
    <t>Fae Vessel</t>
  </si>
  <si>
    <t>Centaur Vessel</t>
  </si>
  <si>
    <t>Beeswax (5)</t>
  </si>
  <si>
    <t>Cogs</t>
  </si>
  <si>
    <t>Ethereal Dust (20)</t>
  </si>
  <si>
    <t>Restored Centaur Body</t>
  </si>
  <si>
    <t>Gears</t>
  </si>
  <si>
    <t>Guinecean Vessel</t>
  </si>
  <si>
    <t>Restored Guinecean Head</t>
  </si>
  <si>
    <t>Restored Guinecean Torso</t>
  </si>
  <si>
    <t xml:space="preserve">Restored Guinecean Arm </t>
  </si>
  <si>
    <t xml:space="preserve">Restored Guinecean Leg </t>
  </si>
  <si>
    <t>Oak plank
[Critical chance 0.04]</t>
  </si>
  <si>
    <t>Body Parts</t>
  </si>
  <si>
    <t>Oak wood (3)</t>
  </si>
  <si>
    <t>Restored Head</t>
  </si>
  <si>
    <t>Birch plank
[Max Stamina 0.04]</t>
  </si>
  <si>
    <t>Dessicated Head</t>
  </si>
  <si>
    <t>Birch wood (3)</t>
  </si>
  <si>
    <t>Ambrosia Solution</t>
  </si>
  <si>
    <t xml:space="preserve">Enchanced Eye </t>
  </si>
  <si>
    <t>Spruce plank
[Attack power 0.4]</t>
  </si>
  <si>
    <t>Spruce wood (3)</t>
  </si>
  <si>
    <t>Restored Torso</t>
  </si>
  <si>
    <t>Ash plank
[Hit Point 21]</t>
  </si>
  <si>
    <t>Dessicated Torso</t>
  </si>
  <si>
    <t>Ash wood (3)</t>
  </si>
  <si>
    <t>Enchanced Heart</t>
  </si>
  <si>
    <t>Enchanced Lungs</t>
  </si>
  <si>
    <t>Yew plank
[Life Steal 0.04]</t>
  </si>
  <si>
    <t>Yew wood (3)</t>
  </si>
  <si>
    <t>Dessicated Centaur Body</t>
  </si>
  <si>
    <t>Dessicated Centaur Leg</t>
  </si>
  <si>
    <t>Siege Scroll</t>
  </si>
  <si>
    <t>Oak Heartwood</t>
  </si>
  <si>
    <t>Ambrosia Sollution</t>
  </si>
  <si>
    <t>Enchanced Stomach</t>
  </si>
  <si>
    <t>Ivory Scroll</t>
  </si>
  <si>
    <t>Birch Heartwood</t>
  </si>
  <si>
    <t>Restored Arm</t>
  </si>
  <si>
    <t>Dessicated Arm</t>
  </si>
  <si>
    <t>Taupe Scroll</t>
  </si>
  <si>
    <t>Spruce Heartwood</t>
  </si>
  <si>
    <t>Enchanced Hand</t>
  </si>
  <si>
    <t>Enchanced Humerus</t>
  </si>
  <si>
    <t>Ashen Scroll</t>
  </si>
  <si>
    <t>Ash Heartwood</t>
  </si>
  <si>
    <t>Restored Leg</t>
  </si>
  <si>
    <t>Dessicated Leg</t>
  </si>
  <si>
    <t>Carmine Scroll</t>
  </si>
  <si>
    <t>Yew Heartwood</t>
  </si>
  <si>
    <t>Enchanced Femur</t>
  </si>
  <si>
    <t>Ballista MK1</t>
  </si>
  <si>
    <t>Biege Scroll</t>
  </si>
  <si>
    <t>Ballista MK2</t>
  </si>
  <si>
    <t>Ballista MK3</t>
  </si>
  <si>
    <t>Ballista MK4</t>
  </si>
  <si>
    <t>Catapult MK1</t>
  </si>
  <si>
    <t>Catapult MK2</t>
  </si>
  <si>
    <t>Leatherworking Component</t>
  </si>
  <si>
    <t>Alchemy Component</t>
  </si>
  <si>
    <t>Ambrosia</t>
  </si>
  <si>
    <t>Apple (2)</t>
  </si>
  <si>
    <t>Ground Hattel (2)</t>
  </si>
  <si>
    <t>Ground Cinnabar (2)</t>
  </si>
  <si>
    <t>Grind Resource</t>
  </si>
  <si>
    <t>Bow String</t>
  </si>
  <si>
    <t>Ernames</t>
  </si>
  <si>
    <t>Animal Meat (2)</t>
  </si>
  <si>
    <t>Composite Cat Leather
[Damage bonus: Retribution 0.04]</t>
  </si>
  <si>
    <t>Cat Hide</t>
  </si>
  <si>
    <t>Cat Leather
[Stealth 0.05]</t>
  </si>
  <si>
    <t>Boar Hide</t>
  </si>
  <si>
    <t>Stitched Leather: Slash Resist
[Slash resist 0.02]</t>
  </si>
  <si>
    <t>Auroch Hide</t>
  </si>
  <si>
    <t>Stitched Leather: Charge Resist
[Charge resist 0.02]</t>
  </si>
  <si>
    <t>Elk Hide</t>
  </si>
  <si>
    <t>Stitched Leather: Reinforced Cat
[Lifesteal 0.04]</t>
  </si>
  <si>
    <t>Bear Hide</t>
  </si>
  <si>
    <t>Earth Resistant Boar Leather
[Earth resist 0.02]</t>
  </si>
  <si>
    <t>Boar Leather
[Resource 0.4]</t>
  </si>
  <si>
    <t>Philosopher Solution</t>
  </si>
  <si>
    <t>Stitched Leather: Poison Resist
[Poison resist 0.02]</t>
  </si>
  <si>
    <t>Stitched Leather: Bonded Boar
[Resource regen 0.04]</t>
  </si>
  <si>
    <t>Stitched Leather: Reinforced Boar
[Combat resource regen 0.04]</t>
  </si>
  <si>
    <t>Stitched Leather: Fire Resistant
[Fire resistant 0.02]</t>
  </si>
  <si>
    <t>Stitched Leather: Crush Resistant
[Crush resistant 0.02]</t>
  </si>
  <si>
    <t>Stitched Leather: Auroch
[Max hitpoint 21]</t>
  </si>
  <si>
    <t>Stitched Leather: Bonded Auroch
[Health regen: In combat 0.4]</t>
  </si>
  <si>
    <t>Stitched Leather: Reinforced Auroch
[Health regen: Out of combat 0.4]</t>
  </si>
  <si>
    <t>Stitched Leather: Pierce Resistant
[Pierce resist 0.2]</t>
  </si>
  <si>
    <t>Stitched Leather: Disease Resistant
[Disease resist 0.02]</t>
  </si>
  <si>
    <t>Plain Stitched Leather</t>
  </si>
  <si>
    <t>Stitched Leather: Elk
[Support power 0.5]</t>
  </si>
  <si>
    <t>Water flask</t>
  </si>
  <si>
    <t>Alchemy Potions</t>
  </si>
  <si>
    <t>Stitched Leather: Ice Resistant
[Ice resist 0.02]</t>
  </si>
  <si>
    <t>Empty Flask</t>
  </si>
  <si>
    <t>Stitched Leather: Bear
[Attack power 0.4]</t>
  </si>
  <si>
    <t xml:space="preserve">Powdered Stone </t>
  </si>
  <si>
    <t>Plentiful Harvest Potion: Grave Digging</t>
  </si>
  <si>
    <t xml:space="preserve">Empty Flask </t>
  </si>
  <si>
    <t>Plentiful Harvest Potion: Logging</t>
  </si>
  <si>
    <t>Heartwood (2)</t>
  </si>
  <si>
    <t>Plentiful Harvest Potion: Mining</t>
  </si>
  <si>
    <t>Premium Ore (2)</t>
  </si>
  <si>
    <t>Plentiful Harvest Potion: Quarrying</t>
  </si>
  <si>
    <t>Premium Stone (2)</t>
  </si>
  <si>
    <t>Plentiful Harvest Potion: Skinning</t>
  </si>
  <si>
    <t>Healing Over Time Potion</t>
  </si>
  <si>
    <t>Hardened Cat Leather
[Stealth 0.05]</t>
  </si>
  <si>
    <t>Cat Hide (2)</t>
  </si>
  <si>
    <t>Hardened Composite Cat Leather
[Critical hit damage 0.16]</t>
  </si>
  <si>
    <t>Boar Hide (2)</t>
  </si>
  <si>
    <t>Hardened Honed Cat Leather
[Damage bonus: Slashing 0.06]</t>
  </si>
  <si>
    <t>Auroch Hide (2)</t>
  </si>
  <si>
    <t>Hardened Voltaic Cat Leather
[Damage bonus: Electricity 0.06]</t>
  </si>
  <si>
    <t>Elk Hide (2)</t>
  </si>
  <si>
    <t>Hardened Bonded Cat Leather
[Critical hit chance 0.04]</t>
  </si>
  <si>
    <t>Bear Hide (2)</t>
  </si>
  <si>
    <t>Hardened Earthen Boar Leather
[Damage bonus: Nature 0.06]</t>
  </si>
  <si>
    <t>Hardened Boar Leather
[Resource 0.4]</t>
  </si>
  <si>
    <t>Hardened Toxic Boar Leather
[Damage bonus: Poison 0.06]</t>
  </si>
  <si>
    <t>Hardened Patchwork Boar Leather
[Resource regen 0.04]</t>
  </si>
  <si>
    <t>Hardened Reinforced Boar Leather
[Combat resource regen 0.04]</t>
  </si>
  <si>
    <t>Hardened Fiery Auroch Leather
[Damage bonus: Fire 0.06]</t>
  </si>
  <si>
    <t>Hardened Heavy Auroch Leather
[Damage bonus: Crushing 0.06]</t>
  </si>
  <si>
    <t>Hardened Auroch Leather
[Max stamina 0.04]</t>
  </si>
  <si>
    <t>Sand</t>
  </si>
  <si>
    <t>Cobblestone (2)</t>
  </si>
  <si>
    <t>Powdered Granite</t>
  </si>
  <si>
    <t>Granite (2)</t>
  </si>
  <si>
    <t>Powdered Limestone</t>
  </si>
  <si>
    <t>Hardened Patchwork Auroch Leather
[Stamina regen: Out of combat 0.02]</t>
  </si>
  <si>
    <t>Hardened Reinforced Auroch Leather
[Stamina regen: In combat 0.02]</t>
  </si>
  <si>
    <t>Limestone (2)</t>
  </si>
  <si>
    <t>Powdered Travertine</t>
  </si>
  <si>
    <t>Travertine (2)</t>
  </si>
  <si>
    <t>Powdered Slate</t>
  </si>
  <si>
    <t>Slate (2)</t>
  </si>
  <si>
    <t>Powdered Marble</t>
  </si>
  <si>
    <t>Marble (2)</t>
  </si>
  <si>
    <t>Hardened Sharp Elk Leather
[Damage bonus: Piercing 0.06]</t>
  </si>
  <si>
    <t>Ground Cinnabar</t>
  </si>
  <si>
    <t>Cinnabar (2)</t>
  </si>
  <si>
    <t>Ground Nitrate</t>
  </si>
  <si>
    <t>Hardened Diseased Elk Leather
[Damage bonus: Disease 0.06]</t>
  </si>
  <si>
    <t>Hardened Patchwork Leather
[Attack power 0.4]</t>
  </si>
  <si>
    <t>Nitrate (2)</t>
  </si>
  <si>
    <t>Ground Sulfur</t>
  </si>
  <si>
    <t>Sulfur (2)</t>
  </si>
  <si>
    <t>Hardened Elk Leather
[Support power 0.4]</t>
  </si>
  <si>
    <t>Ground Hattel</t>
  </si>
  <si>
    <t>Hattel (2)</t>
  </si>
  <si>
    <t>Ground Dolomite</t>
  </si>
  <si>
    <t>Dolomite (2)</t>
  </si>
  <si>
    <t>Strength</t>
  </si>
  <si>
    <t>Powdered Granite (2)</t>
  </si>
  <si>
    <t>Constitution</t>
  </si>
  <si>
    <t>Powdered Limestone (2)</t>
  </si>
  <si>
    <t>Spirit</t>
  </si>
  <si>
    <t>Powdered Travertine (2)</t>
  </si>
  <si>
    <t>Dexterity</t>
  </si>
  <si>
    <t>Powdered Slate (2)</t>
  </si>
  <si>
    <t>Intellect</t>
  </si>
  <si>
    <t>Powdered Marble (2)</t>
  </si>
  <si>
    <t>Hardened Icy Bear Leather
[Damage bonus: Ice 0.06]</t>
  </si>
  <si>
    <t>Hardened Bear Leather
[Attack power 0.5]</t>
  </si>
  <si>
    <t>Padded Cat Leather
[Stealth 0.05]</t>
  </si>
  <si>
    <t>Padded Composite Cat Leather
[Critical hit damage 0.16]</t>
  </si>
  <si>
    <t>Padded Honed Cat Leather
[Damage bonus: Slashing 0.06]</t>
  </si>
  <si>
    <t>Padded Voltaic Cat Leather
[Damage bonus: Electricity 0.06]</t>
  </si>
  <si>
    <t>Padded Bonded Cat Leather
[Critical hit chance 0.04]</t>
  </si>
  <si>
    <t>Padded Earthen Boar Leather
[Damage bonus: Nature 0.06]</t>
  </si>
  <si>
    <t>Padded Boar Leather
[Resource 0.4]</t>
  </si>
  <si>
    <t>Padded Toxic Boar Leather
[Damage bonus: Poison 0.06]</t>
  </si>
  <si>
    <t>Padded Patchwork Boar Leather
[Resource regen 0.04]</t>
  </si>
  <si>
    <t>Padded Reinforced Boar Leather
[Combat resource regen 0.04]</t>
  </si>
  <si>
    <t>Padded Fiery Auroch Leather
[Damage bonus: Fire 0.06]</t>
  </si>
  <si>
    <t>Padded Heavy Auroch Leather
[Damage bonus: Crushing 0.06]</t>
  </si>
  <si>
    <t>Padded Auroch Leather
[Max stamina 0.04]</t>
  </si>
  <si>
    <t>Padded Patchwork Auroch Leather
[Stamina regen: Out of combat 0.02]</t>
  </si>
  <si>
    <t>Meat</t>
  </si>
  <si>
    <t>Padded Reinforced Auroch Leather
[Stamina regen: In combat 0.02]</t>
  </si>
  <si>
    <t>Brisket</t>
  </si>
  <si>
    <t>Animal meat</t>
  </si>
  <si>
    <t>Padded Sharp Elk Leather
[Damage bonus: Piercing 0.06]</t>
  </si>
  <si>
    <t>Padded Diseased Elk Leather
[Damage bonus: Disease 0.06]</t>
  </si>
  <si>
    <t>Padded Patchwork Leather
[Attack power 0.4]</t>
  </si>
  <si>
    <t>Padded Elk Leather
[Support power 0.4]</t>
  </si>
  <si>
    <t>Padded Icy Bear Leather
[Damage bonus: Ice 0.06]</t>
  </si>
  <si>
    <t>Padded Bear Leather
[Attack power 0.5]</t>
  </si>
  <si>
    <t>Leather Layer: Elemental</t>
  </si>
  <si>
    <t>Cat Hide (5)</t>
  </si>
  <si>
    <t>Leather Layer: Earth</t>
  </si>
  <si>
    <t>Boar Hide (5)</t>
  </si>
  <si>
    <t>Leather Layer: Organic</t>
  </si>
  <si>
    <t>Auroch Hide (5)</t>
  </si>
  <si>
    <t>Elk Hide (5)</t>
  </si>
  <si>
    <t>Leather Layer: Fire</t>
  </si>
  <si>
    <t>Bear Hide (5)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</si>
</sst>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 d yyyy"/>
  </numFmts>
  <fonts count="9">
    <font>
      <sz val="10.0"/>
      <color rgb="FF000000"/>
      <name val="Arial"/>
    </font>
    <font>
      <name val="Arial"/>
    </font>
    <font>
      <b/>
    </font>
    <font/>
    <font>
      <color rgb="FF000000"/>
      <name val="Arial"/>
    </font>
    <font>
      <b/>
      <color rgb="FF000000"/>
      <name val="Arial"/>
    </font>
    <font>
      <b/>
      <name val="Arial"/>
    </font>
    <font>
      <color rgb="FFFFFFFF"/>
      <name val="Arial"/>
    </font>
    <font>
      <color rgb="FFFFFFFF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2" fontId="4" numFmtId="0" xfId="0" applyAlignment="1" applyFont="1">
      <alignment horizontal="left" vertical="center"/>
    </xf>
    <xf borderId="0" fillId="2" fontId="1" numFmtId="0" xfId="0" applyAlignment="1" applyFont="1">
      <alignment horizontal="left" vertical="center"/>
    </xf>
    <xf borderId="0" fillId="2" fontId="1" numFmtId="9" xfId="0" applyAlignment="1" applyFont="1" applyNumberFormat="1">
      <alignment horizontal="left" vertical="center"/>
    </xf>
    <xf borderId="0" fillId="2" fontId="1" numFmtId="0" xfId="0" applyAlignment="1" applyFont="1">
      <alignment vertical="center"/>
    </xf>
    <xf borderId="0" fillId="2" fontId="4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3" fontId="5" numFmtId="0" xfId="0" applyAlignment="1" applyFill="1" applyFont="1">
      <alignment horizontal="left" vertical="center"/>
    </xf>
    <xf borderId="0" fillId="3" fontId="1" numFmtId="9" xfId="0" applyAlignment="1" applyFont="1" applyNumberFormat="1">
      <alignment horizontal="left" vertical="center"/>
    </xf>
    <xf borderId="0" fillId="3" fontId="4" numFmtId="0" xfId="0" applyAlignment="1" applyFont="1">
      <alignment horizontal="left" vertical="center"/>
    </xf>
    <xf borderId="0" fillId="3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0" fillId="3" fontId="3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/>
    </xf>
    <xf borderId="0" fillId="0" fontId="2" numFmtId="0" xfId="0" applyAlignment="1" applyFont="1">
      <alignment/>
    </xf>
    <xf borderId="0" fillId="2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2" fontId="1" numFmtId="9" xfId="0" applyAlignment="1" applyFont="1" applyNumberFormat="1">
      <alignment horizontal="left"/>
    </xf>
    <xf borderId="0" fillId="2" fontId="1" numFmtId="0" xfId="0" applyAlignment="1" applyFont="1">
      <alignment/>
    </xf>
    <xf borderId="0" fillId="2" fontId="1" numFmtId="0" xfId="0" applyAlignment="1" applyFont="1">
      <alignment/>
    </xf>
    <xf borderId="0" fillId="2" fontId="1" numFmtId="0" xfId="0" applyAlignment="1" applyFont="1">
      <alignment/>
    </xf>
    <xf borderId="0" fillId="2" fontId="1" numFmtId="0" xfId="0" applyFont="1"/>
    <xf borderId="0" fillId="2" fontId="1" numFmtId="0" xfId="0" applyFont="1"/>
    <xf borderId="0" fillId="2" fontId="1" numFmtId="0" xfId="0" applyAlignment="1" applyFont="1">
      <alignment horizontal="left"/>
    </xf>
    <xf borderId="0" fillId="2" fontId="1" numFmtId="0" xfId="0" applyAlignment="1" applyFont="1">
      <alignment/>
    </xf>
    <xf borderId="0" fillId="3" fontId="1" numFmtId="0" xfId="0" applyAlignment="1" applyFont="1">
      <alignment horizontal="left" vertical="center"/>
    </xf>
    <xf borderId="0" fillId="3" fontId="4" numFmtId="0" xfId="0" applyAlignment="1" applyFont="1">
      <alignment horizontal="left" vertical="center"/>
    </xf>
    <xf borderId="0" fillId="4" fontId="4" numFmtId="0" xfId="0" applyAlignment="1" applyFill="1" applyFont="1">
      <alignment horizontal="left" vertical="center"/>
    </xf>
    <xf borderId="0" fillId="4" fontId="1" numFmtId="0" xfId="0" applyAlignment="1" applyFont="1">
      <alignment horizontal="left" vertical="center"/>
    </xf>
    <xf borderId="0" fillId="4" fontId="1" numFmtId="9" xfId="0" applyAlignment="1" applyFont="1" applyNumberFormat="1">
      <alignment horizontal="left" vertical="center"/>
    </xf>
    <xf borderId="0" fillId="4" fontId="4" numFmtId="0" xfId="0" applyAlignment="1" applyFont="1">
      <alignment horizontal="left" vertical="center"/>
    </xf>
    <xf borderId="0" fillId="4" fontId="1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2" fontId="4" numFmtId="0" xfId="0" applyAlignment="1" applyFont="1">
      <alignment horizontal="left"/>
    </xf>
    <xf borderId="0" fillId="2" fontId="4" numFmtId="0" xfId="0" applyAlignment="1" applyFont="1">
      <alignment horizontal="left"/>
    </xf>
    <xf borderId="0" fillId="2" fontId="4" numFmtId="0" xfId="0" applyAlignment="1" applyFont="1">
      <alignment horizontal="left"/>
    </xf>
    <xf borderId="0" fillId="2" fontId="1" numFmtId="0" xfId="0" applyAlignment="1" applyFont="1">
      <alignment horizontal="left" vertical="center"/>
    </xf>
    <xf borderId="0" fillId="2" fontId="1" numFmtId="0" xfId="0" applyAlignment="1" applyFont="1">
      <alignment vertical="center" wrapText="1"/>
    </xf>
    <xf borderId="0" fillId="2" fontId="3" numFmtId="0" xfId="0" applyAlignment="1" applyFont="1">
      <alignment vertical="center"/>
    </xf>
    <xf borderId="0" fillId="3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horizontal="left"/>
    </xf>
    <xf borderId="0" fillId="2" fontId="1" numFmtId="9" xfId="0" applyAlignment="1" applyFont="1" applyNumberFormat="1">
      <alignment horizontal="left"/>
    </xf>
    <xf borderId="0" fillId="2" fontId="1" numFmtId="164" xfId="0" applyAlignment="1" applyFont="1" applyNumberFormat="1">
      <alignment vertical="center"/>
    </xf>
    <xf borderId="0" fillId="5" fontId="1" numFmtId="0" xfId="0" applyAlignment="1" applyFill="1" applyFont="1">
      <alignment vertical="center"/>
    </xf>
    <xf borderId="0" fillId="5" fontId="1" numFmtId="0" xfId="0" applyAlignment="1" applyFont="1">
      <alignment horizontal="left" vertical="center"/>
    </xf>
    <xf borderId="0" fillId="5" fontId="1" numFmtId="9" xfId="0" applyAlignment="1" applyFont="1" applyNumberFormat="1">
      <alignment horizontal="left" vertical="center"/>
    </xf>
    <xf borderId="0" fillId="5" fontId="1" numFmtId="0" xfId="0" applyAlignment="1" applyFont="1">
      <alignment vertical="center"/>
    </xf>
    <xf borderId="0" fillId="5" fontId="1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/>
    </xf>
    <xf borderId="0" fillId="2" fontId="0" numFmtId="0" xfId="0" applyAlignment="1" applyFont="1">
      <alignment vertical="center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ont="1">
      <alignment/>
    </xf>
    <xf borderId="0" fillId="5" fontId="1" numFmtId="0" xfId="0" applyAlignment="1" applyFont="1">
      <alignment/>
    </xf>
    <xf borderId="0" fillId="5" fontId="1" numFmtId="0" xfId="0" applyAlignment="1" applyFont="1">
      <alignment/>
    </xf>
    <xf borderId="0" fillId="3" fontId="3" numFmtId="0" xfId="0" applyAlignment="1" applyFont="1">
      <alignment/>
    </xf>
    <xf borderId="0" fillId="3" fontId="1" numFmtId="0" xfId="0" applyAlignment="1" applyFont="1">
      <alignment/>
    </xf>
    <xf borderId="0" fillId="3" fontId="1" numFmtId="0" xfId="0" applyAlignment="1" applyFont="1">
      <alignment/>
    </xf>
    <xf borderId="0" fillId="5" fontId="1" numFmtId="0" xfId="0" applyAlignment="1" applyFont="1">
      <alignment/>
    </xf>
    <xf borderId="0" fillId="3" fontId="1" numFmtId="0" xfId="0" applyAlignment="1" applyFont="1">
      <alignment/>
    </xf>
    <xf borderId="0" fillId="3" fontId="3" numFmtId="0" xfId="0" applyFont="1"/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2" fontId="1" numFmtId="9" xfId="0" applyAlignment="1" applyFont="1" applyNumberFormat="1">
      <alignment/>
    </xf>
    <xf borderId="0" fillId="2" fontId="1" numFmtId="0" xfId="0" applyAlignment="1" applyFont="1">
      <alignment horizontal="left"/>
    </xf>
    <xf borderId="0" fillId="2" fontId="1" numFmtId="9" xfId="0" applyAlignment="1" applyFont="1" applyNumberFormat="1">
      <alignment vertical="center"/>
    </xf>
    <xf borderId="0" fillId="2" fontId="1" numFmtId="0" xfId="0" applyAlignment="1" applyFont="1">
      <alignment horizontal="left" vertical="center"/>
    </xf>
    <xf borderId="0" fillId="2" fontId="1" numFmtId="0" xfId="0" applyAlignment="1" applyFont="1">
      <alignment vertical="center"/>
    </xf>
    <xf borderId="0" fillId="3" fontId="6" numFmtId="0" xfId="0" applyAlignment="1" applyFont="1">
      <alignment vertical="center"/>
    </xf>
    <xf borderId="0" fillId="2" fontId="1" numFmtId="9" xfId="0" applyAlignment="1" applyFont="1" applyNumberFormat="1">
      <alignment horizontal="left" vertical="center"/>
    </xf>
    <xf borderId="0" fillId="2" fontId="4" numFmtId="0" xfId="0" applyAlignment="1" applyFont="1">
      <alignment horizontal="left" vertical="center"/>
    </xf>
    <xf borderId="0" fillId="3" fontId="1" numFmtId="0" xfId="0" applyAlignment="1" applyFont="1">
      <alignment horizontal="left"/>
    </xf>
    <xf borderId="0" fillId="3" fontId="1" numFmtId="0" xfId="0" applyAlignment="1" applyFont="1">
      <alignment horizontal="left"/>
    </xf>
    <xf borderId="0" fillId="3" fontId="1" numFmtId="0" xfId="0" applyAlignment="1" applyFont="1">
      <alignment/>
    </xf>
    <xf borderId="0" fillId="2" fontId="4" numFmtId="0" xfId="0" applyAlignment="1" applyFont="1">
      <alignment horizontal="left" vertical="center"/>
    </xf>
    <xf borderId="0" fillId="0" fontId="6" numFmtId="0" xfId="0" applyAlignment="1" applyFont="1">
      <alignment/>
    </xf>
    <xf borderId="0" fillId="2" fontId="4" numFmtId="0" xfId="0" applyAlignment="1" applyFont="1">
      <alignment/>
    </xf>
    <xf borderId="0" fillId="5" fontId="4" numFmtId="0" xfId="0" applyAlignment="1" applyFont="1">
      <alignment/>
    </xf>
    <xf borderId="0" fillId="5" fontId="4" numFmtId="0" xfId="0" applyAlignment="1" applyFont="1">
      <alignment/>
    </xf>
    <xf borderId="0" fillId="2" fontId="1" numFmtId="0" xfId="0" applyAlignment="1" applyFont="1">
      <alignment/>
    </xf>
    <xf borderId="0" fillId="3" fontId="1" numFmtId="0" xfId="0" applyAlignment="1" applyFont="1">
      <alignment/>
    </xf>
    <xf borderId="0" fillId="3" fontId="1" numFmtId="0" xfId="0" applyFont="1"/>
    <xf borderId="0" fillId="3" fontId="7" numFmtId="0" xfId="0" applyAlignment="1" applyFont="1">
      <alignment/>
    </xf>
    <xf borderId="0" fillId="3" fontId="7" numFmtId="0" xfId="0" applyAlignment="1" applyFont="1">
      <alignment horizontal="left"/>
    </xf>
    <xf borderId="0" fillId="3" fontId="1" numFmtId="0" xfId="0" applyAlignment="1" applyFont="1">
      <alignment/>
    </xf>
    <xf borderId="0" fillId="3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86"/>
    <col customWidth="1" min="2" max="2" width="8.14"/>
    <col customWidth="1" min="3" max="3" width="9.0"/>
    <col customWidth="1" min="4" max="4" width="5.71"/>
    <col customWidth="1" min="5" max="5" width="8.29"/>
    <col customWidth="1" min="6" max="6" width="30.0"/>
    <col customWidth="1" min="7" max="7" width="19.14"/>
    <col customWidth="1" min="8" max="8" width="14.29"/>
    <col customWidth="1" min="9" max="9" width="24.29"/>
    <col customWidth="1" min="10" max="13" width="18.43"/>
    <col customWidth="1" min="16" max="16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"/>
    </row>
    <row r="2">
      <c r="A2" s="4" t="s">
        <v>17</v>
      </c>
      <c r="B2" s="5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7"/>
      <c r="O2" s="7"/>
      <c r="P2" s="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8" t="s">
        <v>20</v>
      </c>
      <c r="B3" s="10">
        <v>1.0</v>
      </c>
      <c r="C3" s="11">
        <v>0.95</v>
      </c>
      <c r="D3" s="12"/>
      <c r="E3" s="10">
        <v>8.0</v>
      </c>
      <c r="F3" s="8" t="s">
        <v>23</v>
      </c>
      <c r="G3" s="8" t="s">
        <v>25</v>
      </c>
      <c r="H3" s="8"/>
      <c r="I3" s="12"/>
      <c r="J3" s="12"/>
      <c r="K3" s="12"/>
      <c r="L3" s="12"/>
      <c r="M3" s="12"/>
      <c r="N3" s="12"/>
      <c r="O3" s="12"/>
      <c r="P3" s="12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8" t="s">
        <v>29</v>
      </c>
      <c r="B4" s="10">
        <v>1.0</v>
      </c>
      <c r="C4" s="11">
        <v>0.95</v>
      </c>
      <c r="D4" s="12"/>
      <c r="E4" s="10">
        <v>5.0</v>
      </c>
      <c r="F4" s="8" t="s">
        <v>31</v>
      </c>
      <c r="G4" s="8" t="str">
        <f>IFS(A4=A100, G100, A4=A101, G101, A4=A102, G102, A4=A103, G103, A4=A104, G104)</f>
        <v>Ore (2)</v>
      </c>
      <c r="H4" s="8" t="str">
        <f>IFS(A4=A100, H100, A4=A101, H101, A4=A102, H102, A4=A103, H103, A4=A104, H104)</f>
        <v>Ore (2)</v>
      </c>
      <c r="I4" s="12"/>
      <c r="J4" s="12"/>
      <c r="K4" s="12"/>
      <c r="L4" s="12"/>
      <c r="M4" s="12"/>
      <c r="N4" s="12"/>
      <c r="O4" s="12"/>
      <c r="P4" s="12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8" t="s">
        <v>52</v>
      </c>
      <c r="B5" s="10">
        <v>1.0</v>
      </c>
      <c r="C5" s="11">
        <v>0.95</v>
      </c>
      <c r="D5" s="12"/>
      <c r="E5" s="10">
        <v>5.0</v>
      </c>
      <c r="F5" s="8" t="s">
        <v>31</v>
      </c>
      <c r="G5" s="8" t="str">
        <f>IFS(A5=A106, G106, A5=A107, G107, A5=A108, G108, A5=A109, G109, A5=A110, G110)</f>
        <v>Ore (2)</v>
      </c>
      <c r="H5" s="8" t="str">
        <f>IFS(A5=A106, H106, A5=A107, H107, A5=A108, H108, A5=A109, H109, A5=A110, H110)</f>
        <v>Ore (2)</v>
      </c>
      <c r="I5" s="12"/>
      <c r="J5" s="12"/>
      <c r="K5" s="12"/>
      <c r="L5" s="12"/>
      <c r="M5" s="12"/>
      <c r="N5" s="12"/>
      <c r="O5" s="12"/>
      <c r="P5" s="12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8" t="s">
        <v>70</v>
      </c>
      <c r="B6" s="10">
        <v>1.0</v>
      </c>
      <c r="C6" s="11">
        <v>0.95</v>
      </c>
      <c r="D6" s="12"/>
      <c r="E6" s="10">
        <v>5.0</v>
      </c>
      <c r="F6" s="8" t="s">
        <v>31</v>
      </c>
      <c r="G6" s="8" t="str">
        <f>IFS(A6=A112, G112, A6=A113, G113, A6=A114, G114, A6=A115, G115, A6=A116, G116)</f>
        <v>Ore (2)</v>
      </c>
      <c r="H6" s="8" t="str">
        <f>IFS(A6=A112, H112, A6=A113, H113, A6=A114, H114, A6=A115, H115, A6=A116, H116)</f>
        <v>Ore (2)</v>
      </c>
      <c r="I6" s="12"/>
      <c r="J6" s="12"/>
      <c r="K6" s="12"/>
      <c r="L6" s="12"/>
      <c r="M6" s="12"/>
      <c r="N6" s="12"/>
      <c r="O6" s="12"/>
      <c r="P6" s="12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8" t="s">
        <v>93</v>
      </c>
      <c r="B7" s="10">
        <v>1.0</v>
      </c>
      <c r="C7" s="11">
        <v>0.95</v>
      </c>
      <c r="D7" s="12"/>
      <c r="E7" s="10">
        <v>5.0</v>
      </c>
      <c r="F7" s="8" t="s">
        <v>31</v>
      </c>
      <c r="G7" s="8" t="str">
        <f>IFS(A7=A118, G118, A7=A119, G119, A7=A120, G120, A7=A121, G121, A7=A122, G122)</f>
        <v>Ore (2)</v>
      </c>
      <c r="H7" s="8" t="str">
        <f>IFS(A7=A118, H118, A7=A119, H119, A7=A120, H120, A7=A121, H121, A7=A122, H122)</f>
        <v>Ore (2)</v>
      </c>
      <c r="I7" s="12"/>
      <c r="J7" s="12"/>
      <c r="K7" s="12"/>
      <c r="L7" s="12"/>
      <c r="M7" s="12"/>
      <c r="N7" s="12"/>
      <c r="O7" s="12"/>
      <c r="P7" s="12"/>
    </row>
    <row r="8">
      <c r="A8" s="8" t="s">
        <v>100</v>
      </c>
      <c r="B8" s="10">
        <v>1.0</v>
      </c>
      <c r="C8" s="11">
        <v>0.95</v>
      </c>
      <c r="D8" s="12"/>
      <c r="E8" s="10">
        <v>5.0</v>
      </c>
      <c r="F8" s="8" t="s">
        <v>31</v>
      </c>
      <c r="G8" s="8" t="str">
        <f>IFS(A8=A124, G124, A8=A125, G125, A8=A126, G126, A8=A127, G127, A8=A128, G128)</f>
        <v>Ore (2)</v>
      </c>
      <c r="H8" s="8" t="str">
        <f>IFS(A8=A124, H124, A8=A125, H125, A8=A126, H126, A8=A127, H127, A8=A128, H128)</f>
        <v>Ore (2)</v>
      </c>
      <c r="I8" s="12"/>
      <c r="J8" s="12"/>
      <c r="K8" s="12"/>
      <c r="L8" s="12"/>
      <c r="M8" s="12"/>
      <c r="N8" s="12"/>
      <c r="O8" s="12"/>
      <c r="P8" s="12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23" t="s">
        <v>114</v>
      </c>
      <c r="E9" s="25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8" t="s">
        <v>117</v>
      </c>
      <c r="B10" s="10">
        <v>1.0</v>
      </c>
      <c r="C10" s="11">
        <v>0.68</v>
      </c>
      <c r="D10" s="12"/>
      <c r="E10" s="10">
        <v>35.0</v>
      </c>
      <c r="F10" s="8" t="str">
        <f>IFS(A10=A157, F157, A10=A158, F158, A10=A159, F159, A10=A160, F160, A10=A161, F161, A10=A162, F162)</f>
        <v>[Wild Card]</v>
      </c>
      <c r="G10" s="8" t="s">
        <v>120</v>
      </c>
      <c r="H10" s="21" t="s">
        <v>118</v>
      </c>
      <c r="I10" s="12"/>
      <c r="J10" s="12"/>
      <c r="K10" s="12"/>
      <c r="L10" s="12"/>
      <c r="M10" s="12"/>
      <c r="N10" s="12"/>
      <c r="O10" s="12"/>
      <c r="P10" s="12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8" t="s">
        <v>121</v>
      </c>
      <c r="B11" s="10">
        <v>1.0</v>
      </c>
      <c r="C11" s="11">
        <v>0.95</v>
      </c>
      <c r="D11" s="12"/>
      <c r="E11" s="10">
        <v>8.0</v>
      </c>
      <c r="F11" s="8" t="s">
        <v>122</v>
      </c>
      <c r="G11" s="21" t="s">
        <v>118</v>
      </c>
      <c r="H11" s="21" t="s">
        <v>118</v>
      </c>
      <c r="I11" s="8" t="s">
        <v>123</v>
      </c>
      <c r="J11" s="12"/>
      <c r="K11" s="12"/>
      <c r="L11" s="12"/>
      <c r="M11" s="12"/>
      <c r="N11" s="12"/>
      <c r="O11" s="12"/>
      <c r="P11" s="12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8" t="s">
        <v>124</v>
      </c>
      <c r="B12" s="10">
        <v>1.0</v>
      </c>
      <c r="C12" s="11">
        <v>0.95</v>
      </c>
      <c r="D12" s="12"/>
      <c r="E12" s="10">
        <v>8.0</v>
      </c>
      <c r="F12" s="8" t="s">
        <v>125</v>
      </c>
      <c r="G12" s="21" t="s">
        <v>118</v>
      </c>
      <c r="H12" s="21" t="s">
        <v>118</v>
      </c>
      <c r="I12" s="8" t="s">
        <v>123</v>
      </c>
      <c r="J12" s="12"/>
      <c r="K12" s="12"/>
      <c r="L12" s="12"/>
      <c r="M12" s="12"/>
      <c r="N12" s="12"/>
      <c r="O12" s="12"/>
      <c r="P12" s="12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8" t="s">
        <v>122</v>
      </c>
      <c r="B13" s="10">
        <v>1.0</v>
      </c>
      <c r="C13" s="11">
        <v>0.95</v>
      </c>
      <c r="D13" s="12"/>
      <c r="E13" s="10">
        <v>5.0</v>
      </c>
      <c r="F13" s="8" t="s">
        <v>31</v>
      </c>
      <c r="G13" s="8" t="s">
        <v>86</v>
      </c>
      <c r="H13" s="8"/>
      <c r="I13" s="12"/>
      <c r="J13" s="12"/>
      <c r="K13" s="12"/>
      <c r="L13" s="12"/>
      <c r="M13" s="12"/>
      <c r="N13" s="12"/>
      <c r="O13" s="12"/>
      <c r="P13" s="12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8" t="s">
        <v>125</v>
      </c>
      <c r="B14" s="10">
        <v>1.0</v>
      </c>
      <c r="C14" s="11">
        <v>0.95</v>
      </c>
      <c r="D14" s="12"/>
      <c r="E14" s="10">
        <v>5.0</v>
      </c>
      <c r="F14" s="8" t="s">
        <v>31</v>
      </c>
      <c r="G14" s="8" t="s">
        <v>86</v>
      </c>
      <c r="H14" s="8"/>
      <c r="I14" s="12"/>
      <c r="J14" s="12"/>
      <c r="K14" s="12"/>
      <c r="L14" s="12"/>
      <c r="M14" s="12"/>
      <c r="N14" s="12"/>
      <c r="O14" s="12"/>
      <c r="P14" s="12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8" t="s">
        <v>126</v>
      </c>
      <c r="B15" s="10">
        <v>1.0</v>
      </c>
      <c r="C15" s="11">
        <v>0.95</v>
      </c>
      <c r="D15" s="12"/>
      <c r="E15" s="10">
        <v>5.0</v>
      </c>
      <c r="F15" s="8" t="str">
        <f>IFS(A15=A130, F130,A15=A131, F131,A15=A132, F132,A15=A133, F133,A15=A134, F134,A15=A135, F135,A15=A136, F136,A15=A137, F137,A15=A138, F138,A15=A139, F139,A15=A140, F140,A15=A141, F141,A15=A142, F142,A15=A143, F143,A15=A144, F144,A15=A145, F145,A15=A146, F146,A15=A147, F147,A15=A148, F148,A15=A149, F149,A15=A150, F150,A15=A151, F151,A15=A152, F152,A15=A153, F153,A15=A154, F154,A15=A155, F155)</f>
        <v>Granite</v>
      </c>
      <c r="G15" s="8" t="str">
        <f>IFS(A15=A130, G130,A15=A131, G131,A15=A132, G132,A15=A133, G133,A15=A134, G134,A15=A135, G135,A15=A136, G136,A15=A137, G137,A15=A138, G138,A15=A139, G139,A15=A140, G140,A15=A141, G141,A15=A142, G142,A15=A143, G143,A15=A144, G144,A15=A145, G145,A15=A146, G146,A15=A147, G147,A15=A148, G148,A15=A149, G149,A15=A150, G150,A15=A151, G151,A15=A152, G152,A15=A153, G153,A15=A154, G154,A15=A155, G155)</f>
        <v>Copper</v>
      </c>
      <c r="H15" s="8"/>
      <c r="I15" s="12"/>
      <c r="J15" s="12"/>
      <c r="K15" s="12"/>
      <c r="L15" s="12"/>
      <c r="M15" s="12"/>
      <c r="N15" s="12"/>
      <c r="O15" s="12"/>
      <c r="P15" s="12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8" t="s">
        <v>142</v>
      </c>
      <c r="B16" s="10">
        <v>1.0</v>
      </c>
      <c r="C16" s="11">
        <v>0.95</v>
      </c>
      <c r="D16" s="12"/>
      <c r="E16" s="10">
        <v>5.0</v>
      </c>
      <c r="F16" s="8" t="s">
        <v>73</v>
      </c>
      <c r="G16" s="8" t="s">
        <v>73</v>
      </c>
      <c r="H16" s="8" t="s">
        <v>73</v>
      </c>
      <c r="I16" s="12"/>
      <c r="J16" s="12"/>
      <c r="K16" s="12"/>
      <c r="L16" s="12"/>
      <c r="M16" s="12"/>
      <c r="N16" s="12"/>
      <c r="O16" s="12"/>
      <c r="P16" s="12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8" t="s">
        <v>143</v>
      </c>
      <c r="B17" s="10">
        <v>1.0</v>
      </c>
      <c r="C17" s="11">
        <v>0.95</v>
      </c>
      <c r="D17" s="12"/>
      <c r="E17" s="10">
        <v>5.0</v>
      </c>
      <c r="F17" s="8" t="s">
        <v>135</v>
      </c>
      <c r="G17" s="8" t="s">
        <v>144</v>
      </c>
      <c r="H17" s="8" t="s">
        <v>144</v>
      </c>
      <c r="I17" s="8" t="s">
        <v>135</v>
      </c>
      <c r="J17" s="12"/>
      <c r="K17" s="12"/>
      <c r="L17" s="12"/>
      <c r="M17" s="12"/>
      <c r="N17" s="12"/>
      <c r="O17" s="12"/>
      <c r="P17" s="12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8" t="s">
        <v>123</v>
      </c>
      <c r="B18" s="10">
        <v>1.0</v>
      </c>
      <c r="C18" s="11">
        <v>0.95</v>
      </c>
      <c r="D18" s="12"/>
      <c r="E18" s="10">
        <v>5.0</v>
      </c>
      <c r="F18" s="8" t="s">
        <v>144</v>
      </c>
      <c r="G18" s="8" t="s">
        <v>144</v>
      </c>
      <c r="H18" s="8" t="s">
        <v>144</v>
      </c>
      <c r="I18" s="12"/>
      <c r="J18" s="12"/>
      <c r="K18" s="12"/>
      <c r="L18" s="12"/>
      <c r="M18" s="12"/>
      <c r="N18" s="12"/>
      <c r="O18" s="12"/>
      <c r="P18" s="12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23" t="s">
        <v>145</v>
      </c>
      <c r="E19" s="25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8" t="s">
        <v>146</v>
      </c>
      <c r="B20" s="10">
        <v>1.0</v>
      </c>
      <c r="C20" s="11">
        <v>0.53</v>
      </c>
      <c r="D20" s="12"/>
      <c r="E20" s="10">
        <v>50.0</v>
      </c>
      <c r="F20" s="8" t="s">
        <v>143</v>
      </c>
      <c r="G20" s="8" t="s">
        <v>147</v>
      </c>
      <c r="H20" s="8"/>
      <c r="I20" s="8"/>
      <c r="J20" s="8"/>
      <c r="K20" s="8"/>
      <c r="L20" s="8"/>
      <c r="M20" s="8" t="s">
        <v>148</v>
      </c>
      <c r="N20" s="12"/>
      <c r="O20" s="12"/>
      <c r="P20" s="12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8" t="s">
        <v>149</v>
      </c>
      <c r="B21" s="10">
        <v>1.0</v>
      </c>
      <c r="C21" s="11">
        <v>0.53</v>
      </c>
      <c r="D21" s="12"/>
      <c r="E21" s="10">
        <v>50.0</v>
      </c>
      <c r="F21" s="8" t="s">
        <v>143</v>
      </c>
      <c r="G21" s="8" t="s">
        <v>150</v>
      </c>
      <c r="H21" s="8"/>
      <c r="I21" s="12"/>
      <c r="J21" s="8"/>
      <c r="K21" s="8"/>
      <c r="L21" s="8"/>
      <c r="M21" s="8" t="s">
        <v>151</v>
      </c>
      <c r="N21" s="12"/>
      <c r="O21" s="12"/>
      <c r="P21" s="12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E22" s="25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E23" s="25"/>
    </row>
    <row r="24">
      <c r="E24" s="25"/>
    </row>
    <row r="25">
      <c r="A25" s="7"/>
      <c r="B25" s="7"/>
      <c r="C25" s="7"/>
      <c r="D25" s="7"/>
      <c r="E25" s="14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7"/>
      <c r="B26" s="7"/>
      <c r="C26" s="7"/>
      <c r="D26" s="7"/>
      <c r="E26" s="1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7"/>
      <c r="B27" s="7"/>
      <c r="C27" s="7"/>
      <c r="D27" s="7"/>
      <c r="E27" s="1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7"/>
      <c r="B28" s="7"/>
      <c r="C28" s="7"/>
      <c r="D28" s="7"/>
      <c r="E28" s="1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7"/>
      <c r="B29" s="7"/>
      <c r="C29" s="7"/>
      <c r="D29" s="7"/>
      <c r="E29" s="1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7"/>
      <c r="B30" s="7"/>
      <c r="C30" s="7"/>
      <c r="D30" s="7"/>
      <c r="E30" s="1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7"/>
      <c r="B31" s="7"/>
      <c r="C31" s="7"/>
      <c r="D31" s="7"/>
      <c r="E31" s="14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7"/>
      <c r="B32" s="7"/>
      <c r="C32" s="7"/>
      <c r="D32" s="7"/>
      <c r="E32" s="14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7"/>
      <c r="B33" s="7"/>
      <c r="C33" s="7"/>
      <c r="D33" s="7"/>
      <c r="E33" s="14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7"/>
      <c r="B34" s="7"/>
      <c r="C34" s="7"/>
      <c r="D34" s="7"/>
      <c r="E34" s="14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7"/>
      <c r="B35" s="7"/>
      <c r="C35" s="7"/>
      <c r="D35" s="7"/>
      <c r="E35" s="14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7"/>
      <c r="B36" s="7"/>
      <c r="C36" s="7"/>
      <c r="D36" s="7"/>
      <c r="E36" s="14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7"/>
      <c r="B37" s="7"/>
      <c r="C37" s="7"/>
      <c r="D37" s="7"/>
      <c r="E37" s="1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7"/>
      <c r="B38" s="7"/>
      <c r="C38" s="7"/>
      <c r="D38" s="7"/>
      <c r="E38" s="1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>
      <c r="A100" s="18" t="s">
        <v>29</v>
      </c>
      <c r="B100" s="34"/>
      <c r="C100" s="16"/>
      <c r="D100" s="19"/>
      <c r="E100" s="34"/>
      <c r="F100" s="18" t="s">
        <v>31</v>
      </c>
      <c r="G100" s="18" t="s">
        <v>152</v>
      </c>
      <c r="H100" s="48" t="s">
        <v>152</v>
      </c>
      <c r="I100" s="19"/>
      <c r="J100" s="19"/>
      <c r="K100" s="19"/>
      <c r="L100" s="19"/>
      <c r="M100" s="19"/>
      <c r="N100" s="19"/>
      <c r="O100" s="19"/>
      <c r="P100" s="19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>
      <c r="A101" s="8" t="s">
        <v>153</v>
      </c>
      <c r="B101" s="10"/>
      <c r="C101" s="11"/>
      <c r="D101" s="12"/>
      <c r="E101" s="10"/>
      <c r="F101" s="8" t="s">
        <v>31</v>
      </c>
      <c r="G101" s="8" t="s">
        <v>154</v>
      </c>
      <c r="H101" s="21" t="s">
        <v>155</v>
      </c>
      <c r="I101" s="12"/>
      <c r="J101" s="12"/>
      <c r="K101" s="12"/>
      <c r="L101" s="12"/>
      <c r="M101" s="12"/>
      <c r="N101" s="12"/>
      <c r="O101" s="12"/>
      <c r="P101" s="12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>
      <c r="A102" s="8" t="s">
        <v>156</v>
      </c>
      <c r="B102" s="10"/>
      <c r="C102" s="11"/>
      <c r="D102" s="12"/>
      <c r="E102" s="10"/>
      <c r="F102" s="8" t="s">
        <v>31</v>
      </c>
      <c r="G102" s="21" t="s">
        <v>154</v>
      </c>
      <c r="H102" s="21" t="s">
        <v>157</v>
      </c>
      <c r="I102" s="8"/>
      <c r="J102" s="12"/>
      <c r="K102" s="12"/>
      <c r="L102" s="12"/>
      <c r="M102" s="12"/>
      <c r="N102" s="12"/>
      <c r="O102" s="12"/>
      <c r="P102" s="12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>
      <c r="A103" s="8" t="s">
        <v>158</v>
      </c>
      <c r="B103" s="10"/>
      <c r="C103" s="11"/>
      <c r="D103" s="12"/>
      <c r="E103" s="10"/>
      <c r="F103" s="8" t="s">
        <v>31</v>
      </c>
      <c r="G103" s="21" t="s">
        <v>159</v>
      </c>
      <c r="H103" s="21" t="s">
        <v>155</v>
      </c>
      <c r="I103" s="8"/>
      <c r="J103" s="12"/>
      <c r="K103" s="12"/>
      <c r="L103" s="12"/>
      <c r="M103" s="12"/>
      <c r="N103" s="12"/>
      <c r="O103" s="12"/>
      <c r="P103" s="12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>
      <c r="A104" s="8" t="s">
        <v>160</v>
      </c>
      <c r="B104" s="10"/>
      <c r="C104" s="11"/>
      <c r="D104" s="12"/>
      <c r="E104" s="10"/>
      <c r="F104" s="8" t="s">
        <v>31</v>
      </c>
      <c r="G104" s="8" t="s">
        <v>161</v>
      </c>
      <c r="H104" s="8" t="s">
        <v>157</v>
      </c>
      <c r="I104" s="12"/>
      <c r="J104" s="12"/>
      <c r="K104" s="12"/>
      <c r="L104" s="12"/>
      <c r="M104" s="12"/>
      <c r="N104" s="12"/>
      <c r="O104" s="12"/>
      <c r="P104" s="12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>
      <c r="A105" s="5"/>
      <c r="B105" s="7"/>
      <c r="C105" s="7"/>
      <c r="D105" s="7"/>
      <c r="E105" s="7"/>
      <c r="G105" s="20"/>
      <c r="H105" s="20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>
      <c r="A106" s="5" t="s">
        <v>52</v>
      </c>
      <c r="B106" s="7"/>
      <c r="C106" s="7"/>
      <c r="D106" s="7"/>
      <c r="E106" s="7"/>
      <c r="F106" s="18" t="s">
        <v>31</v>
      </c>
      <c r="G106" s="5" t="s">
        <v>152</v>
      </c>
      <c r="H106" s="5" t="s">
        <v>152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>
      <c r="A107" s="8" t="s">
        <v>162</v>
      </c>
      <c r="B107" s="10"/>
      <c r="C107" s="11"/>
      <c r="D107" s="12"/>
      <c r="E107" s="10"/>
      <c r="F107" s="8" t="s">
        <v>31</v>
      </c>
      <c r="G107" s="8" t="s">
        <v>154</v>
      </c>
      <c r="H107" s="21" t="s">
        <v>155</v>
      </c>
      <c r="I107" s="12"/>
      <c r="J107" s="12"/>
      <c r="K107" s="12"/>
      <c r="L107" s="12"/>
      <c r="M107" s="12"/>
      <c r="N107" s="12"/>
      <c r="O107" s="12"/>
      <c r="P107" s="12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>
      <c r="A108" s="8" t="s">
        <v>165</v>
      </c>
      <c r="B108" s="10"/>
      <c r="C108" s="11"/>
      <c r="D108" s="12"/>
      <c r="E108" s="10"/>
      <c r="F108" s="8" t="s">
        <v>31</v>
      </c>
      <c r="G108" s="21" t="s">
        <v>154</v>
      </c>
      <c r="H108" s="21" t="s">
        <v>157</v>
      </c>
      <c r="I108" s="8"/>
      <c r="J108" s="12"/>
      <c r="K108" s="12"/>
      <c r="L108" s="12"/>
      <c r="M108" s="12"/>
      <c r="N108" s="12"/>
      <c r="O108" s="12"/>
      <c r="P108" s="12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>
      <c r="A109" s="8" t="s">
        <v>167</v>
      </c>
      <c r="B109" s="10"/>
      <c r="C109" s="11"/>
      <c r="D109" s="12"/>
      <c r="E109" s="10"/>
      <c r="F109" s="8" t="s">
        <v>31</v>
      </c>
      <c r="G109" s="21" t="s">
        <v>159</v>
      </c>
      <c r="H109" s="21" t="s">
        <v>155</v>
      </c>
      <c r="I109" s="8"/>
      <c r="J109" s="12"/>
      <c r="K109" s="12"/>
      <c r="L109" s="12"/>
      <c r="M109" s="12"/>
      <c r="N109" s="12"/>
      <c r="O109" s="12"/>
      <c r="P109" s="12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>
      <c r="A110" s="8" t="s">
        <v>170</v>
      </c>
      <c r="B110" s="10"/>
      <c r="C110" s="11"/>
      <c r="D110" s="12"/>
      <c r="E110" s="10"/>
      <c r="F110" s="8" t="s">
        <v>31</v>
      </c>
      <c r="G110" s="8" t="s">
        <v>161</v>
      </c>
      <c r="H110" s="8" t="s">
        <v>157</v>
      </c>
      <c r="I110" s="12"/>
      <c r="J110" s="12"/>
      <c r="K110" s="12"/>
      <c r="L110" s="12"/>
      <c r="M110" s="12"/>
      <c r="N110" s="12"/>
      <c r="O110" s="12"/>
      <c r="P110" s="12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>
      <c r="A111" s="5"/>
      <c r="B111" s="7"/>
      <c r="C111" s="7"/>
      <c r="D111" s="7"/>
      <c r="E111" s="7"/>
      <c r="G111" s="20"/>
      <c r="H111" s="20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>
      <c r="A112" s="5" t="s">
        <v>70</v>
      </c>
      <c r="B112" s="7"/>
      <c r="C112" s="7"/>
      <c r="D112" s="7"/>
      <c r="E112" s="7"/>
      <c r="F112" s="18" t="s">
        <v>31</v>
      </c>
      <c r="G112" s="5" t="s">
        <v>152</v>
      </c>
      <c r="H112" s="5" t="s">
        <v>152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>
      <c r="A113" s="8" t="s">
        <v>174</v>
      </c>
      <c r="B113" s="10"/>
      <c r="C113" s="11"/>
      <c r="D113" s="12"/>
      <c r="E113" s="10"/>
      <c r="F113" s="8" t="s">
        <v>31</v>
      </c>
      <c r="G113" s="8" t="s">
        <v>154</v>
      </c>
      <c r="H113" s="21" t="s">
        <v>155</v>
      </c>
      <c r="I113" s="12"/>
      <c r="J113" s="12"/>
      <c r="K113" s="12"/>
      <c r="L113" s="12"/>
      <c r="M113" s="12"/>
      <c r="N113" s="12"/>
      <c r="O113" s="12"/>
      <c r="P113" s="12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>
      <c r="A114" s="8" t="s">
        <v>177</v>
      </c>
      <c r="B114" s="10"/>
      <c r="C114" s="11"/>
      <c r="D114" s="12"/>
      <c r="E114" s="10"/>
      <c r="F114" s="8" t="s">
        <v>31</v>
      </c>
      <c r="G114" s="21" t="s">
        <v>154</v>
      </c>
      <c r="H114" s="21" t="s">
        <v>157</v>
      </c>
      <c r="I114" s="8"/>
      <c r="J114" s="12"/>
      <c r="K114" s="12"/>
      <c r="L114" s="12"/>
      <c r="M114" s="12"/>
      <c r="N114" s="12"/>
      <c r="O114" s="12"/>
      <c r="P114" s="12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>
      <c r="A115" s="8" t="s">
        <v>181</v>
      </c>
      <c r="B115" s="10"/>
      <c r="C115" s="11"/>
      <c r="D115" s="12"/>
      <c r="E115" s="10"/>
      <c r="F115" s="8" t="s">
        <v>31</v>
      </c>
      <c r="G115" s="21" t="s">
        <v>159</v>
      </c>
      <c r="H115" s="21" t="s">
        <v>155</v>
      </c>
      <c r="I115" s="8"/>
      <c r="J115" s="12"/>
      <c r="K115" s="12"/>
      <c r="L115" s="12"/>
      <c r="M115" s="12"/>
      <c r="N115" s="12"/>
      <c r="O115" s="12"/>
      <c r="P115" s="12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>
      <c r="A116" s="8" t="s">
        <v>186</v>
      </c>
      <c r="B116" s="10"/>
      <c r="C116" s="11"/>
      <c r="D116" s="12"/>
      <c r="E116" s="10"/>
      <c r="F116" s="8" t="s">
        <v>31</v>
      </c>
      <c r="G116" s="8" t="s">
        <v>161</v>
      </c>
      <c r="H116" s="8" t="s">
        <v>157</v>
      </c>
      <c r="I116" s="12"/>
      <c r="J116" s="12"/>
      <c r="K116" s="12"/>
      <c r="L116" s="12"/>
      <c r="M116" s="12"/>
      <c r="N116" s="12"/>
      <c r="O116" s="12"/>
      <c r="P116" s="12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>
      <c r="A117" s="5"/>
      <c r="B117" s="7"/>
      <c r="C117" s="7"/>
      <c r="D117" s="7"/>
      <c r="E117" s="7"/>
      <c r="G117" s="20"/>
      <c r="H117" s="20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>
      <c r="A118" s="5" t="s">
        <v>93</v>
      </c>
      <c r="B118" s="7"/>
      <c r="C118" s="7"/>
      <c r="D118" s="7"/>
      <c r="E118" s="7"/>
      <c r="F118" s="18" t="s">
        <v>31</v>
      </c>
      <c r="G118" s="5" t="s">
        <v>152</v>
      </c>
      <c r="H118" s="5" t="s">
        <v>152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>
      <c r="A119" s="8" t="s">
        <v>197</v>
      </c>
      <c r="B119" s="10"/>
      <c r="C119" s="11"/>
      <c r="D119" s="12"/>
      <c r="E119" s="10"/>
      <c r="F119" s="8" t="s">
        <v>31</v>
      </c>
      <c r="G119" s="8" t="s">
        <v>154</v>
      </c>
      <c r="H119" s="21" t="s">
        <v>155</v>
      </c>
      <c r="I119" s="12"/>
      <c r="J119" s="12"/>
      <c r="K119" s="12"/>
      <c r="L119" s="12"/>
      <c r="M119" s="12"/>
      <c r="N119" s="12"/>
      <c r="O119" s="12"/>
      <c r="P119" s="12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>
      <c r="A120" s="8" t="s">
        <v>200</v>
      </c>
      <c r="B120" s="10"/>
      <c r="C120" s="11"/>
      <c r="D120" s="12"/>
      <c r="E120" s="10"/>
      <c r="F120" s="8" t="s">
        <v>31</v>
      </c>
      <c r="G120" s="21" t="s">
        <v>154</v>
      </c>
      <c r="H120" s="21" t="s">
        <v>157</v>
      </c>
      <c r="I120" s="8"/>
      <c r="J120" s="12"/>
      <c r="K120" s="12"/>
      <c r="L120" s="12"/>
      <c r="M120" s="12"/>
      <c r="N120" s="12"/>
      <c r="O120" s="12"/>
      <c r="P120" s="12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>
      <c r="A121" s="8" t="s">
        <v>203</v>
      </c>
      <c r="B121" s="10"/>
      <c r="C121" s="11"/>
      <c r="D121" s="12"/>
      <c r="E121" s="10"/>
      <c r="F121" s="8" t="s">
        <v>31</v>
      </c>
      <c r="G121" s="21" t="s">
        <v>159</v>
      </c>
      <c r="H121" s="21" t="s">
        <v>155</v>
      </c>
      <c r="I121" s="8"/>
      <c r="J121" s="12"/>
      <c r="K121" s="12"/>
      <c r="L121" s="12"/>
      <c r="M121" s="12"/>
      <c r="N121" s="12"/>
      <c r="O121" s="12"/>
      <c r="P121" s="12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>
      <c r="A122" s="8" t="s">
        <v>205</v>
      </c>
      <c r="B122" s="10"/>
      <c r="C122" s="11"/>
      <c r="D122" s="12"/>
      <c r="E122" s="10"/>
      <c r="F122" s="8" t="s">
        <v>31</v>
      </c>
      <c r="G122" s="8" t="s">
        <v>161</v>
      </c>
      <c r="H122" s="8" t="s">
        <v>157</v>
      </c>
      <c r="I122" s="12"/>
      <c r="J122" s="12"/>
      <c r="K122" s="12"/>
      <c r="L122" s="12"/>
      <c r="M122" s="12"/>
      <c r="N122" s="12"/>
      <c r="O122" s="12"/>
      <c r="P122" s="12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>
      <c r="A123" s="5"/>
      <c r="B123" s="7"/>
      <c r="C123" s="7"/>
      <c r="D123" s="7"/>
      <c r="E123" s="7"/>
      <c r="F123" s="20"/>
      <c r="G123" s="20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>
      <c r="A124" s="5" t="s">
        <v>100</v>
      </c>
      <c r="B124" s="7"/>
      <c r="C124" s="7"/>
      <c r="D124" s="7"/>
      <c r="E124" s="7"/>
      <c r="F124" s="18" t="s">
        <v>31</v>
      </c>
      <c r="G124" s="5" t="s">
        <v>152</v>
      </c>
      <c r="H124" s="5" t="s">
        <v>152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>
      <c r="A125" s="8" t="s">
        <v>208</v>
      </c>
      <c r="B125" s="10"/>
      <c r="C125" s="11"/>
      <c r="D125" s="12"/>
      <c r="E125" s="10"/>
      <c r="F125" s="8" t="s">
        <v>31</v>
      </c>
      <c r="G125" s="8" t="s">
        <v>154</v>
      </c>
      <c r="H125" s="21" t="s">
        <v>155</v>
      </c>
      <c r="I125" s="12"/>
      <c r="J125" s="12"/>
      <c r="K125" s="12"/>
      <c r="L125" s="12"/>
      <c r="M125" s="12"/>
      <c r="N125" s="12"/>
      <c r="O125" s="12"/>
      <c r="P125" s="12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>
      <c r="A126" s="8" t="s">
        <v>209</v>
      </c>
      <c r="B126" s="10"/>
      <c r="C126" s="11"/>
      <c r="D126" s="12"/>
      <c r="E126" s="10"/>
      <c r="F126" s="8" t="s">
        <v>31</v>
      </c>
      <c r="G126" s="21" t="s">
        <v>154</v>
      </c>
      <c r="H126" s="21" t="s">
        <v>157</v>
      </c>
      <c r="I126" s="8"/>
      <c r="J126" s="12"/>
      <c r="K126" s="12"/>
      <c r="L126" s="12"/>
      <c r="M126" s="12"/>
      <c r="N126" s="12"/>
      <c r="O126" s="12"/>
      <c r="P126" s="12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>
      <c r="A127" s="8" t="s">
        <v>211</v>
      </c>
      <c r="B127" s="10"/>
      <c r="C127" s="11"/>
      <c r="D127" s="12"/>
      <c r="E127" s="10"/>
      <c r="F127" s="8" t="s">
        <v>31</v>
      </c>
      <c r="G127" s="21" t="s">
        <v>159</v>
      </c>
      <c r="H127" s="21" t="s">
        <v>155</v>
      </c>
      <c r="I127" s="8"/>
      <c r="J127" s="12"/>
      <c r="K127" s="12"/>
      <c r="L127" s="12"/>
      <c r="M127" s="12"/>
      <c r="N127" s="12"/>
      <c r="O127" s="12"/>
      <c r="P127" s="12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>
      <c r="A128" s="8" t="s">
        <v>212</v>
      </c>
      <c r="B128" s="10"/>
      <c r="C128" s="11"/>
      <c r="D128" s="12"/>
      <c r="E128" s="10"/>
      <c r="F128" s="8" t="s">
        <v>31</v>
      </c>
      <c r="G128" s="8" t="s">
        <v>161</v>
      </c>
      <c r="H128" s="8" t="s">
        <v>157</v>
      </c>
      <c r="I128" s="12"/>
      <c r="J128" s="12"/>
      <c r="K128" s="12"/>
      <c r="L128" s="12"/>
      <c r="M128" s="12"/>
      <c r="N128" s="12"/>
      <c r="O128" s="12"/>
      <c r="P128" s="12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>
      <c r="A129" s="7"/>
      <c r="B129" s="7"/>
      <c r="C129" s="7"/>
      <c r="D129" s="7"/>
      <c r="E129" s="7"/>
      <c r="F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>
      <c r="A130" s="5" t="s">
        <v>163</v>
      </c>
      <c r="B130" s="7"/>
      <c r="C130" s="7"/>
      <c r="D130" s="7"/>
      <c r="E130" s="7"/>
      <c r="F130" s="7" t="s">
        <v>135</v>
      </c>
      <c r="G130" s="7" t="s">
        <v>137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>
      <c r="A131" s="8" t="s">
        <v>126</v>
      </c>
      <c r="B131" s="10"/>
      <c r="C131" s="11"/>
      <c r="D131" s="12"/>
      <c r="E131" s="10"/>
      <c r="F131" s="8" t="s">
        <v>213</v>
      </c>
      <c r="G131" s="8" t="s">
        <v>214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>
      <c r="A132" s="8" t="s">
        <v>215</v>
      </c>
      <c r="B132" s="10"/>
      <c r="C132" s="11"/>
      <c r="D132" s="12"/>
      <c r="E132" s="10"/>
      <c r="F132" s="8" t="s">
        <v>213</v>
      </c>
      <c r="G132" s="21" t="s">
        <v>216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8" t="s">
        <v>217</v>
      </c>
      <c r="B133" s="10"/>
      <c r="C133" s="11"/>
      <c r="D133" s="12"/>
      <c r="E133" s="10"/>
      <c r="F133" s="8" t="s">
        <v>213</v>
      </c>
      <c r="G133" s="21" t="s">
        <v>218</v>
      </c>
      <c r="H133" s="7"/>
      <c r="I133" s="7"/>
      <c r="J133" s="7"/>
      <c r="K133" s="7"/>
      <c r="L133" s="7"/>
      <c r="M133" s="7"/>
      <c r="N133" s="5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>
      <c r="A134" s="8" t="s">
        <v>219</v>
      </c>
      <c r="B134" s="10"/>
      <c r="C134" s="11"/>
      <c r="D134" s="12"/>
      <c r="E134" s="10"/>
      <c r="F134" s="8" t="s">
        <v>213</v>
      </c>
      <c r="G134" s="8" t="s">
        <v>220</v>
      </c>
      <c r="H134" s="7"/>
      <c r="I134" s="7"/>
      <c r="J134" s="7"/>
      <c r="K134" s="7"/>
      <c r="L134" s="7"/>
      <c r="M134" s="7"/>
      <c r="N134" s="5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>
      <c r="A135" s="8" t="s">
        <v>219</v>
      </c>
      <c r="B135" s="10"/>
      <c r="C135" s="11"/>
      <c r="D135" s="12"/>
      <c r="E135" s="10"/>
      <c r="F135" s="8" t="s">
        <v>213</v>
      </c>
      <c r="G135" s="8" t="s">
        <v>221</v>
      </c>
      <c r="H135" s="7"/>
      <c r="I135" s="7"/>
      <c r="J135" s="7"/>
      <c r="K135" s="7"/>
      <c r="L135" s="7"/>
      <c r="M135" s="7"/>
      <c r="N135" s="5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>
      <c r="A136" s="53" t="s">
        <v>219</v>
      </c>
      <c r="B136" s="54"/>
      <c r="C136" s="55"/>
      <c r="D136" s="56"/>
      <c r="E136" s="54"/>
      <c r="F136" s="53" t="s">
        <v>222</v>
      </c>
      <c r="G136" s="57" t="s">
        <v>214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>
      <c r="A137" s="53" t="s">
        <v>219</v>
      </c>
      <c r="B137" s="54"/>
      <c r="C137" s="55"/>
      <c r="D137" s="56"/>
      <c r="E137" s="54"/>
      <c r="F137" s="53" t="s">
        <v>222</v>
      </c>
      <c r="G137" s="57" t="s">
        <v>216</v>
      </c>
      <c r="H137" s="7"/>
      <c r="I137" s="7"/>
      <c r="J137" s="7"/>
      <c r="K137" s="7"/>
      <c r="L137" s="7"/>
      <c r="M137" s="7"/>
      <c r="N137" s="5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>
      <c r="A138" s="53" t="s">
        <v>219</v>
      </c>
      <c r="B138" s="54"/>
      <c r="C138" s="55"/>
      <c r="D138" s="56"/>
      <c r="E138" s="54"/>
      <c r="F138" s="53" t="s">
        <v>222</v>
      </c>
      <c r="G138" s="53" t="s">
        <v>218</v>
      </c>
      <c r="H138" s="7"/>
      <c r="I138" s="7"/>
      <c r="J138" s="7"/>
      <c r="K138" s="7"/>
      <c r="L138" s="7"/>
      <c r="M138" s="7"/>
      <c r="N138" s="5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>
      <c r="A139" s="53" t="s">
        <v>219</v>
      </c>
      <c r="B139" s="54"/>
      <c r="C139" s="55"/>
      <c r="D139" s="56"/>
      <c r="E139" s="54"/>
      <c r="F139" s="53" t="s">
        <v>222</v>
      </c>
      <c r="G139" s="53" t="s">
        <v>220</v>
      </c>
      <c r="H139" s="7"/>
      <c r="I139" s="7"/>
      <c r="J139" s="7"/>
      <c r="K139" s="7"/>
      <c r="L139" s="7"/>
      <c r="M139" s="7"/>
      <c r="N139" s="5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>
      <c r="A140" s="53" t="s">
        <v>219</v>
      </c>
      <c r="B140" s="54"/>
      <c r="C140" s="55"/>
      <c r="D140" s="56"/>
      <c r="E140" s="54"/>
      <c r="F140" s="53" t="s">
        <v>222</v>
      </c>
      <c r="G140" s="57" t="s">
        <v>221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>
      <c r="A141" s="8" t="s">
        <v>223</v>
      </c>
      <c r="B141" s="10"/>
      <c r="C141" s="11"/>
      <c r="D141" s="12"/>
      <c r="E141" s="10"/>
      <c r="F141" s="8" t="s">
        <v>224</v>
      </c>
      <c r="G141" s="8" t="s">
        <v>214</v>
      </c>
      <c r="H141" s="7"/>
      <c r="I141" s="7"/>
      <c r="J141" s="7"/>
      <c r="K141" s="7"/>
      <c r="L141" s="7"/>
      <c r="M141" s="7"/>
      <c r="N141" s="5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>
      <c r="A142" s="8" t="s">
        <v>219</v>
      </c>
      <c r="B142" s="10"/>
      <c r="C142" s="11"/>
      <c r="D142" s="12"/>
      <c r="E142" s="10"/>
      <c r="F142" s="8" t="s">
        <v>224</v>
      </c>
      <c r="G142" s="21" t="s">
        <v>216</v>
      </c>
      <c r="H142" s="7"/>
      <c r="I142" s="7"/>
      <c r="J142" s="7"/>
      <c r="K142" s="7"/>
      <c r="L142" s="7"/>
      <c r="M142" s="7"/>
      <c r="N142" s="5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>
      <c r="A143" s="8" t="s">
        <v>219</v>
      </c>
      <c r="B143" s="10"/>
      <c r="C143" s="11"/>
      <c r="D143" s="12"/>
      <c r="E143" s="10"/>
      <c r="F143" s="8" t="s">
        <v>224</v>
      </c>
      <c r="G143" s="21" t="s">
        <v>218</v>
      </c>
      <c r="H143" s="7"/>
      <c r="I143" s="7"/>
      <c r="J143" s="7"/>
      <c r="K143" s="7"/>
      <c r="L143" s="7"/>
      <c r="M143" s="7"/>
      <c r="N143" s="5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>
      <c r="A144" s="8" t="s">
        <v>225</v>
      </c>
      <c r="B144" s="10"/>
      <c r="C144" s="11"/>
      <c r="D144" s="12"/>
      <c r="E144" s="10"/>
      <c r="F144" s="8" t="s">
        <v>224</v>
      </c>
      <c r="G144" s="8" t="s">
        <v>220</v>
      </c>
      <c r="H144" s="7"/>
      <c r="I144" s="7"/>
      <c r="J144" s="7"/>
      <c r="K144" s="7"/>
      <c r="L144" s="7"/>
      <c r="M144" s="7"/>
      <c r="N144" s="5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>
      <c r="A145" s="8" t="s">
        <v>219</v>
      </c>
      <c r="B145" s="10"/>
      <c r="C145" s="11"/>
      <c r="D145" s="12"/>
      <c r="E145" s="10"/>
      <c r="F145" s="8" t="s">
        <v>224</v>
      </c>
      <c r="G145" s="8" t="s">
        <v>221</v>
      </c>
      <c r="H145" s="7"/>
      <c r="I145" s="7"/>
      <c r="J145" s="7"/>
      <c r="K145" s="7"/>
      <c r="L145" s="7"/>
      <c r="M145" s="7"/>
      <c r="N145" s="5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>
      <c r="A146" s="53" t="s">
        <v>226</v>
      </c>
      <c r="B146" s="54"/>
      <c r="C146" s="55"/>
      <c r="D146" s="56"/>
      <c r="E146" s="54"/>
      <c r="F146" s="53" t="s">
        <v>227</v>
      </c>
      <c r="G146" s="57" t="s">
        <v>214</v>
      </c>
      <c r="H146" s="7"/>
      <c r="I146" s="7"/>
      <c r="J146" s="7"/>
      <c r="K146" s="7"/>
      <c r="L146" s="7"/>
      <c r="M146" s="7"/>
      <c r="N146" s="5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>
      <c r="A147" s="53" t="s">
        <v>228</v>
      </c>
      <c r="B147" s="54"/>
      <c r="C147" s="55"/>
      <c r="D147" s="56"/>
      <c r="E147" s="54"/>
      <c r="F147" s="53" t="s">
        <v>227</v>
      </c>
      <c r="G147" s="57" t="s">
        <v>216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>
      <c r="A148" s="53" t="s">
        <v>219</v>
      </c>
      <c r="B148" s="54"/>
      <c r="C148" s="55"/>
      <c r="D148" s="56"/>
      <c r="E148" s="54"/>
      <c r="F148" s="53" t="s">
        <v>227</v>
      </c>
      <c r="G148" s="53" t="s">
        <v>218</v>
      </c>
      <c r="H148" s="7"/>
      <c r="I148" s="7"/>
      <c r="J148" s="7"/>
      <c r="K148" s="7"/>
      <c r="L148" s="7"/>
      <c r="M148" s="7"/>
      <c r="N148" s="5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>
      <c r="A149" s="53" t="s">
        <v>229</v>
      </c>
      <c r="B149" s="54"/>
      <c r="C149" s="55"/>
      <c r="D149" s="56"/>
      <c r="E149" s="54"/>
      <c r="F149" s="53" t="s">
        <v>227</v>
      </c>
      <c r="G149" s="53" t="s">
        <v>220</v>
      </c>
      <c r="H149" s="7"/>
      <c r="I149" s="7"/>
      <c r="J149" s="7"/>
      <c r="K149" s="7"/>
      <c r="L149" s="7"/>
      <c r="M149" s="7"/>
      <c r="N149" s="5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>
      <c r="A150" s="53" t="s">
        <v>230</v>
      </c>
      <c r="B150" s="54"/>
      <c r="C150" s="55"/>
      <c r="D150" s="56"/>
      <c r="E150" s="54"/>
      <c r="F150" s="53" t="s">
        <v>227</v>
      </c>
      <c r="G150" s="57" t="s">
        <v>221</v>
      </c>
      <c r="H150" s="7"/>
      <c r="I150" s="7"/>
      <c r="J150" s="7"/>
      <c r="K150" s="7"/>
      <c r="L150" s="7"/>
      <c r="M150" s="7"/>
      <c r="N150" s="5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>
      <c r="A151" s="8" t="s">
        <v>219</v>
      </c>
      <c r="B151" s="10"/>
      <c r="C151" s="11"/>
      <c r="D151" s="12"/>
      <c r="E151" s="10"/>
      <c r="F151" s="8" t="s">
        <v>231</v>
      </c>
      <c r="G151" s="8" t="s">
        <v>214</v>
      </c>
      <c r="H151" s="7"/>
      <c r="I151" s="7"/>
      <c r="J151" s="7"/>
      <c r="K151" s="7"/>
      <c r="L151" s="7"/>
      <c r="M151" s="7"/>
      <c r="N151" s="5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>
      <c r="A152" s="8" t="s">
        <v>232</v>
      </c>
      <c r="B152" s="10"/>
      <c r="C152" s="11"/>
      <c r="D152" s="12"/>
      <c r="E152" s="10"/>
      <c r="F152" s="8" t="s">
        <v>231</v>
      </c>
      <c r="G152" s="21" t="s">
        <v>216</v>
      </c>
      <c r="H152" s="7"/>
      <c r="I152" s="7"/>
      <c r="J152" s="7"/>
      <c r="K152" s="7"/>
      <c r="L152" s="7"/>
      <c r="M152" s="7"/>
      <c r="N152" s="5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>
      <c r="A153" s="8" t="s">
        <v>233</v>
      </c>
      <c r="B153" s="10"/>
      <c r="C153" s="11"/>
      <c r="D153" s="12"/>
      <c r="E153" s="10"/>
      <c r="F153" s="8" t="s">
        <v>231</v>
      </c>
      <c r="G153" s="21" t="s">
        <v>218</v>
      </c>
      <c r="H153" s="7"/>
      <c r="I153" s="7"/>
      <c r="J153" s="7"/>
      <c r="K153" s="7"/>
      <c r="L153" s="7"/>
      <c r="M153" s="7"/>
      <c r="N153" s="5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>
      <c r="A154" s="8" t="s">
        <v>234</v>
      </c>
      <c r="B154" s="10"/>
      <c r="C154" s="11"/>
      <c r="D154" s="12"/>
      <c r="E154" s="10"/>
      <c r="F154" s="8" t="s">
        <v>231</v>
      </c>
      <c r="G154" s="8" t="s">
        <v>220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>
      <c r="A155" s="8" t="s">
        <v>235</v>
      </c>
      <c r="B155" s="10"/>
      <c r="C155" s="11"/>
      <c r="D155" s="12"/>
      <c r="E155" s="10"/>
      <c r="F155" s="8" t="s">
        <v>231</v>
      </c>
      <c r="G155" s="8" t="s">
        <v>221</v>
      </c>
      <c r="H155" s="7"/>
      <c r="I155" s="7"/>
      <c r="J155" s="7"/>
      <c r="K155" s="7"/>
      <c r="L155" s="7"/>
      <c r="M155" s="7"/>
      <c r="N155" s="5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5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>
      <c r="A157" s="5" t="s">
        <v>117</v>
      </c>
      <c r="B157" s="7"/>
      <c r="C157" s="7"/>
      <c r="D157" s="7"/>
      <c r="E157" s="7"/>
      <c r="F157" s="5" t="s">
        <v>58</v>
      </c>
      <c r="G157" s="18" t="s">
        <v>120</v>
      </c>
      <c r="H157" s="48" t="s">
        <v>118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>
      <c r="A158" s="8" t="s">
        <v>236</v>
      </c>
      <c r="B158" s="10"/>
      <c r="C158" s="11"/>
      <c r="D158" s="12"/>
      <c r="E158" s="10"/>
      <c r="F158" s="8" t="s">
        <v>237</v>
      </c>
      <c r="G158" s="8" t="s">
        <v>120</v>
      </c>
      <c r="H158" s="8" t="s">
        <v>118</v>
      </c>
      <c r="I158" s="7"/>
      <c r="J158" s="7"/>
      <c r="K158" s="7"/>
      <c r="L158" s="7"/>
      <c r="M158" s="7"/>
      <c r="N158" s="5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>
      <c r="A159" s="8" t="s">
        <v>238</v>
      </c>
      <c r="B159" s="10"/>
      <c r="C159" s="11"/>
      <c r="D159" s="12"/>
      <c r="E159" s="10"/>
      <c r="F159" s="8" t="s">
        <v>239</v>
      </c>
      <c r="G159" s="21" t="s">
        <v>120</v>
      </c>
      <c r="H159" s="21" t="s">
        <v>118</v>
      </c>
      <c r="I159" s="7"/>
      <c r="J159" s="7"/>
      <c r="K159" s="7"/>
      <c r="L159" s="7"/>
      <c r="M159" s="7"/>
      <c r="N159" s="5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>
      <c r="A160" s="8" t="s">
        <v>240</v>
      </c>
      <c r="B160" s="10"/>
      <c r="C160" s="11"/>
      <c r="D160" s="12"/>
      <c r="E160" s="10"/>
      <c r="F160" s="8" t="s">
        <v>241</v>
      </c>
      <c r="G160" s="21" t="s">
        <v>120</v>
      </c>
      <c r="H160" s="21" t="s">
        <v>118</v>
      </c>
      <c r="I160" s="7"/>
      <c r="J160" s="7"/>
      <c r="K160" s="7"/>
      <c r="L160" s="7"/>
      <c r="M160" s="7"/>
      <c r="N160" s="5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>
      <c r="A161" s="8" t="s">
        <v>242</v>
      </c>
      <c r="B161" s="10"/>
      <c r="C161" s="11"/>
      <c r="D161" s="12"/>
      <c r="E161" s="10"/>
      <c r="F161" s="8" t="s">
        <v>243</v>
      </c>
      <c r="G161" s="8" t="s">
        <v>120</v>
      </c>
      <c r="H161" s="8" t="s">
        <v>118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>
      <c r="A162" s="8" t="s">
        <v>244</v>
      </c>
      <c r="B162" s="10"/>
      <c r="C162" s="11"/>
      <c r="D162" s="12"/>
      <c r="E162" s="10"/>
      <c r="F162" s="8" t="s">
        <v>245</v>
      </c>
      <c r="G162" s="8" t="s">
        <v>120</v>
      </c>
      <c r="H162" s="8" t="s">
        <v>118</v>
      </c>
      <c r="I162" s="7"/>
      <c r="J162" s="7"/>
      <c r="K162" s="7"/>
      <c r="L162" s="7"/>
      <c r="M162" s="7"/>
      <c r="N162" s="5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5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5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5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5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5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5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5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5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5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5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</row>
  </sheetData>
  <dataValidations>
    <dataValidation type="list" allowBlank="1" sqref="A15">
      <formula1>Runemaking!$A$130:$A$155</formula1>
    </dataValidation>
    <dataValidation type="list" allowBlank="1" sqref="A4">
      <formula1>Runemaking!$A$100:$A$104</formula1>
    </dataValidation>
    <dataValidation type="list" allowBlank="1" sqref="A6">
      <formula1>Runemaking!$A$112:$A$116</formula1>
    </dataValidation>
    <dataValidation type="list" allowBlank="1" sqref="A8">
      <formula1>Runemaking!$A$124:$A$128</formula1>
    </dataValidation>
    <dataValidation type="list" allowBlank="1" sqref="A10">
      <formula1>Runemaking!$A$157:$A$162</formula1>
    </dataValidation>
    <dataValidation type="list" allowBlank="1" sqref="A5">
      <formula1>Runemaking!$A$106:$A$110</formula1>
    </dataValidation>
    <dataValidation type="list" allowBlank="1" sqref="A7">
      <formula1>Runemaking!$A$118:$A$122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8.14"/>
    <col customWidth="1" min="4" max="4" width="6.43"/>
    <col customWidth="1" min="5" max="5" width="8.57"/>
    <col customWidth="1" min="10" max="13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"/>
    </row>
    <row r="2">
      <c r="A2" s="4" t="s">
        <v>702</v>
      </c>
      <c r="B2" s="5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7"/>
      <c r="O2" s="7"/>
      <c r="P2" s="5"/>
    </row>
    <row r="3">
      <c r="A3" s="9" t="s">
        <v>704</v>
      </c>
      <c r="B3" s="10">
        <v>1.0</v>
      </c>
      <c r="C3" s="11">
        <v>0.9</v>
      </c>
      <c r="D3" s="13"/>
      <c r="E3" s="10">
        <v>25.0</v>
      </c>
      <c r="F3" s="9" t="s">
        <v>705</v>
      </c>
      <c r="G3" s="12"/>
      <c r="H3" s="12"/>
      <c r="I3" s="12"/>
      <c r="J3" s="8"/>
      <c r="K3" s="8"/>
      <c r="L3" s="8"/>
      <c r="M3" s="8"/>
      <c r="N3" s="12"/>
      <c r="O3" s="12"/>
      <c r="P3" s="1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71"/>
    <col customWidth="1" min="2" max="2" width="7.86"/>
    <col customWidth="1" min="3" max="3" width="8.57"/>
    <col customWidth="1" min="4" max="4" width="6.57"/>
    <col customWidth="1" min="5" max="5" width="9.14"/>
    <col customWidth="1" min="6" max="6" width="20.57"/>
    <col customWidth="1" min="7" max="7" width="24.43"/>
    <col customWidth="1" min="8" max="8" width="21.71"/>
    <col customWidth="1" min="9" max="9" width="18.57"/>
    <col customWidth="1" min="10" max="10" width="19.86"/>
    <col customWidth="1" min="11" max="11" width="19.29"/>
    <col customWidth="1" min="12" max="13" width="18.29"/>
    <col customWidth="1" min="14" max="14" width="14.14"/>
    <col customWidth="1" min="15" max="15" width="13.0"/>
    <col customWidth="1" min="16" max="16" width="16.14"/>
    <col customWidth="1" min="17" max="17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"/>
    </row>
    <row r="2">
      <c r="A2" s="4" t="s">
        <v>18</v>
      </c>
      <c r="B2" s="6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7"/>
      <c r="O2" s="7"/>
      <c r="P2" s="5"/>
      <c r="Q2" s="7"/>
    </row>
    <row r="3">
      <c r="A3" s="8" t="s">
        <v>21</v>
      </c>
      <c r="B3" s="10">
        <v>1.0</v>
      </c>
      <c r="C3" s="11">
        <v>0.53</v>
      </c>
      <c r="D3" s="12"/>
      <c r="E3" s="10">
        <v>50.0</v>
      </c>
      <c r="F3" s="8" t="s">
        <v>24</v>
      </c>
      <c r="G3" s="8" t="s">
        <v>26</v>
      </c>
      <c r="H3" s="12"/>
      <c r="I3" s="12"/>
      <c r="J3" s="12"/>
      <c r="K3" s="12"/>
      <c r="L3" s="8"/>
      <c r="M3" s="8" t="s">
        <v>27</v>
      </c>
      <c r="N3" s="12"/>
      <c r="O3" s="11"/>
      <c r="P3" s="11"/>
      <c r="Q3" s="11"/>
    </row>
    <row r="4">
      <c r="A4" s="8" t="s">
        <v>28</v>
      </c>
      <c r="B4" s="10">
        <v>1.0</v>
      </c>
      <c r="C4" s="11">
        <v>0.53</v>
      </c>
      <c r="D4" s="12"/>
      <c r="E4" s="10">
        <v>50.0</v>
      </c>
      <c r="F4" s="8" t="s">
        <v>24</v>
      </c>
      <c r="G4" s="8" t="s">
        <v>30</v>
      </c>
      <c r="H4" s="12"/>
      <c r="I4" s="12"/>
      <c r="J4" s="12"/>
      <c r="K4" s="12"/>
      <c r="L4" s="8"/>
      <c r="M4" s="8" t="s">
        <v>27</v>
      </c>
      <c r="N4" s="12"/>
      <c r="O4" s="11"/>
      <c r="P4" s="11"/>
      <c r="Q4" s="11"/>
    </row>
    <row r="5">
      <c r="A5" s="12" t="s">
        <v>32</v>
      </c>
      <c r="B5" s="10">
        <v>1.0</v>
      </c>
      <c r="C5" s="11">
        <v>0.53</v>
      </c>
      <c r="D5" s="12"/>
      <c r="E5" s="10">
        <v>50.0</v>
      </c>
      <c r="F5" s="8" t="s">
        <v>24</v>
      </c>
      <c r="G5" s="8" t="s">
        <v>33</v>
      </c>
      <c r="H5" s="12"/>
      <c r="I5" s="12"/>
      <c r="J5" s="12"/>
      <c r="K5" s="12"/>
      <c r="L5" s="8"/>
      <c r="M5" s="8" t="s">
        <v>27</v>
      </c>
      <c r="N5" s="12"/>
      <c r="O5" s="11"/>
      <c r="P5" s="11"/>
      <c r="Q5" s="11"/>
    </row>
    <row r="6">
      <c r="A6" s="8" t="s">
        <v>34</v>
      </c>
      <c r="B6" s="10">
        <v>1.0</v>
      </c>
      <c r="C6" s="11">
        <v>0.53</v>
      </c>
      <c r="D6" s="12"/>
      <c r="E6" s="10">
        <v>50.0</v>
      </c>
      <c r="F6" s="8" t="s">
        <v>24</v>
      </c>
      <c r="G6" s="8" t="s">
        <v>35</v>
      </c>
      <c r="H6" s="8" t="s">
        <v>36</v>
      </c>
      <c r="I6" s="12"/>
      <c r="J6" s="12"/>
      <c r="K6" s="12"/>
      <c r="L6" s="8"/>
      <c r="M6" s="8" t="s">
        <v>27</v>
      </c>
      <c r="N6" s="12"/>
      <c r="O6" s="11"/>
      <c r="P6" s="11"/>
      <c r="Q6" s="10"/>
    </row>
    <row r="7">
      <c r="A7" s="8" t="s">
        <v>37</v>
      </c>
      <c r="B7" s="10">
        <v>1.0</v>
      </c>
      <c r="C7" s="11">
        <v>0.53</v>
      </c>
      <c r="D7" s="12"/>
      <c r="E7" s="10">
        <v>50.0</v>
      </c>
      <c r="F7" s="8" t="s">
        <v>24</v>
      </c>
      <c r="G7" s="8" t="s">
        <v>39</v>
      </c>
      <c r="H7" s="8" t="s">
        <v>36</v>
      </c>
      <c r="I7" s="12"/>
      <c r="J7" s="12"/>
      <c r="K7" s="12"/>
      <c r="L7" s="8"/>
      <c r="M7" s="8" t="s">
        <v>27</v>
      </c>
      <c r="N7" s="12"/>
      <c r="O7" s="11"/>
      <c r="P7" s="11"/>
      <c r="Q7" s="11"/>
    </row>
    <row r="8">
      <c r="A8" s="8" t="s">
        <v>40</v>
      </c>
      <c r="B8" s="10">
        <v>1.0</v>
      </c>
      <c r="C8" s="11">
        <v>0.53</v>
      </c>
      <c r="D8" s="12"/>
      <c r="E8" s="10">
        <v>50.0</v>
      </c>
      <c r="F8" s="8" t="s">
        <v>24</v>
      </c>
      <c r="G8" s="8" t="s">
        <v>41</v>
      </c>
      <c r="H8" s="8" t="s">
        <v>36</v>
      </c>
      <c r="I8" s="12"/>
      <c r="J8" s="12"/>
      <c r="K8" s="12"/>
      <c r="L8" s="8"/>
      <c r="M8" s="8" t="s">
        <v>27</v>
      </c>
      <c r="N8" s="12"/>
      <c r="O8" s="11"/>
      <c r="P8" s="11"/>
      <c r="Q8" s="11"/>
    </row>
    <row r="9">
      <c r="A9" s="8" t="s">
        <v>44</v>
      </c>
      <c r="B9" s="10">
        <v>1.0</v>
      </c>
      <c r="C9" s="11">
        <v>0.53</v>
      </c>
      <c r="D9" s="12"/>
      <c r="E9" s="10">
        <v>50.0</v>
      </c>
      <c r="F9" s="8" t="s">
        <v>24</v>
      </c>
      <c r="G9" s="8" t="s">
        <v>45</v>
      </c>
      <c r="H9" s="8" t="s">
        <v>46</v>
      </c>
      <c r="I9" s="12"/>
      <c r="J9" s="12"/>
      <c r="K9" s="12"/>
      <c r="L9" s="8"/>
      <c r="M9" s="8" t="s">
        <v>27</v>
      </c>
      <c r="N9" s="12"/>
      <c r="O9" s="11"/>
      <c r="P9" s="11"/>
      <c r="Q9" s="10"/>
    </row>
    <row r="10">
      <c r="A10" s="8" t="s">
        <v>48</v>
      </c>
      <c r="B10" s="10">
        <v>1.0</v>
      </c>
      <c r="C10" s="11">
        <v>0.53</v>
      </c>
      <c r="D10" s="12"/>
      <c r="E10" s="10">
        <v>50.0</v>
      </c>
      <c r="F10" s="8" t="s">
        <v>24</v>
      </c>
      <c r="G10" s="8" t="s">
        <v>24</v>
      </c>
      <c r="H10" s="8" t="s">
        <v>50</v>
      </c>
      <c r="I10" s="8" t="s">
        <v>50</v>
      </c>
      <c r="J10" s="12"/>
      <c r="K10" s="12"/>
      <c r="L10" s="8"/>
      <c r="M10" s="8" t="s">
        <v>27</v>
      </c>
      <c r="N10" s="12"/>
      <c r="O10" s="12"/>
      <c r="P10" s="12"/>
      <c r="Q10" s="12"/>
    </row>
    <row r="11">
      <c r="A11" s="8" t="s">
        <v>53</v>
      </c>
      <c r="B11" s="10">
        <v>1.0</v>
      </c>
      <c r="C11" s="11">
        <v>0.53</v>
      </c>
      <c r="D11" s="12"/>
      <c r="E11" s="10">
        <v>50.0</v>
      </c>
      <c r="F11" s="8" t="s">
        <v>24</v>
      </c>
      <c r="G11" s="8" t="s">
        <v>24</v>
      </c>
      <c r="H11" s="8" t="s">
        <v>56</v>
      </c>
      <c r="I11" s="8" t="s">
        <v>56</v>
      </c>
      <c r="J11" s="8" t="s">
        <v>36</v>
      </c>
      <c r="K11" s="8" t="s">
        <v>36</v>
      </c>
      <c r="L11" s="8"/>
      <c r="M11" s="8" t="s">
        <v>27</v>
      </c>
      <c r="N11" s="12"/>
      <c r="O11" s="12"/>
      <c r="P11" s="12"/>
      <c r="Q11" s="12"/>
    </row>
    <row r="12">
      <c r="A12" s="8" t="s">
        <v>59</v>
      </c>
      <c r="B12" s="10">
        <v>1.0</v>
      </c>
      <c r="C12" s="11">
        <v>0.53</v>
      </c>
      <c r="D12" s="12"/>
      <c r="E12" s="10">
        <v>50.0</v>
      </c>
      <c r="F12" s="8" t="s">
        <v>24</v>
      </c>
      <c r="G12" s="8" t="s">
        <v>24</v>
      </c>
      <c r="H12" s="8" t="s">
        <v>35</v>
      </c>
      <c r="I12" s="8" t="s">
        <v>35</v>
      </c>
      <c r="J12" s="8" t="s">
        <v>36</v>
      </c>
      <c r="K12" s="8" t="s">
        <v>36</v>
      </c>
      <c r="L12" s="8"/>
      <c r="M12" s="8" t="s">
        <v>27</v>
      </c>
      <c r="N12" s="12"/>
      <c r="O12" s="12"/>
      <c r="P12" s="12"/>
      <c r="Q12" s="12"/>
    </row>
    <row r="13">
      <c r="A13" s="12" t="s">
        <v>65</v>
      </c>
      <c r="B13" s="10">
        <v>1.0</v>
      </c>
      <c r="C13" s="11">
        <v>0.53</v>
      </c>
      <c r="D13" s="12"/>
      <c r="E13" s="10">
        <v>50.0</v>
      </c>
      <c r="F13" s="8" t="s">
        <v>67</v>
      </c>
      <c r="G13" s="8" t="s">
        <v>68</v>
      </c>
      <c r="H13" s="12"/>
      <c r="I13" s="12"/>
      <c r="J13" s="12"/>
      <c r="K13" s="12"/>
      <c r="L13" s="8"/>
      <c r="M13" s="8" t="s">
        <v>27</v>
      </c>
      <c r="N13" s="12"/>
      <c r="O13" s="12"/>
      <c r="P13" s="12"/>
      <c r="Q13" s="12"/>
    </row>
    <row r="14">
      <c r="A14" s="8" t="s">
        <v>71</v>
      </c>
      <c r="B14" s="10">
        <v>1.0</v>
      </c>
      <c r="C14" s="11">
        <v>0.53</v>
      </c>
      <c r="D14" s="12"/>
      <c r="E14" s="10">
        <v>50.0</v>
      </c>
      <c r="F14" s="8" t="s">
        <v>74</v>
      </c>
      <c r="G14" s="8" t="s">
        <v>76</v>
      </c>
      <c r="H14" s="8" t="s">
        <v>77</v>
      </c>
      <c r="I14" s="12"/>
      <c r="J14" s="12"/>
      <c r="K14" s="12"/>
      <c r="L14" s="8"/>
      <c r="M14" s="8" t="s">
        <v>27</v>
      </c>
      <c r="N14" s="12"/>
      <c r="O14" s="12"/>
      <c r="P14" s="12"/>
      <c r="Q14" s="12"/>
    </row>
    <row r="15">
      <c r="A15" s="8" t="s">
        <v>78</v>
      </c>
      <c r="B15" s="10">
        <v>1.0</v>
      </c>
      <c r="C15" s="11">
        <v>0.53</v>
      </c>
      <c r="D15" s="12"/>
      <c r="E15" s="10">
        <v>50.0</v>
      </c>
      <c r="F15" s="8" t="s">
        <v>74</v>
      </c>
      <c r="G15" s="8" t="s">
        <v>81</v>
      </c>
      <c r="H15" s="8" t="s">
        <v>83</v>
      </c>
      <c r="I15" s="12"/>
      <c r="J15" s="12"/>
      <c r="K15" s="12"/>
      <c r="L15" s="8"/>
      <c r="M15" s="8" t="s">
        <v>27</v>
      </c>
      <c r="N15" s="12"/>
      <c r="O15" s="12"/>
      <c r="P15" s="12"/>
      <c r="Q15" s="12"/>
    </row>
    <row r="16">
      <c r="A16" s="8" t="s">
        <v>87</v>
      </c>
      <c r="B16" s="10">
        <v>1.0</v>
      </c>
      <c r="C16" s="11">
        <v>0.53</v>
      </c>
      <c r="D16" s="12"/>
      <c r="E16" s="10">
        <v>50.0</v>
      </c>
      <c r="F16" s="8" t="s">
        <v>74</v>
      </c>
      <c r="G16" s="8" t="s">
        <v>90</v>
      </c>
      <c r="H16" s="8" t="s">
        <v>83</v>
      </c>
      <c r="I16" s="12"/>
      <c r="J16" s="12"/>
      <c r="K16" s="12"/>
      <c r="L16" s="8"/>
      <c r="M16" s="8" t="s">
        <v>27</v>
      </c>
      <c r="N16" s="12"/>
      <c r="O16" s="12"/>
      <c r="P16" s="12"/>
      <c r="Q16" s="12"/>
    </row>
    <row r="17">
      <c r="A17" s="8" t="s">
        <v>92</v>
      </c>
      <c r="B17" s="10">
        <v>1.0</v>
      </c>
      <c r="C17" s="11">
        <v>0.53</v>
      </c>
      <c r="D17" s="12"/>
      <c r="E17" s="10">
        <v>50.0</v>
      </c>
      <c r="F17" s="8" t="s">
        <v>74</v>
      </c>
      <c r="G17" s="8" t="s">
        <v>81</v>
      </c>
      <c r="H17" s="8" t="s">
        <v>94</v>
      </c>
      <c r="I17" s="12"/>
      <c r="J17" s="12"/>
      <c r="K17" s="12"/>
      <c r="L17" s="8"/>
      <c r="M17" s="8" t="s">
        <v>27</v>
      </c>
      <c r="N17" s="12"/>
      <c r="O17" s="12"/>
      <c r="P17" s="12"/>
      <c r="Q17" s="12"/>
    </row>
    <row r="18">
      <c r="A18" s="8" t="s">
        <v>95</v>
      </c>
      <c r="B18" s="10">
        <v>1.0</v>
      </c>
      <c r="C18" s="11">
        <v>0.53</v>
      </c>
      <c r="D18" s="12"/>
      <c r="E18" s="10">
        <v>50.0</v>
      </c>
      <c r="F18" s="8" t="s">
        <v>74</v>
      </c>
      <c r="G18" s="8" t="s">
        <v>90</v>
      </c>
      <c r="H18" s="8" t="s">
        <v>94</v>
      </c>
      <c r="I18" s="8" t="s">
        <v>62</v>
      </c>
      <c r="J18" s="12"/>
      <c r="K18" s="12"/>
      <c r="L18" s="8"/>
      <c r="M18" s="8" t="s">
        <v>27</v>
      </c>
      <c r="N18" s="12"/>
      <c r="O18" s="12"/>
      <c r="P18" s="12"/>
      <c r="Q18" s="12"/>
    </row>
    <row r="19">
      <c r="A19" s="8" t="s">
        <v>96</v>
      </c>
      <c r="B19" s="10">
        <v>1.0</v>
      </c>
      <c r="C19" s="11">
        <v>0.68</v>
      </c>
      <c r="D19" s="12"/>
      <c r="E19" s="10">
        <v>35.0</v>
      </c>
      <c r="F19" s="21" t="s">
        <v>99</v>
      </c>
      <c r="G19" s="21" t="s">
        <v>104</v>
      </c>
      <c r="H19" s="8" t="s">
        <v>105</v>
      </c>
      <c r="I19" s="12"/>
      <c r="J19" s="12"/>
      <c r="K19" s="12"/>
      <c r="L19" s="12"/>
      <c r="M19" s="12"/>
      <c r="N19" s="12"/>
      <c r="O19" s="12"/>
      <c r="P19" s="12"/>
      <c r="Q19" s="12"/>
    </row>
    <row r="20">
      <c r="A20" s="8" t="s">
        <v>107</v>
      </c>
      <c r="B20" s="10">
        <v>1.0</v>
      </c>
      <c r="C20" s="11">
        <v>0.68</v>
      </c>
      <c r="D20" s="12"/>
      <c r="E20" s="10">
        <v>35.0</v>
      </c>
      <c r="F20" s="21" t="s">
        <v>109</v>
      </c>
      <c r="G20" s="21" t="s">
        <v>110</v>
      </c>
      <c r="H20" s="8" t="s">
        <v>105</v>
      </c>
      <c r="I20" s="8" t="s">
        <v>105</v>
      </c>
      <c r="J20" s="8"/>
      <c r="K20" s="8"/>
      <c r="L20" s="12"/>
      <c r="M20" s="12"/>
      <c r="N20" s="12"/>
      <c r="O20" s="12"/>
      <c r="P20" s="12"/>
      <c r="Q20" s="12"/>
    </row>
    <row r="21" ht="16.5" customHeight="1">
      <c r="A21" s="8" t="s">
        <v>67</v>
      </c>
      <c r="B21" s="10">
        <v>1.0</v>
      </c>
      <c r="C21" s="11">
        <v>0.68</v>
      </c>
      <c r="D21" s="12"/>
      <c r="E21" s="10">
        <v>35.0</v>
      </c>
      <c r="F21" s="21" t="s">
        <v>111</v>
      </c>
      <c r="G21" s="21" t="s">
        <v>112</v>
      </c>
      <c r="H21" s="8" t="s">
        <v>105</v>
      </c>
      <c r="I21" s="12"/>
      <c r="J21" s="12"/>
      <c r="K21" s="12"/>
      <c r="L21" s="12"/>
      <c r="M21" s="12"/>
      <c r="N21" s="12"/>
      <c r="O21" s="12"/>
      <c r="P21" s="12"/>
      <c r="Q21" s="12"/>
    </row>
    <row r="22">
      <c r="A22" s="22" t="s">
        <v>113</v>
      </c>
      <c r="B22" s="24">
        <v>1.0</v>
      </c>
      <c r="C22" s="26">
        <v>0.68</v>
      </c>
      <c r="D22" s="27"/>
      <c r="E22" s="24">
        <v>35.0</v>
      </c>
      <c r="F22" s="28" t="s">
        <v>118</v>
      </c>
      <c r="G22" s="28" t="s">
        <v>118</v>
      </c>
      <c r="H22" s="28" t="s">
        <v>118</v>
      </c>
      <c r="I22" s="29"/>
      <c r="J22" s="27"/>
      <c r="K22" s="27"/>
      <c r="L22" s="29"/>
      <c r="M22" s="29"/>
      <c r="N22" s="27"/>
      <c r="O22" s="27"/>
      <c r="P22" s="27"/>
      <c r="Q22" s="27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22" t="s">
        <v>119</v>
      </c>
      <c r="B23" s="24">
        <v>1.0</v>
      </c>
      <c r="C23" s="26">
        <v>0.68</v>
      </c>
      <c r="D23" s="27"/>
      <c r="E23" s="24">
        <v>35.0</v>
      </c>
      <c r="F23" s="28" t="s">
        <v>118</v>
      </c>
      <c r="G23" s="28" t="s">
        <v>118</v>
      </c>
      <c r="H23" s="28" t="s">
        <v>118</v>
      </c>
      <c r="I23" s="29"/>
      <c r="J23" s="27"/>
      <c r="K23" s="27"/>
      <c r="L23" s="29"/>
      <c r="M23" s="29"/>
      <c r="N23" s="27"/>
      <c r="O23" s="27"/>
      <c r="P23" s="27"/>
      <c r="Q23" s="27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0" t="s">
        <v>26</v>
      </c>
      <c r="B24" s="24">
        <v>1.0</v>
      </c>
      <c r="C24" s="26">
        <v>0.68</v>
      </c>
      <c r="D24" s="27"/>
      <c r="E24" s="24">
        <v>35.0</v>
      </c>
      <c r="F24" s="28" t="s">
        <v>118</v>
      </c>
      <c r="G24" s="28" t="s">
        <v>118</v>
      </c>
      <c r="H24" s="28" t="s">
        <v>118</v>
      </c>
      <c r="I24" s="29"/>
      <c r="J24" s="27"/>
      <c r="K24" s="27"/>
      <c r="L24" s="29"/>
      <c r="M24" s="29"/>
      <c r="N24" s="27"/>
      <c r="O24" s="27"/>
      <c r="P24" s="27"/>
      <c r="Q24" s="27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1" t="s">
        <v>30</v>
      </c>
      <c r="B25" s="32">
        <v>1.0</v>
      </c>
      <c r="C25" s="26">
        <v>0.68</v>
      </c>
      <c r="D25" s="27"/>
      <c r="E25" s="32">
        <v>35.0</v>
      </c>
      <c r="F25" s="33" t="s">
        <v>118</v>
      </c>
      <c r="G25" s="33" t="s">
        <v>118</v>
      </c>
      <c r="H25" s="33" t="s">
        <v>118</v>
      </c>
      <c r="I25" s="27"/>
      <c r="J25" s="27"/>
      <c r="K25" s="27"/>
      <c r="L25" s="27"/>
      <c r="M25" s="27"/>
      <c r="N25" s="27"/>
      <c r="O25" s="27"/>
      <c r="P25" s="27"/>
      <c r="Q25" s="27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1" t="s">
        <v>76</v>
      </c>
      <c r="B26" s="32">
        <v>1.0</v>
      </c>
      <c r="C26" s="26">
        <v>0.68</v>
      </c>
      <c r="D26" s="27"/>
      <c r="E26" s="32">
        <v>35.0</v>
      </c>
      <c r="F26" s="33" t="s">
        <v>118</v>
      </c>
      <c r="G26" s="33" t="s">
        <v>118</v>
      </c>
      <c r="H26" s="33" t="s">
        <v>118</v>
      </c>
      <c r="I26" s="33" t="s">
        <v>118</v>
      </c>
      <c r="J26" s="27"/>
      <c r="K26" s="27"/>
      <c r="L26" s="27"/>
      <c r="M26" s="27"/>
      <c r="N26" s="27"/>
      <c r="O26" s="27"/>
      <c r="P26" s="27"/>
      <c r="Q26" s="27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1" t="s">
        <v>41</v>
      </c>
      <c r="B27" s="32">
        <v>1.0</v>
      </c>
      <c r="C27" s="26">
        <v>0.68</v>
      </c>
      <c r="D27" s="27"/>
      <c r="E27" s="32">
        <v>35.0</v>
      </c>
      <c r="F27" s="33" t="s">
        <v>118</v>
      </c>
      <c r="G27" s="33" t="s">
        <v>118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22" t="s">
        <v>127</v>
      </c>
      <c r="B28" s="32">
        <v>1.0</v>
      </c>
      <c r="C28" s="26">
        <v>0.68</v>
      </c>
      <c r="D28" s="27"/>
      <c r="E28" s="32">
        <v>35.0</v>
      </c>
      <c r="F28" s="33" t="s">
        <v>118</v>
      </c>
      <c r="G28" s="33" t="s">
        <v>118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1" t="s">
        <v>39</v>
      </c>
      <c r="B29" s="32">
        <v>1.0</v>
      </c>
      <c r="C29" s="26">
        <v>0.68</v>
      </c>
      <c r="D29" s="27"/>
      <c r="E29" s="32">
        <v>35.0</v>
      </c>
      <c r="F29" s="33" t="s">
        <v>118</v>
      </c>
      <c r="G29" s="33" t="s">
        <v>118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22" t="s">
        <v>128</v>
      </c>
      <c r="B30" s="32">
        <v>1.0</v>
      </c>
      <c r="C30" s="26">
        <v>0.68</v>
      </c>
      <c r="D30" s="27"/>
      <c r="E30" s="32">
        <v>35.0</v>
      </c>
      <c r="F30" s="33" t="s">
        <v>118</v>
      </c>
      <c r="G30" s="33" t="s">
        <v>118</v>
      </c>
      <c r="H30" s="33" t="s">
        <v>118</v>
      </c>
      <c r="I30" s="33" t="s">
        <v>118</v>
      </c>
      <c r="J30" s="27"/>
      <c r="K30" s="27"/>
      <c r="L30" s="27"/>
      <c r="M30" s="27"/>
      <c r="N30" s="27"/>
      <c r="O30" s="27"/>
      <c r="P30" s="27"/>
      <c r="Q30" s="27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22" t="s">
        <v>129</v>
      </c>
      <c r="B31" s="32">
        <v>1.0</v>
      </c>
      <c r="C31" s="26">
        <v>0.68</v>
      </c>
      <c r="D31" s="27"/>
      <c r="E31" s="32">
        <v>35.0</v>
      </c>
      <c r="F31" s="33" t="s">
        <v>118</v>
      </c>
      <c r="G31" s="33" t="s">
        <v>118</v>
      </c>
      <c r="H31" s="33" t="s">
        <v>118</v>
      </c>
      <c r="I31" s="33" t="s">
        <v>118</v>
      </c>
      <c r="J31" s="27"/>
      <c r="K31" s="27"/>
      <c r="L31" s="27"/>
      <c r="M31" s="27"/>
      <c r="N31" s="27"/>
      <c r="O31" s="27"/>
      <c r="P31" s="27"/>
      <c r="Q31" s="27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22" t="s">
        <v>130</v>
      </c>
      <c r="B32" s="32">
        <v>1.0</v>
      </c>
      <c r="C32" s="26">
        <v>0.78</v>
      </c>
      <c r="D32" s="27"/>
      <c r="E32" s="32">
        <v>35.0</v>
      </c>
      <c r="F32" s="31" t="s">
        <v>131</v>
      </c>
      <c r="G32" s="31" t="s">
        <v>131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22" t="s">
        <v>132</v>
      </c>
      <c r="B33" s="32">
        <v>1.0</v>
      </c>
      <c r="C33" s="26">
        <v>0.78</v>
      </c>
      <c r="D33" s="27"/>
      <c r="E33" s="32">
        <v>35.0</v>
      </c>
      <c r="F33" s="31" t="s">
        <v>131</v>
      </c>
      <c r="G33" s="31" t="s">
        <v>131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1" t="s">
        <v>94</v>
      </c>
      <c r="B34" s="32">
        <v>1.0</v>
      </c>
      <c r="C34" s="26">
        <v>0.78</v>
      </c>
      <c r="D34" s="27"/>
      <c r="E34" s="32">
        <v>35.0</v>
      </c>
      <c r="F34" s="31" t="s">
        <v>131</v>
      </c>
      <c r="G34" s="31" t="s">
        <v>131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1" t="s">
        <v>77</v>
      </c>
      <c r="B35" s="32">
        <v>1.0</v>
      </c>
      <c r="C35" s="26">
        <v>0.78</v>
      </c>
      <c r="D35" s="27"/>
      <c r="E35" s="32">
        <v>35.0</v>
      </c>
      <c r="F35" s="33" t="s">
        <v>118</v>
      </c>
      <c r="G35" s="33" t="s">
        <v>118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1" t="s">
        <v>45</v>
      </c>
      <c r="B36" s="32">
        <v>1.0</v>
      </c>
      <c r="C36" s="26">
        <v>0.68</v>
      </c>
      <c r="D36" s="27"/>
      <c r="E36" s="32">
        <v>35.0</v>
      </c>
      <c r="F36" s="33" t="s">
        <v>118</v>
      </c>
      <c r="G36" s="33" t="s">
        <v>118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1" t="s">
        <v>46</v>
      </c>
      <c r="B37" s="32">
        <v>1.0</v>
      </c>
      <c r="C37" s="26">
        <v>0.68</v>
      </c>
      <c r="D37" s="27"/>
      <c r="E37" s="32">
        <v>35.0</v>
      </c>
      <c r="F37" s="33" t="s">
        <v>118</v>
      </c>
      <c r="G37" s="31" t="s">
        <v>85</v>
      </c>
      <c r="H37" s="31" t="s">
        <v>85</v>
      </c>
      <c r="I37" s="27"/>
      <c r="J37" s="27"/>
      <c r="K37" s="27"/>
      <c r="L37" s="27"/>
      <c r="M37" s="27"/>
      <c r="N37" s="27"/>
      <c r="O37" s="27"/>
      <c r="P37" s="27"/>
      <c r="Q37" s="27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1" t="s">
        <v>99</v>
      </c>
      <c r="B38" s="32">
        <v>1.0</v>
      </c>
      <c r="C38" s="26">
        <v>0.78</v>
      </c>
      <c r="D38" s="27"/>
      <c r="E38" s="32">
        <v>25.0</v>
      </c>
      <c r="F38" s="33" t="s">
        <v>118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1" t="s">
        <v>104</v>
      </c>
      <c r="B39" s="32">
        <v>1.0</v>
      </c>
      <c r="C39" s="26">
        <v>0.78</v>
      </c>
      <c r="D39" s="27"/>
      <c r="E39" s="32">
        <v>25.0</v>
      </c>
      <c r="F39" s="33" t="s">
        <v>118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1" t="s">
        <v>109</v>
      </c>
      <c r="B40" s="32">
        <v>1.0</v>
      </c>
      <c r="C40" s="26">
        <v>0.78</v>
      </c>
      <c r="D40" s="27"/>
      <c r="E40" s="32">
        <v>25.0</v>
      </c>
      <c r="F40" s="33" t="s">
        <v>118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1" t="s">
        <v>110</v>
      </c>
      <c r="B41" s="32">
        <v>1.0</v>
      </c>
      <c r="C41" s="26">
        <v>0.78</v>
      </c>
      <c r="D41" s="27"/>
      <c r="E41" s="32">
        <v>25.0</v>
      </c>
      <c r="F41" s="33" t="s">
        <v>118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1" t="s">
        <v>111</v>
      </c>
      <c r="B42" s="32">
        <v>1.0</v>
      </c>
      <c r="C42" s="26">
        <v>0.68</v>
      </c>
      <c r="D42" s="27"/>
      <c r="E42" s="32">
        <v>25.0</v>
      </c>
      <c r="F42" s="33" t="s">
        <v>118</v>
      </c>
      <c r="G42" s="33" t="s">
        <v>118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1" t="s">
        <v>112</v>
      </c>
      <c r="B43" s="32">
        <v>1.0</v>
      </c>
      <c r="C43" s="26">
        <v>0.78</v>
      </c>
      <c r="D43" s="27"/>
      <c r="E43" s="32">
        <v>25.0</v>
      </c>
      <c r="F43" s="33" t="s">
        <v>118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ht="15.0" customHeight="1">
      <c r="A44" s="8" t="s">
        <v>140</v>
      </c>
      <c r="B44" s="10">
        <v>1.0</v>
      </c>
      <c r="C44" s="11">
        <v>0.78</v>
      </c>
      <c r="D44" s="12"/>
      <c r="E44" s="10">
        <v>25.0</v>
      </c>
      <c r="F44" s="21" t="str">
        <f>IFS(A44=A138, F138,A44=A139, F139,A44=A140, F140)</f>
        <v>[Wild Card]</v>
      </c>
      <c r="G44" s="45"/>
      <c r="H44" s="21"/>
      <c r="I44" s="12"/>
      <c r="J44" s="12"/>
      <c r="K44" s="12"/>
      <c r="L44" s="12"/>
      <c r="M44" s="12"/>
      <c r="N44" s="12"/>
      <c r="O44" s="12"/>
      <c r="P44" s="12"/>
      <c r="Q44" s="12"/>
    </row>
    <row r="45">
      <c r="A45" s="46" t="s">
        <v>118</v>
      </c>
      <c r="B45" s="10">
        <v>1.0</v>
      </c>
      <c r="C45" s="11">
        <v>0.95</v>
      </c>
      <c r="D45" s="21"/>
      <c r="E45" s="10">
        <v>5.0</v>
      </c>
      <c r="F45" s="47" t="str">
        <f>IFS(A45=A101, F101,A45=A102, F102,A45=A103, F103,A45=A104, F104,A45=A105, F105,A45=A106, F106,A45=A107, F107,A45=A108, F108,A45=A109, F109,A45=A110, F110,A45=A111, F111,A45=A112, F112,A45=A113, F113,A45=A114, F114,A45=A115, F115,A45=A116, F116,A45=A117, F117,A45=A118, F118,A45=A119, F119,A45=A120, F120,A45=A121, F121,A45=A122, F122,A45=A123, F123,A45=A124, F124,T16=A125, F125,A45=A126, F126,A45=A127, F127,A45=A128, F128,A45=A129, F129,A45=A130, F130,A45=A131, F131,A45=A132, F132,A45=A133, F133,A45=A134, F134,A45=A135, F135,A45=A136, F136)</f>
        <v>Ore (3)</v>
      </c>
      <c r="G45" s="21" t="str">
        <f>IFS(A45=A101, G101,A45=A102, G102,A45=A103, G103,A45=A104, G104,A45=A105, G105,A45=A106, G106,A45=A107, G107,A45=A108, G108,A45=A109, G109,A45=A110, G110,A45=A111, G111,A45=A112, G112,A45=A113, G113,A45=A114, G114,A45=A115, G115,A45=A116, G116,A45=A117, G117,A45=A118, G118,A45=A119, G119,A45=A120, G120,A45=A121, G121,A45=A122, G122,A45=A123, G123,A45=A124, G124,T16=A125, G125,A45=A126, G126,A45=A127, G127,A45=A128, G128,A45=A129, G129,A45=A130, G130,A45=A131, G131,A45=A132, G132,A45=A133, G133,A45=A134, G134,A45=A135, G135,A45=A136, G136)</f>
        <v>Ore (3)</v>
      </c>
      <c r="H45" s="47" t="str">
        <f>IFS(A45=A101, H101,A45=A102, H102,A45=A103, H103,A45=A104, H104,A45=A105, H105,A45=A106, H106,A45=A107, H107,A45=A108, H108,A45=A109, H109,A45=A110, H110,A45=A111, H111,A45=A112, H112,A45=A113, H113,A45=A114, H114,A45=A115, H115,A45=A116, H116,A45=A117, H117,A45=A118, H118,A45=A119, H119,A45=A120, H120,A45=A121, H121,A45=A122, H122,A45=A123, H123,A45=A124, H124,T16=A125, H125,A45=A126, H126,A45=A127, H127,A45=A128, H128,A45=A129, H129,A45=A130, H130,A45=A131, H131,A45=A132, H132,A45=A133, H133,A45=A134, H134,A45=A135, H135,A45=A136, H136)</f>
        <v>Ore (3)</v>
      </c>
      <c r="I45" s="21"/>
      <c r="J45" s="21"/>
      <c r="K45" s="21"/>
      <c r="L45" s="8"/>
      <c r="M45" s="8" t="s">
        <v>163</v>
      </c>
      <c r="N45" s="12"/>
      <c r="O45" s="12"/>
      <c r="P45" s="12"/>
      <c r="Q45" s="12"/>
    </row>
    <row r="46">
      <c r="A46" s="30" t="s">
        <v>164</v>
      </c>
      <c r="B46" s="10">
        <v>1.0</v>
      </c>
      <c r="C46" s="26">
        <v>0.78</v>
      </c>
      <c r="D46" s="29"/>
      <c r="E46" s="24">
        <v>25.0</v>
      </c>
      <c r="F46" s="30" t="s">
        <v>118</v>
      </c>
      <c r="G46" s="29"/>
      <c r="H46" s="29"/>
      <c r="I46" s="29"/>
      <c r="J46" s="29"/>
      <c r="K46" s="29"/>
      <c r="L46" s="29"/>
      <c r="M46" s="29"/>
      <c r="N46" s="27"/>
      <c r="O46" s="27"/>
      <c r="P46" s="27"/>
      <c r="Q46" s="27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0" t="s">
        <v>166</v>
      </c>
      <c r="B47" s="10">
        <v>1.0</v>
      </c>
      <c r="C47" s="26">
        <v>0.78</v>
      </c>
      <c r="D47" s="29"/>
      <c r="E47" s="24">
        <v>25.0</v>
      </c>
      <c r="F47" s="30" t="s">
        <v>118</v>
      </c>
      <c r="G47" s="29"/>
      <c r="H47" s="29"/>
      <c r="I47" s="29"/>
      <c r="J47" s="29"/>
      <c r="K47" s="29"/>
      <c r="L47" s="29"/>
      <c r="M47" s="29"/>
      <c r="N47" s="27"/>
      <c r="O47" s="27"/>
      <c r="P47" s="27"/>
      <c r="Q47" s="27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0" t="s">
        <v>168</v>
      </c>
      <c r="B48" s="10">
        <v>1.0</v>
      </c>
      <c r="C48" s="26">
        <v>0.78</v>
      </c>
      <c r="D48" s="29"/>
      <c r="E48" s="24">
        <v>25.0</v>
      </c>
      <c r="F48" s="30" t="s">
        <v>118</v>
      </c>
      <c r="G48" s="29"/>
      <c r="H48" s="29"/>
      <c r="I48" s="29"/>
      <c r="J48" s="29"/>
      <c r="K48" s="29"/>
      <c r="L48" s="29"/>
      <c r="M48" s="29"/>
      <c r="N48" s="27"/>
      <c r="O48" s="27"/>
      <c r="P48" s="27"/>
      <c r="Q48" s="27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0" t="s">
        <v>169</v>
      </c>
      <c r="B49" s="10">
        <v>1.0</v>
      </c>
      <c r="C49" s="26">
        <v>0.78</v>
      </c>
      <c r="D49" s="29"/>
      <c r="E49" s="24">
        <v>25.0</v>
      </c>
      <c r="F49" s="30" t="s">
        <v>118</v>
      </c>
      <c r="G49" s="29"/>
      <c r="H49" s="29"/>
      <c r="I49" s="29"/>
      <c r="J49" s="29"/>
      <c r="K49" s="29"/>
      <c r="L49" s="29"/>
      <c r="M49" s="29"/>
      <c r="N49" s="27"/>
      <c r="O49" s="27"/>
      <c r="P49" s="27"/>
      <c r="Q49" s="27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8" t="s">
        <v>171</v>
      </c>
      <c r="B50" s="10">
        <v>10.0</v>
      </c>
      <c r="C50" s="11">
        <v>0.88</v>
      </c>
      <c r="D50" s="12"/>
      <c r="E50" s="10">
        <v>15.0</v>
      </c>
      <c r="F50" s="45" t="s">
        <v>86</v>
      </c>
      <c r="G50" s="49"/>
      <c r="H50" s="45"/>
      <c r="I50" s="12"/>
      <c r="J50" s="12"/>
      <c r="K50" s="12"/>
      <c r="L50" s="12"/>
      <c r="M50" s="12"/>
      <c r="N50" s="12"/>
      <c r="O50" s="12"/>
      <c r="P50" s="12"/>
      <c r="Q50" s="12"/>
    </row>
    <row r="51">
      <c r="A51" s="8" t="s">
        <v>172</v>
      </c>
      <c r="B51" s="10">
        <v>10.0</v>
      </c>
      <c r="C51" s="11">
        <v>0.88</v>
      </c>
      <c r="D51" s="12"/>
      <c r="E51" s="10">
        <v>15.0</v>
      </c>
      <c r="F51" s="45" t="s">
        <v>86</v>
      </c>
      <c r="G51" s="49"/>
      <c r="H51" s="45"/>
      <c r="I51" s="12"/>
      <c r="J51" s="12"/>
      <c r="K51" s="12"/>
      <c r="L51" s="12"/>
      <c r="M51" s="12"/>
      <c r="N51" s="12"/>
      <c r="O51" s="12"/>
      <c r="P51" s="12"/>
      <c r="Q51" s="12"/>
    </row>
    <row r="52">
      <c r="A52" s="8" t="s">
        <v>173</v>
      </c>
      <c r="B52" s="10">
        <v>10.0</v>
      </c>
      <c r="C52" s="11">
        <v>0.88</v>
      </c>
      <c r="D52" s="12"/>
      <c r="E52" s="10">
        <v>15.0</v>
      </c>
      <c r="F52" s="45" t="s">
        <v>86</v>
      </c>
      <c r="G52" s="49"/>
      <c r="H52" s="45"/>
      <c r="I52" s="12"/>
      <c r="J52" s="12"/>
      <c r="K52" s="12"/>
      <c r="L52" s="12"/>
      <c r="M52" s="12"/>
      <c r="N52" s="12"/>
      <c r="O52" s="12"/>
      <c r="P52" s="12"/>
      <c r="Q52" s="12"/>
    </row>
    <row r="53">
      <c r="A53" s="23" t="s">
        <v>175</v>
      </c>
      <c r="B53" s="25"/>
      <c r="E53" s="25"/>
    </row>
    <row r="54">
      <c r="A54" s="12" t="s">
        <v>176</v>
      </c>
      <c r="B54" s="10">
        <v>1.0</v>
      </c>
      <c r="C54" s="11">
        <v>0.53</v>
      </c>
      <c r="D54" s="12"/>
      <c r="E54" s="50">
        <v>50.0</v>
      </c>
      <c r="F54" s="8" t="s">
        <v>178</v>
      </c>
      <c r="G54" s="8" t="s">
        <v>179</v>
      </c>
      <c r="H54" s="8" t="s">
        <v>180</v>
      </c>
      <c r="I54" s="12"/>
      <c r="J54" s="8"/>
      <c r="K54" s="22"/>
      <c r="L54" s="50"/>
      <c r="M54" s="50" t="s">
        <v>27</v>
      </c>
      <c r="N54" s="27"/>
      <c r="O54" s="27"/>
      <c r="P54" s="31"/>
      <c r="Q54" s="31"/>
    </row>
    <row r="55">
      <c r="A55" s="8" t="s">
        <v>178</v>
      </c>
      <c r="B55" s="10">
        <v>1.0</v>
      </c>
      <c r="C55" s="11">
        <v>0.78</v>
      </c>
      <c r="D55" s="8"/>
      <c r="E55" s="10">
        <v>25.0</v>
      </c>
      <c r="F55" s="30" t="s">
        <v>118</v>
      </c>
      <c r="G55" s="30" t="s">
        <v>118</v>
      </c>
      <c r="H55" s="21"/>
      <c r="I55" s="8"/>
      <c r="J55" s="8"/>
      <c r="K55" s="8"/>
      <c r="L55" s="8"/>
      <c r="M55" s="8"/>
      <c r="N55" s="8"/>
      <c r="O55" s="8"/>
      <c r="P55" s="8"/>
      <c r="Q55" s="8"/>
    </row>
    <row r="56">
      <c r="A56" s="12" t="s">
        <v>182</v>
      </c>
      <c r="B56" s="10">
        <v>1.0</v>
      </c>
      <c r="C56" s="51">
        <v>0.68</v>
      </c>
      <c r="D56" s="12"/>
      <c r="E56" s="10">
        <v>35.0</v>
      </c>
      <c r="F56" s="49" t="s">
        <v>183</v>
      </c>
      <c r="G56" s="49" t="s">
        <v>184</v>
      </c>
      <c r="H56" s="49" t="s">
        <v>185</v>
      </c>
      <c r="I56" s="12"/>
      <c r="J56" s="8"/>
      <c r="K56" s="8"/>
      <c r="L56" s="8"/>
      <c r="M56" s="8" t="s">
        <v>187</v>
      </c>
      <c r="N56" s="8" t="s">
        <v>188</v>
      </c>
      <c r="O56" s="8" t="s">
        <v>188</v>
      </c>
      <c r="P56" s="10" t="s">
        <v>189</v>
      </c>
      <c r="Q56" s="11"/>
    </row>
    <row r="57">
      <c r="A57" s="12" t="s">
        <v>190</v>
      </c>
      <c r="B57" s="10">
        <v>1.0</v>
      </c>
      <c r="C57" s="51">
        <v>0.68</v>
      </c>
      <c r="D57" s="12"/>
      <c r="E57" s="10">
        <v>35.0</v>
      </c>
      <c r="F57" s="49" t="s">
        <v>191</v>
      </c>
      <c r="G57" s="49" t="s">
        <v>192</v>
      </c>
      <c r="H57" s="49" t="s">
        <v>193</v>
      </c>
      <c r="I57" s="12"/>
      <c r="J57" s="12"/>
      <c r="K57" s="8"/>
      <c r="L57" s="8"/>
      <c r="M57" s="8" t="s">
        <v>187</v>
      </c>
      <c r="N57" s="8" t="s">
        <v>188</v>
      </c>
      <c r="O57" s="8" t="s">
        <v>188</v>
      </c>
      <c r="P57" s="10" t="s">
        <v>194</v>
      </c>
      <c r="Q57" s="11"/>
    </row>
    <row r="58" ht="15.75" customHeight="1">
      <c r="A58" s="12" t="s">
        <v>195</v>
      </c>
      <c r="B58" s="10">
        <v>1.0</v>
      </c>
      <c r="C58" s="51">
        <v>0.68</v>
      </c>
      <c r="D58" s="12"/>
      <c r="E58" s="10">
        <v>35.0</v>
      </c>
      <c r="F58" s="49" t="s">
        <v>191</v>
      </c>
      <c r="G58" s="49" t="s">
        <v>192</v>
      </c>
      <c r="H58" s="49" t="s">
        <v>193</v>
      </c>
      <c r="I58" s="12"/>
      <c r="J58" s="12"/>
      <c r="K58" s="8"/>
      <c r="L58" s="8"/>
      <c r="M58" s="8" t="s">
        <v>187</v>
      </c>
      <c r="N58" s="8" t="s">
        <v>188</v>
      </c>
      <c r="O58" s="8" t="s">
        <v>188</v>
      </c>
      <c r="P58" s="10" t="s">
        <v>194</v>
      </c>
      <c r="Q58" s="11"/>
    </row>
    <row r="59">
      <c r="A59" s="12" t="s">
        <v>196</v>
      </c>
      <c r="B59" s="10">
        <v>1.0</v>
      </c>
      <c r="C59" s="51">
        <v>0.68</v>
      </c>
      <c r="D59" s="12"/>
      <c r="E59" s="10">
        <v>35.0</v>
      </c>
      <c r="F59" s="49" t="s">
        <v>191</v>
      </c>
      <c r="G59" s="49" t="s">
        <v>192</v>
      </c>
      <c r="H59" s="49" t="s">
        <v>193</v>
      </c>
      <c r="I59" s="12"/>
      <c r="J59" s="12"/>
      <c r="K59" s="8"/>
      <c r="L59" s="8"/>
      <c r="M59" s="8" t="s">
        <v>187</v>
      </c>
      <c r="N59" s="8" t="s">
        <v>188</v>
      </c>
      <c r="O59" s="8" t="s">
        <v>188</v>
      </c>
      <c r="P59" s="10" t="s">
        <v>194</v>
      </c>
      <c r="Q59" s="12"/>
    </row>
    <row r="60">
      <c r="A60" s="12" t="s">
        <v>198</v>
      </c>
      <c r="B60" s="10">
        <v>1.0</v>
      </c>
      <c r="C60" s="51">
        <v>0.68</v>
      </c>
      <c r="D60" s="12"/>
      <c r="E60" s="10">
        <v>35.0</v>
      </c>
      <c r="F60" s="49" t="s">
        <v>183</v>
      </c>
      <c r="G60" s="49" t="s">
        <v>199</v>
      </c>
      <c r="H60" s="49" t="s">
        <v>185</v>
      </c>
      <c r="I60" s="12"/>
      <c r="J60" s="12"/>
      <c r="K60" s="8"/>
      <c r="L60" s="8"/>
      <c r="M60" s="8" t="s">
        <v>187</v>
      </c>
      <c r="N60" s="8" t="s">
        <v>201</v>
      </c>
      <c r="O60" s="8" t="s">
        <v>201</v>
      </c>
      <c r="P60" s="8" t="s">
        <v>201</v>
      </c>
      <c r="Q60" s="10" t="s">
        <v>189</v>
      </c>
    </row>
    <row r="61">
      <c r="A61" s="12" t="s">
        <v>202</v>
      </c>
      <c r="B61" s="10">
        <v>1.0</v>
      </c>
      <c r="C61" s="51">
        <v>0.68</v>
      </c>
      <c r="D61" s="12"/>
      <c r="E61" s="10">
        <v>35.0</v>
      </c>
      <c r="F61" s="49" t="s">
        <v>191</v>
      </c>
      <c r="G61" s="49" t="s">
        <v>204</v>
      </c>
      <c r="H61" s="49" t="s">
        <v>193</v>
      </c>
      <c r="I61" s="47"/>
      <c r="J61" s="12"/>
      <c r="K61" s="12"/>
      <c r="L61" s="8"/>
      <c r="M61" s="8" t="s">
        <v>187</v>
      </c>
      <c r="N61" s="8" t="s">
        <v>201</v>
      </c>
      <c r="O61" s="8" t="s">
        <v>201</v>
      </c>
      <c r="P61" s="8" t="s">
        <v>201</v>
      </c>
      <c r="Q61" s="10" t="s">
        <v>194</v>
      </c>
    </row>
    <row r="62">
      <c r="A62" s="12" t="s">
        <v>206</v>
      </c>
      <c r="B62" s="10">
        <v>1.0</v>
      </c>
      <c r="C62" s="51">
        <v>0.68</v>
      </c>
      <c r="D62" s="12"/>
      <c r="E62" s="10">
        <v>35.0</v>
      </c>
      <c r="F62" s="49" t="s">
        <v>191</v>
      </c>
      <c r="G62" s="49" t="s">
        <v>204</v>
      </c>
      <c r="H62" s="49" t="s">
        <v>193</v>
      </c>
      <c r="I62" s="12"/>
      <c r="J62" s="12"/>
      <c r="K62" s="12"/>
      <c r="L62" s="8"/>
      <c r="M62" s="8" t="s">
        <v>187</v>
      </c>
      <c r="N62" s="8" t="s">
        <v>201</v>
      </c>
      <c r="O62" s="8" t="s">
        <v>201</v>
      </c>
      <c r="P62" s="8" t="s">
        <v>201</v>
      </c>
      <c r="Q62" s="10" t="s">
        <v>194</v>
      </c>
    </row>
    <row r="63">
      <c r="A63" s="12" t="s">
        <v>207</v>
      </c>
      <c r="B63" s="10">
        <v>1.0</v>
      </c>
      <c r="C63" s="51">
        <v>0.68</v>
      </c>
      <c r="D63" s="12"/>
      <c r="E63" s="10">
        <v>35.0</v>
      </c>
      <c r="F63" s="49" t="s">
        <v>191</v>
      </c>
      <c r="G63" s="49" t="s">
        <v>204</v>
      </c>
      <c r="H63" s="49" t="s">
        <v>193</v>
      </c>
      <c r="I63" s="12"/>
      <c r="J63" s="12"/>
      <c r="K63" s="52"/>
      <c r="L63" s="8"/>
      <c r="M63" s="8" t="s">
        <v>187</v>
      </c>
      <c r="N63" s="8" t="s">
        <v>201</v>
      </c>
      <c r="O63" s="8" t="s">
        <v>201</v>
      </c>
      <c r="P63" s="8" t="s">
        <v>201</v>
      </c>
      <c r="Q63" s="10" t="s">
        <v>194</v>
      </c>
    </row>
    <row r="64">
      <c r="A64" s="8" t="s">
        <v>210</v>
      </c>
      <c r="B64" s="10">
        <v>1.0</v>
      </c>
      <c r="C64" s="11">
        <v>0.95</v>
      </c>
      <c r="D64" s="8"/>
      <c r="E64" s="10">
        <v>5.0</v>
      </c>
      <c r="F64" s="21" t="str">
        <f>IFS(A64=A142, F142,A64=A143, F143,A64=A144, F144,A64=A145, F145,A64=A146, F146,A64=A147, F147,A64=A148, F148,A64=A149, F149,A64=A150, F150,A64=A151, F151,A64=A152, F152,A64=A153, F153,A64=A154, F154,A64=A155, F155,A64=A156, F156,A64=A157, F157,A64=A158, F158,A64=A159, F159,A64=A160, F160,A64=A161, F161,A64=A162, F162,A64=A163, F163,A64=A164, F164,A64=A165, F165,A64=A166, F166,A64=A167, F167,A64=A168, F168,A64=A169, F169,A64=A170, F170,A64=A171, F171,A64=A172, F172,A64=A173, F173,A64=A174, F174,A64=A175, F175,A64=A176, F176,A64=A177, F177)</f>
        <v>Ore (3)</v>
      </c>
      <c r="G64" s="58" t="str">
        <f>IFS(A64=A142, G142,A64=A143, G143,A64=A144, G144,A64=A145, G145,A64=A146, G146,A64=A147, G147,A64=A148, G148,A64=A149, G149,A64=A150, G150,A64=A151, G151,A64=A152, G152,A64=A153, G153,A64=A154, G154,A64=A155, G155,A64=A156, G156,A64=A157, G157,A64=A158, G158,A64=A159, G159,A64=A160, G160,A64=A161, G161,A64=A162, G162,A64=A163, G163,A64=A164, G164,A64=A165, G165,A64=A166, G166,A64=A167, G167,A64=A168, G168,A64=A169, G169,A64=A170, G170,A64=A171, G171,A64=A172, G172,A64=A173, G173,A64=A174, G174,A64=A175, G175,A64=A176, G176,A64=A177, G177)</f>
        <v>Ore (3)</v>
      </c>
      <c r="H64" s="47" t="str">
        <f>IFS(A64=A142, H142,A64=A143, H143,A64=A144, H144,A64=A145, H145,A64=A146, H146,A64=A147, H147,A64=A148, H148,A64=A149, H149,A64=A150, H150,A64=A151, H151,A64=A152, H152,A64=A153, H153,A64=A154, H154,A64=A155, H155,A64=A156, H156,A64=A157, H157,A64=A158, H158,A64=A159, H159,A64=A160, H160,A64=A161, H161,A64=A162, H162,A64=A163, H163,A64=A164, H164,A64=A165, H165,A64=A166, H166,A64=A167, H167,A64=A168, H168,A64=A169, H169,A64=A170, H170,A64=A171, H171,A64=A172, H172,A64=A173, H173,A64=A174, H174,A64=A175, H175,A64=A176, H176,A64=A177, H177)</f>
        <v>Ore (3)</v>
      </c>
      <c r="I64" s="8" t="s">
        <v>246</v>
      </c>
      <c r="J64" s="8"/>
      <c r="K64" s="8"/>
      <c r="L64" s="8"/>
      <c r="M64" s="8" t="s">
        <v>247</v>
      </c>
      <c r="N64" s="8" t="s">
        <v>247</v>
      </c>
      <c r="O64" s="8" t="s">
        <v>247</v>
      </c>
      <c r="P64" s="8" t="s">
        <v>247</v>
      </c>
      <c r="Q64" s="8" t="s">
        <v>163</v>
      </c>
    </row>
    <row r="65">
      <c r="A65" s="8" t="s">
        <v>201</v>
      </c>
      <c r="B65" s="10">
        <v>1.0</v>
      </c>
      <c r="C65" s="11">
        <v>0.95</v>
      </c>
      <c r="D65" s="8"/>
      <c r="E65" s="10">
        <v>5.0</v>
      </c>
      <c r="F65" s="21" t="str">
        <f>IFS(A65=A179, F142,A65=A180, F143,A65=A181, F144,A65=A182, F145,A65=A183, F146,A65=A184, F147,A65=A185, F148,A65=A186, F149,A65=A187, F150,A65=A188, F151,A65=A189, F152,A65=A190, F153,A65=A191, F154,A65=A192, F155,A65=A193, F156,A65=A194, F157,A65=A195, F158,A65=A196, F159,A65=A197, F160,A65=A198, F161,A65=A199, F162,A65=A200, F163,A65=A201, F164,A65=A202, F165,A65=A203, F166,A65=A204, F167,A65=A205, F168,A65=A206, F169,A65=A207, F170,A65=A208, F171,A65=A209, F172,A65=A210, F173,A65=A211, F174,A65=A212, F175,A65=A213, F176,A65=A214, F177)</f>
        <v>Ore (3)</v>
      </c>
      <c r="G65" s="21" t="str">
        <f>IFS(A65=A179, G142,A65=A180, G143,A65=A181, G144,A65=A182, G145,A65=A183, G146,A65=A184, G147,A65=A185, G148,A65=A186, G149,A65=A187, G150,A65=A188, G151,A65=A189, G152,A65=A190, G153,A65=A191, G154,A65=A192, G155,A65=A193, G156,A65=A194, G157,A65=A195, G158,A65=A196, G159,A65=A197, G160,A65=A198, G161,A65=A199, G162,A65=A200, G163,A65=A201, G164,A65=A202, G165,A65=A203, G166,A65=A204, G167,A65=A205, G168,A65=A206, G169,A65=A207, G170,A65=A208, G171,A65=A209, G172,A65=A210, G173,A65=A211, G174,A65=A212, G175,A65=A213, G176,A65=A214, G177)</f>
        <v>Ore (3)</v>
      </c>
      <c r="H65" s="21" t="str">
        <f>IFS(A65=A179, H142,A65=A180, H143,A65=A181, H144,A65=A182, H145,A65=A183, H146,A65=A184, H147,A65=A185, H148,A65=A186, H149,A65=A187, H150,A65=A188, H151,A65=A189, H152,A65=A190, H153,A65=A191, H154,A65=A192, H155,A65=A193, H156,A65=A194, H157,A65=A195, H158,A65=A196, H159,A65=A197, H160,A65=A198, H161,A65=A199, H162,A65=A200, H163,A65=A201, H164,A65=A202, H165,A65=A203, H166,A65=A204, H167,A65=A205, H168,A65=A206, H169,A65=A207, H170,A65=A208, H171,A65=A209, H172,A65=A210, H173,A65=A211, H174,A65=A212, H175,A65=A213, H176,A65=A214, H177)</f>
        <v>Ore (3)</v>
      </c>
      <c r="I65" s="8" t="s">
        <v>246</v>
      </c>
      <c r="J65" s="8"/>
      <c r="K65" s="8"/>
      <c r="L65" s="8"/>
      <c r="M65" s="8" t="s">
        <v>247</v>
      </c>
      <c r="N65" s="8" t="s">
        <v>247</v>
      </c>
      <c r="O65" s="8" t="s">
        <v>247</v>
      </c>
      <c r="P65" s="8" t="s">
        <v>247</v>
      </c>
      <c r="Q65" s="8" t="s">
        <v>163</v>
      </c>
    </row>
    <row r="66">
      <c r="A66" s="8" t="s">
        <v>247</v>
      </c>
      <c r="B66" s="10">
        <v>1.0</v>
      </c>
      <c r="C66" s="11">
        <v>0.93</v>
      </c>
      <c r="D66" s="8"/>
      <c r="E66" s="10">
        <v>10.0</v>
      </c>
      <c r="F66" s="21" t="s">
        <v>152</v>
      </c>
      <c r="G66" s="21" t="s">
        <v>152</v>
      </c>
      <c r="H66" s="21" t="str">
        <f>IFS(A66=A216, H216,A66=A217, H217,A66=A218, H218,A66=A219, H219,A66=A220, H220, A66=A221, H221)</f>
        <v>Stone</v>
      </c>
      <c r="I66" s="8" t="s">
        <v>248</v>
      </c>
      <c r="J66" s="8"/>
      <c r="K66" s="8"/>
      <c r="L66" s="8"/>
      <c r="M66" s="8"/>
      <c r="N66" s="8"/>
      <c r="O66" s="8"/>
      <c r="P66" s="8"/>
      <c r="Q66" s="8"/>
    </row>
    <row r="67">
      <c r="A67" s="23" t="s">
        <v>249</v>
      </c>
      <c r="B67" s="59"/>
      <c r="C67" s="60"/>
      <c r="D67" s="60"/>
      <c r="E67" s="25"/>
      <c r="G67" s="60"/>
      <c r="H67" s="60"/>
      <c r="I67" s="60"/>
    </row>
    <row r="68">
      <c r="A68" s="8" t="s">
        <v>250</v>
      </c>
      <c r="B68" s="10">
        <v>2.0</v>
      </c>
      <c r="C68" s="11">
        <v>0.95</v>
      </c>
      <c r="D68" s="12"/>
      <c r="E68" s="10">
        <v>1.0</v>
      </c>
      <c r="F68" s="45" t="s">
        <v>251</v>
      </c>
      <c r="G68" s="61"/>
      <c r="H68" s="45"/>
      <c r="I68" s="12"/>
      <c r="J68" s="12"/>
      <c r="K68" s="12"/>
      <c r="L68" s="8"/>
      <c r="M68" s="8"/>
      <c r="N68" s="12"/>
      <c r="O68" s="12"/>
      <c r="P68" s="12"/>
      <c r="Q68" s="12"/>
    </row>
    <row r="69">
      <c r="A69" s="8" t="s">
        <v>246</v>
      </c>
      <c r="B69" s="10">
        <v>2.0</v>
      </c>
      <c r="C69" s="11">
        <v>0.95</v>
      </c>
      <c r="D69" s="8"/>
      <c r="E69" s="10">
        <v>1.0</v>
      </c>
      <c r="F69" s="21" t="s">
        <v>73</v>
      </c>
      <c r="G69" s="21"/>
      <c r="H69" s="21"/>
      <c r="I69" s="8"/>
      <c r="J69" s="8"/>
      <c r="K69" s="8"/>
      <c r="L69" s="12"/>
      <c r="M69" s="12"/>
      <c r="N69" s="12"/>
      <c r="O69" s="12"/>
      <c r="P69" s="12"/>
      <c r="Q69" s="12"/>
    </row>
    <row r="70">
      <c r="B70" s="25"/>
      <c r="E70" s="25"/>
    </row>
    <row r="71">
      <c r="E71" s="25"/>
    </row>
    <row r="72">
      <c r="E72" s="25"/>
    </row>
    <row r="73">
      <c r="E73" s="25"/>
    </row>
    <row r="74">
      <c r="E74" s="25"/>
    </row>
    <row r="75">
      <c r="E75" s="25"/>
    </row>
    <row r="76">
      <c r="E76" s="25"/>
    </row>
    <row r="77">
      <c r="E77" s="25"/>
    </row>
    <row r="78">
      <c r="E78" s="25"/>
    </row>
    <row r="79">
      <c r="E79" s="25"/>
    </row>
    <row r="80">
      <c r="E80" s="25"/>
    </row>
    <row r="81">
      <c r="E81" s="25"/>
    </row>
    <row r="82">
      <c r="E82" s="25"/>
    </row>
    <row r="90">
      <c r="A90" s="62"/>
      <c r="L90" s="3"/>
      <c r="M90" s="3"/>
    </row>
    <row r="91" ht="12.75" customHeight="1">
      <c r="A91" s="62"/>
      <c r="L91" s="3"/>
      <c r="M91" s="3"/>
    </row>
    <row r="92" ht="12.75" customHeight="1">
      <c r="A92" s="3"/>
      <c r="C92" s="60"/>
      <c r="L92" s="3"/>
      <c r="M92" s="3"/>
    </row>
    <row r="93">
      <c r="A93" s="62"/>
      <c r="B93" s="60"/>
      <c r="D93" s="60"/>
      <c r="E93" s="60"/>
      <c r="G93" s="60"/>
      <c r="H93" s="63"/>
      <c r="I93" s="60"/>
      <c r="J93" s="60"/>
      <c r="K93" s="60"/>
      <c r="L93" s="60"/>
      <c r="M93" s="60"/>
      <c r="N93" s="60"/>
    </row>
    <row r="94">
      <c r="A94" s="62"/>
      <c r="B94" s="60"/>
      <c r="D94" s="60"/>
      <c r="E94" s="60"/>
      <c r="G94" s="60"/>
      <c r="H94" s="63"/>
      <c r="I94" s="60"/>
      <c r="J94" s="60"/>
      <c r="K94" s="60"/>
      <c r="L94" s="60"/>
      <c r="M94" s="60"/>
      <c r="N94" s="60"/>
    </row>
    <row r="95">
      <c r="A95" s="62"/>
      <c r="B95" s="60"/>
      <c r="D95" s="60"/>
      <c r="E95" s="60"/>
      <c r="G95" s="60"/>
      <c r="H95" s="63"/>
      <c r="I95" s="60"/>
      <c r="J95" s="60"/>
      <c r="K95" s="60"/>
      <c r="L95" s="60"/>
      <c r="M95" s="60"/>
      <c r="N95" s="60"/>
    </row>
    <row r="96">
      <c r="A96" s="62"/>
      <c r="B96" s="60"/>
      <c r="D96" s="60"/>
      <c r="E96" s="60"/>
      <c r="G96" s="60"/>
      <c r="H96" s="63"/>
      <c r="I96" s="60"/>
      <c r="J96" s="60"/>
      <c r="K96" s="60"/>
      <c r="L96" s="60"/>
      <c r="M96" s="60"/>
      <c r="N96" s="60"/>
    </row>
    <row r="97">
      <c r="A97" s="62"/>
      <c r="B97" s="60"/>
      <c r="D97" s="60"/>
      <c r="E97" s="60"/>
      <c r="G97" s="60"/>
      <c r="H97" s="63"/>
      <c r="I97" s="60"/>
      <c r="J97" s="60"/>
      <c r="K97" s="60"/>
      <c r="L97" s="60"/>
      <c r="M97" s="60"/>
      <c r="N97" s="60"/>
    </row>
    <row r="98">
      <c r="A98" s="62"/>
      <c r="B98" s="60"/>
      <c r="D98" s="60"/>
      <c r="E98" s="60"/>
      <c r="G98" s="60"/>
      <c r="H98" s="63"/>
      <c r="I98" s="60"/>
      <c r="J98" s="60"/>
      <c r="K98" s="60"/>
      <c r="L98" s="60"/>
      <c r="M98" s="60"/>
      <c r="N98" s="60"/>
    </row>
    <row r="99">
      <c r="A99" s="62"/>
      <c r="B99" s="60"/>
      <c r="D99" s="60"/>
      <c r="E99" s="60"/>
      <c r="G99" s="60"/>
      <c r="H99" s="63"/>
      <c r="I99" s="60"/>
      <c r="J99" s="60"/>
      <c r="K99" s="60"/>
      <c r="L99" s="60"/>
      <c r="M99" s="60"/>
      <c r="N99" s="60"/>
    </row>
    <row r="100" ht="15.75" customHeight="1">
      <c r="D100" s="60"/>
    </row>
    <row r="101" customHeight="1">
      <c r="A101" s="23" t="s">
        <v>118</v>
      </c>
      <c r="F101" s="60" t="s">
        <v>86</v>
      </c>
      <c r="G101" s="60" t="s">
        <v>86</v>
      </c>
      <c r="H101" s="60" t="s">
        <v>86</v>
      </c>
    </row>
    <row r="102">
      <c r="A102" s="64" t="s">
        <v>252</v>
      </c>
      <c r="B102" s="28"/>
      <c r="C102" s="28"/>
      <c r="D102" s="28"/>
      <c r="E102" s="28"/>
      <c r="F102" s="28" t="s">
        <v>253</v>
      </c>
      <c r="G102" s="28" t="s">
        <v>253</v>
      </c>
      <c r="H102" s="28" t="s">
        <v>253</v>
      </c>
      <c r="I102" s="64"/>
      <c r="J102" s="28"/>
      <c r="K102" s="28"/>
      <c r="L102" s="8"/>
      <c r="M102" s="8" t="s">
        <v>163</v>
      </c>
      <c r="N102" s="28"/>
      <c r="O102" s="28"/>
      <c r="P102" s="28"/>
      <c r="Q102" s="28"/>
    </row>
    <row r="103">
      <c r="A103" s="64" t="s">
        <v>254</v>
      </c>
      <c r="B103" s="28"/>
      <c r="C103" s="28"/>
      <c r="D103" s="28"/>
      <c r="E103" s="28"/>
      <c r="F103" s="28" t="s">
        <v>253</v>
      </c>
      <c r="G103" s="28" t="s">
        <v>253</v>
      </c>
      <c r="H103" s="28" t="s">
        <v>255</v>
      </c>
      <c r="I103" s="64"/>
      <c r="J103" s="28"/>
      <c r="K103" s="28"/>
      <c r="L103" s="8"/>
      <c r="M103" s="8" t="s">
        <v>163</v>
      </c>
      <c r="N103" s="28"/>
      <c r="O103" s="28"/>
      <c r="P103" s="28"/>
      <c r="Q103" s="28"/>
    </row>
    <row r="104">
      <c r="A104" s="64" t="s">
        <v>256</v>
      </c>
      <c r="B104" s="28"/>
      <c r="C104" s="28"/>
      <c r="D104" s="28"/>
      <c r="E104" s="28"/>
      <c r="F104" s="28" t="s">
        <v>253</v>
      </c>
      <c r="G104" s="28" t="s">
        <v>253</v>
      </c>
      <c r="H104" s="28" t="s">
        <v>257</v>
      </c>
      <c r="I104" s="64"/>
      <c r="J104" s="28"/>
      <c r="K104" s="28"/>
      <c r="L104" s="8"/>
      <c r="M104" s="8" t="s">
        <v>163</v>
      </c>
      <c r="N104" s="28"/>
      <c r="O104" s="28"/>
      <c r="P104" s="28"/>
      <c r="Q104" s="28"/>
    </row>
    <row r="105">
      <c r="A105" s="64" t="s">
        <v>258</v>
      </c>
      <c r="B105" s="28"/>
      <c r="C105" s="28"/>
      <c r="D105" s="28"/>
      <c r="E105" s="28"/>
      <c r="F105" s="28" t="s">
        <v>253</v>
      </c>
      <c r="G105" s="28" t="s">
        <v>253</v>
      </c>
      <c r="H105" s="28" t="s">
        <v>259</v>
      </c>
      <c r="I105" s="64"/>
      <c r="J105" s="28"/>
      <c r="K105" s="28"/>
      <c r="L105" s="8"/>
      <c r="M105" s="8" t="s">
        <v>163</v>
      </c>
      <c r="N105" s="28"/>
      <c r="O105" s="28"/>
      <c r="P105" s="28"/>
      <c r="Q105" s="28"/>
    </row>
    <row r="106">
      <c r="A106" s="64" t="s">
        <v>258</v>
      </c>
      <c r="B106" s="28"/>
      <c r="C106" s="28"/>
      <c r="D106" s="28"/>
      <c r="E106" s="28"/>
      <c r="F106" s="28" t="s">
        <v>253</v>
      </c>
      <c r="G106" s="28" t="s">
        <v>253</v>
      </c>
      <c r="H106" s="28" t="s">
        <v>260</v>
      </c>
      <c r="I106" s="64"/>
      <c r="J106" s="28"/>
      <c r="K106" s="28"/>
      <c r="L106" s="8"/>
      <c r="M106" s="8" t="s">
        <v>163</v>
      </c>
      <c r="N106" s="28"/>
      <c r="O106" s="28"/>
      <c r="P106" s="28"/>
      <c r="Q106" s="28"/>
    </row>
    <row r="107">
      <c r="A107" s="65" t="s">
        <v>261</v>
      </c>
      <c r="B107" s="66"/>
      <c r="C107" s="66"/>
      <c r="D107" s="66"/>
      <c r="E107" s="66"/>
      <c r="F107" s="66" t="s">
        <v>255</v>
      </c>
      <c r="G107" s="66" t="s">
        <v>255</v>
      </c>
      <c r="H107" s="66" t="s">
        <v>253</v>
      </c>
      <c r="I107" s="65"/>
      <c r="J107" s="66"/>
      <c r="K107" s="66"/>
      <c r="L107" s="65"/>
      <c r="M107" s="65" t="s">
        <v>163</v>
      </c>
      <c r="N107" s="66"/>
      <c r="O107" s="66"/>
      <c r="P107" s="66"/>
      <c r="Q107" s="66"/>
    </row>
    <row r="108">
      <c r="A108" s="65" t="s">
        <v>262</v>
      </c>
      <c r="B108" s="66"/>
      <c r="C108" s="66"/>
      <c r="D108" s="66"/>
      <c r="E108" s="66"/>
      <c r="F108" s="66" t="s">
        <v>255</v>
      </c>
      <c r="G108" s="66" t="s">
        <v>255</v>
      </c>
      <c r="H108" s="66" t="s">
        <v>255</v>
      </c>
      <c r="I108" s="65"/>
      <c r="J108" s="66"/>
      <c r="K108" s="66"/>
      <c r="L108" s="65"/>
      <c r="M108" s="65" t="s">
        <v>163</v>
      </c>
      <c r="N108" s="66"/>
      <c r="O108" s="66"/>
      <c r="P108" s="66"/>
      <c r="Q108" s="66"/>
    </row>
    <row r="109">
      <c r="A109" s="65" t="s">
        <v>263</v>
      </c>
      <c r="B109" s="66"/>
      <c r="C109" s="66"/>
      <c r="D109" s="66"/>
      <c r="E109" s="66"/>
      <c r="F109" s="66" t="s">
        <v>255</v>
      </c>
      <c r="G109" s="66" t="s">
        <v>255</v>
      </c>
      <c r="H109" s="66" t="s">
        <v>257</v>
      </c>
      <c r="I109" s="65"/>
      <c r="J109" s="66"/>
      <c r="K109" s="66"/>
      <c r="L109" s="65"/>
      <c r="M109" s="65" t="s">
        <v>163</v>
      </c>
      <c r="N109" s="66"/>
      <c r="O109" s="66"/>
      <c r="P109" s="66"/>
      <c r="Q109" s="66"/>
    </row>
    <row r="110">
      <c r="A110" s="66" t="s">
        <v>258</v>
      </c>
      <c r="B110" s="66"/>
      <c r="C110" s="66"/>
      <c r="D110" s="66"/>
      <c r="E110" s="66"/>
      <c r="F110" s="66" t="s">
        <v>255</v>
      </c>
      <c r="G110" s="66" t="s">
        <v>255</v>
      </c>
      <c r="H110" s="66" t="s">
        <v>259</v>
      </c>
      <c r="I110" s="66"/>
      <c r="J110" s="66"/>
      <c r="K110" s="66"/>
      <c r="L110" s="65"/>
      <c r="M110" s="65" t="s">
        <v>163</v>
      </c>
      <c r="N110" s="66"/>
      <c r="O110" s="66"/>
      <c r="P110" s="66"/>
      <c r="Q110" s="66"/>
    </row>
    <row r="111">
      <c r="A111" s="66" t="s">
        <v>258</v>
      </c>
      <c r="B111" s="66"/>
      <c r="C111" s="66"/>
      <c r="D111" s="66"/>
      <c r="E111" s="66"/>
      <c r="F111" s="66" t="s">
        <v>255</v>
      </c>
      <c r="G111" s="66" t="s">
        <v>255</v>
      </c>
      <c r="H111" s="66" t="s">
        <v>260</v>
      </c>
      <c r="I111" s="66"/>
      <c r="J111" s="66"/>
      <c r="K111" s="66"/>
      <c r="L111" s="65"/>
      <c r="M111" s="65" t="s">
        <v>163</v>
      </c>
      <c r="N111" s="66"/>
      <c r="O111" s="66"/>
      <c r="P111" s="66"/>
      <c r="Q111" s="66"/>
    </row>
    <row r="112">
      <c r="A112" s="64" t="s">
        <v>264</v>
      </c>
      <c r="B112" s="28"/>
      <c r="C112" s="28"/>
      <c r="D112" s="28"/>
      <c r="E112" s="28"/>
      <c r="F112" s="28" t="s">
        <v>257</v>
      </c>
      <c r="G112" s="28" t="s">
        <v>257</v>
      </c>
      <c r="H112" s="28" t="s">
        <v>253</v>
      </c>
      <c r="I112" s="64"/>
      <c r="J112" s="28"/>
      <c r="K112" s="28"/>
      <c r="L112" s="8"/>
      <c r="M112" s="8" t="s">
        <v>163</v>
      </c>
      <c r="N112" s="28"/>
      <c r="O112" s="28"/>
      <c r="P112" s="28"/>
      <c r="Q112" s="28"/>
    </row>
    <row r="113">
      <c r="A113" s="64" t="s">
        <v>265</v>
      </c>
      <c r="B113" s="28"/>
      <c r="C113" s="28"/>
      <c r="D113" s="28"/>
      <c r="E113" s="28"/>
      <c r="F113" s="28" t="s">
        <v>257</v>
      </c>
      <c r="G113" s="28" t="s">
        <v>257</v>
      </c>
      <c r="H113" s="28" t="s">
        <v>255</v>
      </c>
      <c r="I113" s="64"/>
      <c r="J113" s="28"/>
      <c r="K113" s="28"/>
      <c r="L113" s="8"/>
      <c r="M113" s="8" t="s">
        <v>163</v>
      </c>
      <c r="N113" s="28"/>
      <c r="O113" s="28"/>
      <c r="P113" s="28"/>
      <c r="Q113" s="28"/>
    </row>
    <row r="114">
      <c r="A114" s="64" t="s">
        <v>266</v>
      </c>
      <c r="B114" s="28"/>
      <c r="C114" s="28"/>
      <c r="D114" s="28"/>
      <c r="E114" s="28"/>
      <c r="F114" s="28" t="s">
        <v>257</v>
      </c>
      <c r="G114" s="28" t="s">
        <v>257</v>
      </c>
      <c r="H114" s="28" t="s">
        <v>257</v>
      </c>
      <c r="I114" s="64"/>
      <c r="J114" s="28"/>
      <c r="K114" s="28"/>
      <c r="L114" s="8"/>
      <c r="M114" s="8" t="s">
        <v>163</v>
      </c>
      <c r="N114" s="28"/>
      <c r="O114" s="28"/>
      <c r="P114" s="28"/>
      <c r="Q114" s="28"/>
    </row>
    <row r="115">
      <c r="A115" s="64" t="s">
        <v>258</v>
      </c>
      <c r="B115" s="28"/>
      <c r="C115" s="28"/>
      <c r="D115" s="28"/>
      <c r="E115" s="28"/>
      <c r="F115" s="28" t="s">
        <v>257</v>
      </c>
      <c r="G115" s="28" t="s">
        <v>257</v>
      </c>
      <c r="H115" s="28" t="s">
        <v>259</v>
      </c>
      <c r="I115" s="64"/>
      <c r="J115" s="28"/>
      <c r="K115" s="28"/>
      <c r="L115" s="8"/>
      <c r="M115" s="8" t="s">
        <v>163</v>
      </c>
      <c r="N115" s="28"/>
      <c r="O115" s="28"/>
      <c r="P115" s="28"/>
      <c r="Q115" s="28"/>
    </row>
    <row r="116">
      <c r="A116" s="64" t="s">
        <v>267</v>
      </c>
      <c r="B116" s="28"/>
      <c r="C116" s="28"/>
      <c r="D116" s="28"/>
      <c r="E116" s="28"/>
      <c r="F116" s="28" t="s">
        <v>257</v>
      </c>
      <c r="G116" s="28" t="s">
        <v>257</v>
      </c>
      <c r="H116" s="28" t="s">
        <v>260</v>
      </c>
      <c r="I116" s="64"/>
      <c r="J116" s="28"/>
      <c r="K116" s="28"/>
      <c r="L116" s="8"/>
      <c r="M116" s="8" t="s">
        <v>163</v>
      </c>
      <c r="N116" s="28"/>
      <c r="O116" s="28"/>
      <c r="P116" s="28"/>
      <c r="Q116" s="28"/>
    </row>
    <row r="117">
      <c r="A117" s="65" t="s">
        <v>268</v>
      </c>
      <c r="B117" s="66"/>
      <c r="C117" s="66"/>
      <c r="D117" s="66"/>
      <c r="E117" s="66"/>
      <c r="F117" s="66" t="s">
        <v>259</v>
      </c>
      <c r="G117" s="66" t="s">
        <v>259</v>
      </c>
      <c r="H117" s="66" t="s">
        <v>253</v>
      </c>
      <c r="I117" s="65"/>
      <c r="J117" s="66"/>
      <c r="K117" s="66"/>
      <c r="L117" s="65"/>
      <c r="M117" s="65" t="s">
        <v>163</v>
      </c>
      <c r="N117" s="66"/>
      <c r="O117" s="66"/>
      <c r="P117" s="66"/>
      <c r="Q117" s="66"/>
    </row>
    <row r="118">
      <c r="A118" s="65" t="s">
        <v>269</v>
      </c>
      <c r="B118" s="66"/>
      <c r="C118" s="66"/>
      <c r="D118" s="66"/>
      <c r="E118" s="66"/>
      <c r="F118" s="66" t="s">
        <v>259</v>
      </c>
      <c r="G118" s="66" t="s">
        <v>259</v>
      </c>
      <c r="H118" s="66" t="s">
        <v>255</v>
      </c>
      <c r="I118" s="65"/>
      <c r="J118" s="66"/>
      <c r="K118" s="66"/>
      <c r="L118" s="65"/>
      <c r="M118" s="65" t="s">
        <v>163</v>
      </c>
      <c r="N118" s="66"/>
      <c r="O118" s="66"/>
      <c r="P118" s="66"/>
      <c r="Q118" s="66"/>
    </row>
    <row r="119">
      <c r="A119" s="65" t="s">
        <v>270</v>
      </c>
      <c r="B119" s="66"/>
      <c r="C119" s="66"/>
      <c r="D119" s="66"/>
      <c r="E119" s="66"/>
      <c r="F119" s="66" t="s">
        <v>259</v>
      </c>
      <c r="G119" s="66" t="s">
        <v>259</v>
      </c>
      <c r="H119" s="66" t="s">
        <v>257</v>
      </c>
      <c r="I119" s="65"/>
      <c r="J119" s="66"/>
      <c r="K119" s="66"/>
      <c r="L119" s="65"/>
      <c r="M119" s="65" t="s">
        <v>163</v>
      </c>
      <c r="N119" s="66"/>
      <c r="O119" s="66"/>
      <c r="P119" s="66"/>
      <c r="Q119" s="66"/>
    </row>
    <row r="120">
      <c r="A120" s="65" t="s">
        <v>271</v>
      </c>
      <c r="B120" s="66"/>
      <c r="C120" s="66"/>
      <c r="D120" s="66"/>
      <c r="E120" s="66"/>
      <c r="F120" s="66" t="s">
        <v>259</v>
      </c>
      <c r="G120" s="66" t="s">
        <v>259</v>
      </c>
      <c r="H120" s="66" t="s">
        <v>259</v>
      </c>
      <c r="I120" s="65"/>
      <c r="J120" s="66"/>
      <c r="K120" s="66"/>
      <c r="L120" s="65"/>
      <c r="M120" s="65" t="s">
        <v>163</v>
      </c>
      <c r="N120" s="66"/>
      <c r="O120" s="66"/>
      <c r="P120" s="66"/>
      <c r="Q120" s="66"/>
    </row>
    <row r="121">
      <c r="A121" s="66" t="s">
        <v>258</v>
      </c>
      <c r="B121" s="66"/>
      <c r="C121" s="66"/>
      <c r="D121" s="66"/>
      <c r="E121" s="66"/>
      <c r="F121" s="66" t="s">
        <v>259</v>
      </c>
      <c r="G121" s="66" t="s">
        <v>259</v>
      </c>
      <c r="H121" s="66" t="s">
        <v>260</v>
      </c>
      <c r="I121" s="66"/>
      <c r="J121" s="66"/>
      <c r="K121" s="66"/>
      <c r="L121" s="65"/>
      <c r="M121" s="65" t="s">
        <v>163</v>
      </c>
      <c r="N121" s="66"/>
      <c r="O121" s="66"/>
      <c r="P121" s="66"/>
      <c r="Q121" s="66"/>
    </row>
    <row r="122">
      <c r="A122" s="64" t="s">
        <v>272</v>
      </c>
      <c r="B122" s="28"/>
      <c r="C122" s="28"/>
      <c r="D122" s="28"/>
      <c r="E122" s="28"/>
      <c r="F122" s="28" t="s">
        <v>260</v>
      </c>
      <c r="G122" s="28" t="s">
        <v>260</v>
      </c>
      <c r="H122" s="28" t="s">
        <v>253</v>
      </c>
      <c r="I122" s="64"/>
      <c r="J122" s="28"/>
      <c r="K122" s="28"/>
      <c r="L122" s="8"/>
      <c r="M122" s="8" t="s">
        <v>163</v>
      </c>
      <c r="N122" s="28"/>
      <c r="O122" s="28"/>
      <c r="P122" s="28"/>
      <c r="Q122" s="28"/>
    </row>
    <row r="123">
      <c r="A123" s="64" t="s">
        <v>273</v>
      </c>
      <c r="B123" s="28"/>
      <c r="C123" s="28"/>
      <c r="D123" s="28"/>
      <c r="E123" s="28"/>
      <c r="F123" s="28" t="s">
        <v>260</v>
      </c>
      <c r="G123" s="28" t="s">
        <v>260</v>
      </c>
      <c r="H123" s="28" t="s">
        <v>255</v>
      </c>
      <c r="I123" s="64"/>
      <c r="J123" s="28"/>
      <c r="K123" s="28"/>
      <c r="L123" s="8"/>
      <c r="M123" s="8" t="s">
        <v>163</v>
      </c>
      <c r="N123" s="28"/>
      <c r="O123" s="28"/>
      <c r="P123" s="28"/>
      <c r="Q123" s="28"/>
    </row>
    <row r="124">
      <c r="A124" s="64" t="s">
        <v>274</v>
      </c>
      <c r="B124" s="28"/>
      <c r="C124" s="28"/>
      <c r="D124" s="28"/>
      <c r="E124" s="28"/>
      <c r="F124" s="28" t="s">
        <v>260</v>
      </c>
      <c r="G124" s="28" t="s">
        <v>260</v>
      </c>
      <c r="H124" s="28" t="s">
        <v>257</v>
      </c>
      <c r="I124" s="64"/>
      <c r="J124" s="28"/>
      <c r="K124" s="28"/>
      <c r="L124" s="8"/>
      <c r="M124" s="8" t="s">
        <v>163</v>
      </c>
      <c r="N124" s="28"/>
      <c r="O124" s="28"/>
      <c r="P124" s="28"/>
      <c r="Q124" s="28"/>
    </row>
    <row r="125">
      <c r="A125" s="64" t="s">
        <v>275</v>
      </c>
      <c r="B125" s="28"/>
      <c r="C125" s="28"/>
      <c r="D125" s="28"/>
      <c r="E125" s="28"/>
      <c r="F125" s="28" t="s">
        <v>260</v>
      </c>
      <c r="G125" s="28" t="s">
        <v>260</v>
      </c>
      <c r="H125" s="28" t="s">
        <v>259</v>
      </c>
      <c r="I125" s="64"/>
      <c r="J125" s="28"/>
      <c r="K125" s="28"/>
      <c r="L125" s="8"/>
      <c r="M125" s="8" t="s">
        <v>163</v>
      </c>
      <c r="N125" s="28"/>
      <c r="O125" s="28"/>
      <c r="P125" s="28"/>
      <c r="Q125" s="28"/>
    </row>
    <row r="126">
      <c r="A126" s="64" t="s">
        <v>276</v>
      </c>
      <c r="B126" s="28"/>
      <c r="C126" s="28"/>
      <c r="D126" s="28"/>
      <c r="E126" s="28"/>
      <c r="F126" s="28" t="s">
        <v>260</v>
      </c>
      <c r="G126" s="28" t="s">
        <v>260</v>
      </c>
      <c r="H126" s="28" t="s">
        <v>260</v>
      </c>
      <c r="I126" s="64"/>
      <c r="J126" s="28"/>
      <c r="K126" s="28"/>
      <c r="L126" s="8"/>
      <c r="M126" s="8" t="s">
        <v>163</v>
      </c>
      <c r="N126" s="28"/>
      <c r="O126" s="28"/>
      <c r="P126" s="28"/>
      <c r="Q126" s="28"/>
    </row>
    <row r="127">
      <c r="A127" s="66" t="s">
        <v>258</v>
      </c>
      <c r="B127" s="66"/>
      <c r="C127" s="66"/>
      <c r="D127" s="66"/>
      <c r="E127" s="66"/>
      <c r="F127" s="66" t="s">
        <v>253</v>
      </c>
      <c r="G127" s="66" t="s">
        <v>255</v>
      </c>
      <c r="H127" s="66" t="s">
        <v>257</v>
      </c>
      <c r="I127" s="66"/>
      <c r="J127" s="66"/>
      <c r="K127" s="66"/>
      <c r="L127" s="65"/>
      <c r="M127" s="65" t="s">
        <v>163</v>
      </c>
      <c r="N127" s="66"/>
      <c r="O127" s="66"/>
      <c r="P127" s="66"/>
      <c r="Q127" s="66"/>
    </row>
    <row r="128">
      <c r="A128" s="66" t="s">
        <v>258</v>
      </c>
      <c r="B128" s="66"/>
      <c r="C128" s="66"/>
      <c r="D128" s="66"/>
      <c r="E128" s="66"/>
      <c r="F128" s="66" t="s">
        <v>253</v>
      </c>
      <c r="G128" s="66" t="s">
        <v>255</v>
      </c>
      <c r="H128" s="66" t="s">
        <v>259</v>
      </c>
      <c r="I128" s="66"/>
      <c r="J128" s="66"/>
      <c r="K128" s="66"/>
      <c r="L128" s="65"/>
      <c r="M128" s="65" t="s">
        <v>163</v>
      </c>
      <c r="N128" s="66"/>
      <c r="O128" s="66"/>
      <c r="P128" s="66"/>
      <c r="Q128" s="66"/>
    </row>
    <row r="129">
      <c r="A129" s="66" t="s">
        <v>258</v>
      </c>
      <c r="B129" s="66"/>
      <c r="C129" s="66"/>
      <c r="D129" s="66"/>
      <c r="E129" s="66"/>
      <c r="F129" s="66" t="s">
        <v>253</v>
      </c>
      <c r="G129" s="66" t="s">
        <v>255</v>
      </c>
      <c r="H129" s="66" t="s">
        <v>260</v>
      </c>
      <c r="I129" s="66"/>
      <c r="J129" s="66"/>
      <c r="K129" s="66"/>
      <c r="L129" s="65"/>
      <c r="M129" s="65" t="s">
        <v>163</v>
      </c>
      <c r="N129" s="66"/>
      <c r="O129" s="66"/>
      <c r="P129" s="66"/>
      <c r="Q129" s="66"/>
    </row>
    <row r="130">
      <c r="A130" s="66" t="s">
        <v>258</v>
      </c>
      <c r="B130" s="66"/>
      <c r="C130" s="66"/>
      <c r="D130" s="66"/>
      <c r="E130" s="66"/>
      <c r="F130" s="66" t="s">
        <v>253</v>
      </c>
      <c r="G130" s="66" t="s">
        <v>257</v>
      </c>
      <c r="H130" s="66" t="s">
        <v>259</v>
      </c>
      <c r="I130" s="66"/>
      <c r="J130" s="66"/>
      <c r="K130" s="66"/>
      <c r="L130" s="65"/>
      <c r="M130" s="65" t="s">
        <v>163</v>
      </c>
      <c r="N130" s="66"/>
      <c r="O130" s="66"/>
      <c r="P130" s="66"/>
      <c r="Q130" s="66"/>
    </row>
    <row r="131">
      <c r="A131" s="66" t="s">
        <v>258</v>
      </c>
      <c r="B131" s="66"/>
      <c r="C131" s="66"/>
      <c r="D131" s="66"/>
      <c r="E131" s="66"/>
      <c r="F131" s="66" t="s">
        <v>253</v>
      </c>
      <c r="G131" s="66" t="s">
        <v>257</v>
      </c>
      <c r="H131" s="66" t="s">
        <v>260</v>
      </c>
      <c r="I131" s="66"/>
      <c r="J131" s="66"/>
      <c r="K131" s="66"/>
      <c r="L131" s="65"/>
      <c r="M131" s="65" t="s">
        <v>163</v>
      </c>
      <c r="N131" s="66"/>
      <c r="O131" s="66"/>
      <c r="P131" s="66"/>
      <c r="Q131" s="66"/>
    </row>
    <row r="132">
      <c r="A132" s="66" t="s">
        <v>277</v>
      </c>
      <c r="B132" s="66"/>
      <c r="C132" s="66"/>
      <c r="D132" s="66"/>
      <c r="E132" s="66"/>
      <c r="F132" s="66" t="s">
        <v>253</v>
      </c>
      <c r="G132" s="66" t="s">
        <v>259</v>
      </c>
      <c r="H132" s="66" t="s">
        <v>260</v>
      </c>
      <c r="I132" s="66"/>
      <c r="J132" s="66"/>
      <c r="K132" s="66"/>
      <c r="L132" s="65"/>
      <c r="M132" s="65" t="s">
        <v>163</v>
      </c>
      <c r="N132" s="66"/>
      <c r="O132" s="66"/>
      <c r="P132" s="66"/>
      <c r="Q132" s="66"/>
    </row>
    <row r="133">
      <c r="A133" s="64" t="s">
        <v>278</v>
      </c>
      <c r="B133" s="28"/>
      <c r="C133" s="28"/>
      <c r="D133" s="28"/>
      <c r="E133" s="28"/>
      <c r="F133" s="28" t="s">
        <v>255</v>
      </c>
      <c r="G133" s="28" t="s">
        <v>257</v>
      </c>
      <c r="H133" s="28" t="s">
        <v>259</v>
      </c>
      <c r="I133" s="64"/>
      <c r="J133" s="28"/>
      <c r="K133" s="28"/>
      <c r="L133" s="8"/>
      <c r="M133" s="8" t="s">
        <v>163</v>
      </c>
      <c r="N133" s="28"/>
      <c r="O133" s="28"/>
      <c r="P133" s="28"/>
      <c r="Q133" s="28"/>
    </row>
    <row r="134">
      <c r="A134" s="64" t="s">
        <v>258</v>
      </c>
      <c r="B134" s="28"/>
      <c r="C134" s="28"/>
      <c r="D134" s="28"/>
      <c r="E134" s="28"/>
      <c r="F134" s="28" t="s">
        <v>255</v>
      </c>
      <c r="G134" s="28" t="s">
        <v>257</v>
      </c>
      <c r="H134" s="28" t="s">
        <v>260</v>
      </c>
      <c r="I134" s="64"/>
      <c r="J134" s="28"/>
      <c r="K134" s="28"/>
      <c r="L134" s="8"/>
      <c r="M134" s="8" t="s">
        <v>163</v>
      </c>
      <c r="N134" s="28"/>
      <c r="O134" s="28"/>
      <c r="P134" s="28"/>
      <c r="Q134" s="28"/>
    </row>
    <row r="135">
      <c r="A135" s="64" t="s">
        <v>258</v>
      </c>
      <c r="B135" s="28"/>
      <c r="C135" s="28"/>
      <c r="D135" s="28"/>
      <c r="E135" s="28"/>
      <c r="F135" s="28" t="s">
        <v>255</v>
      </c>
      <c r="G135" s="28" t="s">
        <v>259</v>
      </c>
      <c r="H135" s="28" t="s">
        <v>260</v>
      </c>
      <c r="I135" s="64"/>
      <c r="J135" s="28"/>
      <c r="K135" s="28"/>
      <c r="L135" s="8"/>
      <c r="M135" s="8" t="s">
        <v>163</v>
      </c>
      <c r="N135" s="28"/>
      <c r="O135" s="28"/>
      <c r="P135" s="28"/>
      <c r="Q135" s="28"/>
    </row>
    <row r="136">
      <c r="A136" s="64" t="s">
        <v>258</v>
      </c>
      <c r="B136" s="28"/>
      <c r="C136" s="28"/>
      <c r="D136" s="28"/>
      <c r="E136" s="28"/>
      <c r="F136" s="28" t="s">
        <v>257</v>
      </c>
      <c r="G136" s="28" t="s">
        <v>259</v>
      </c>
      <c r="H136" s="28" t="s">
        <v>260</v>
      </c>
      <c r="I136" s="64"/>
      <c r="J136" s="28"/>
      <c r="K136" s="28"/>
      <c r="L136" s="8"/>
      <c r="M136" s="8" t="s">
        <v>163</v>
      </c>
      <c r="N136" s="28"/>
      <c r="O136" s="28"/>
      <c r="P136" s="28"/>
      <c r="Q136" s="28"/>
    </row>
    <row r="137">
      <c r="D137" s="60"/>
    </row>
    <row r="138">
      <c r="A138" s="23" t="s">
        <v>140</v>
      </c>
      <c r="F138" s="60" t="s">
        <v>58</v>
      </c>
    </row>
    <row r="139">
      <c r="A139" s="64" t="s">
        <v>279</v>
      </c>
      <c r="B139" s="28"/>
      <c r="C139" s="28"/>
      <c r="D139" s="28"/>
      <c r="E139" s="28"/>
      <c r="F139" s="28" t="s">
        <v>280</v>
      </c>
      <c r="G139" s="28"/>
      <c r="H139" s="28"/>
      <c r="I139" s="64"/>
      <c r="J139" s="28"/>
      <c r="K139" s="28"/>
      <c r="L139" s="28"/>
      <c r="M139" s="28"/>
      <c r="N139" s="28"/>
      <c r="O139" s="28"/>
      <c r="P139" s="28"/>
      <c r="Q139" s="28"/>
    </row>
    <row r="140">
      <c r="A140" s="64" t="s">
        <v>281</v>
      </c>
      <c r="B140" s="28"/>
      <c r="C140" s="28"/>
      <c r="D140" s="28"/>
      <c r="E140" s="28"/>
      <c r="F140" s="28" t="s">
        <v>282</v>
      </c>
      <c r="G140" s="28"/>
      <c r="H140" s="28"/>
      <c r="I140" s="64"/>
      <c r="J140" s="28"/>
      <c r="K140" s="28"/>
      <c r="L140" s="28"/>
      <c r="M140" s="28"/>
      <c r="N140" s="28"/>
      <c r="O140" s="28"/>
      <c r="P140" s="28"/>
      <c r="Q140" s="28"/>
    </row>
    <row r="141">
      <c r="D141" s="60"/>
    </row>
    <row r="142">
      <c r="A142" s="23" t="s">
        <v>210</v>
      </c>
      <c r="B142" s="23"/>
      <c r="F142" s="60" t="s">
        <v>86</v>
      </c>
      <c r="G142" s="60" t="s">
        <v>86</v>
      </c>
      <c r="H142" s="60" t="s">
        <v>86</v>
      </c>
      <c r="I142" s="67"/>
      <c r="L142" s="68"/>
      <c r="M142" s="68" t="s">
        <v>247</v>
      </c>
      <c r="N142" s="68" t="s">
        <v>247</v>
      </c>
      <c r="O142" s="69" t="s">
        <v>247</v>
      </c>
      <c r="P142" s="69" t="s">
        <v>247</v>
      </c>
      <c r="Q142" s="68" t="s">
        <v>163</v>
      </c>
    </row>
    <row r="143">
      <c r="A143" s="64" t="s">
        <v>283</v>
      </c>
      <c r="B143" s="64"/>
      <c r="C143" s="28"/>
      <c r="D143" s="28"/>
      <c r="E143" s="28"/>
      <c r="F143" s="33" t="s">
        <v>253</v>
      </c>
      <c r="G143" s="33" t="s">
        <v>253</v>
      </c>
      <c r="H143" s="28" t="s">
        <v>253</v>
      </c>
      <c r="I143" s="64"/>
      <c r="J143" s="64"/>
      <c r="K143" s="28"/>
      <c r="L143" s="28"/>
      <c r="M143" s="28" t="s">
        <v>247</v>
      </c>
      <c r="N143" s="28" t="s">
        <v>247</v>
      </c>
      <c r="O143" s="33" t="s">
        <v>247</v>
      </c>
      <c r="P143" s="33" t="s">
        <v>247</v>
      </c>
      <c r="Q143" s="28" t="s">
        <v>163</v>
      </c>
    </row>
    <row r="144">
      <c r="A144" s="64" t="s">
        <v>284</v>
      </c>
      <c r="B144" s="64"/>
      <c r="C144" s="28"/>
      <c r="D144" s="28"/>
      <c r="E144" s="28"/>
      <c r="F144" s="33" t="s">
        <v>253</v>
      </c>
      <c r="G144" s="33" t="s">
        <v>253</v>
      </c>
      <c r="H144" s="28" t="s">
        <v>255</v>
      </c>
      <c r="I144" s="64"/>
      <c r="J144" s="64"/>
      <c r="K144" s="28"/>
      <c r="L144" s="28"/>
      <c r="M144" s="28" t="s">
        <v>247</v>
      </c>
      <c r="N144" s="28" t="s">
        <v>247</v>
      </c>
      <c r="O144" s="33" t="s">
        <v>247</v>
      </c>
      <c r="P144" s="33" t="s">
        <v>247</v>
      </c>
      <c r="Q144" s="28" t="s">
        <v>163</v>
      </c>
    </row>
    <row r="145">
      <c r="A145" s="64" t="s">
        <v>285</v>
      </c>
      <c r="B145" s="64"/>
      <c r="C145" s="28"/>
      <c r="D145" s="28"/>
      <c r="E145" s="28"/>
      <c r="F145" s="33" t="s">
        <v>253</v>
      </c>
      <c r="G145" s="33" t="s">
        <v>253</v>
      </c>
      <c r="H145" s="28" t="s">
        <v>257</v>
      </c>
      <c r="I145" s="64"/>
      <c r="J145" s="64"/>
      <c r="K145" s="28"/>
      <c r="L145" s="28"/>
      <c r="M145" s="28" t="s">
        <v>247</v>
      </c>
      <c r="N145" s="28" t="s">
        <v>247</v>
      </c>
      <c r="O145" s="33" t="s">
        <v>247</v>
      </c>
      <c r="P145" s="33" t="s">
        <v>247</v>
      </c>
      <c r="Q145" s="28" t="s">
        <v>163</v>
      </c>
    </row>
    <row r="146">
      <c r="A146" s="33" t="s">
        <v>286</v>
      </c>
      <c r="B146" s="64"/>
      <c r="C146" s="28"/>
      <c r="D146" s="28"/>
      <c r="E146" s="28"/>
      <c r="F146" s="33" t="s">
        <v>253</v>
      </c>
      <c r="G146" s="33" t="s">
        <v>253</v>
      </c>
      <c r="H146" s="33" t="s">
        <v>259</v>
      </c>
      <c r="I146" s="33"/>
      <c r="J146" s="64"/>
      <c r="K146" s="28"/>
      <c r="L146" s="28"/>
      <c r="M146" s="28" t="s">
        <v>247</v>
      </c>
      <c r="N146" s="28" t="s">
        <v>247</v>
      </c>
      <c r="O146" s="33" t="s">
        <v>247</v>
      </c>
      <c r="P146" s="33" t="s">
        <v>247</v>
      </c>
      <c r="Q146" s="33" t="s">
        <v>163</v>
      </c>
    </row>
    <row r="147">
      <c r="A147" s="33" t="s">
        <v>286</v>
      </c>
      <c r="B147" s="64"/>
      <c r="C147" s="28"/>
      <c r="D147" s="28"/>
      <c r="E147" s="28"/>
      <c r="F147" s="33" t="s">
        <v>253</v>
      </c>
      <c r="G147" s="33" t="s">
        <v>253</v>
      </c>
      <c r="H147" s="28" t="s">
        <v>260</v>
      </c>
      <c r="I147" s="33"/>
      <c r="J147" s="64"/>
      <c r="K147" s="28"/>
      <c r="L147" s="28"/>
      <c r="M147" s="28" t="s">
        <v>247</v>
      </c>
      <c r="N147" s="28" t="s">
        <v>247</v>
      </c>
      <c r="O147" s="33" t="s">
        <v>247</v>
      </c>
      <c r="P147" s="33" t="s">
        <v>247</v>
      </c>
      <c r="Q147" s="28" t="s">
        <v>163</v>
      </c>
    </row>
    <row r="148">
      <c r="A148" s="65" t="s">
        <v>287</v>
      </c>
      <c r="B148" s="65"/>
      <c r="C148" s="66"/>
      <c r="D148" s="66"/>
      <c r="E148" s="66"/>
      <c r="F148" s="70" t="s">
        <v>255</v>
      </c>
      <c r="G148" s="70" t="s">
        <v>255</v>
      </c>
      <c r="H148" s="66" t="s">
        <v>253</v>
      </c>
      <c r="I148" s="65"/>
      <c r="J148" s="65"/>
      <c r="K148" s="66"/>
      <c r="L148" s="66"/>
      <c r="M148" s="66" t="s">
        <v>247</v>
      </c>
      <c r="N148" s="66" t="s">
        <v>247</v>
      </c>
      <c r="O148" s="70" t="s">
        <v>247</v>
      </c>
      <c r="P148" s="70" t="s">
        <v>247</v>
      </c>
      <c r="Q148" s="66" t="s">
        <v>163</v>
      </c>
    </row>
    <row r="149">
      <c r="A149" s="65" t="s">
        <v>288</v>
      </c>
      <c r="B149" s="65"/>
      <c r="C149" s="66"/>
      <c r="D149" s="66"/>
      <c r="E149" s="66"/>
      <c r="F149" s="70" t="s">
        <v>255</v>
      </c>
      <c r="G149" s="70" t="s">
        <v>255</v>
      </c>
      <c r="H149" s="66" t="s">
        <v>255</v>
      </c>
      <c r="I149" s="65"/>
      <c r="J149" s="65"/>
      <c r="K149" s="66"/>
      <c r="L149" s="66"/>
      <c r="M149" s="66" t="s">
        <v>247</v>
      </c>
      <c r="N149" s="66" t="s">
        <v>247</v>
      </c>
      <c r="O149" s="70" t="s">
        <v>247</v>
      </c>
      <c r="P149" s="70" t="s">
        <v>247</v>
      </c>
      <c r="Q149" s="66" t="s">
        <v>163</v>
      </c>
    </row>
    <row r="150">
      <c r="A150" s="65" t="s">
        <v>289</v>
      </c>
      <c r="B150" s="65"/>
      <c r="C150" s="66"/>
      <c r="D150" s="66"/>
      <c r="E150" s="66"/>
      <c r="F150" s="70" t="s">
        <v>255</v>
      </c>
      <c r="G150" s="70" t="s">
        <v>255</v>
      </c>
      <c r="H150" s="70" t="s">
        <v>257</v>
      </c>
      <c r="I150" s="65"/>
      <c r="J150" s="65"/>
      <c r="K150" s="66"/>
      <c r="L150" s="66"/>
      <c r="M150" s="66" t="s">
        <v>247</v>
      </c>
      <c r="N150" s="66" t="s">
        <v>247</v>
      </c>
      <c r="O150" s="70" t="s">
        <v>247</v>
      </c>
      <c r="P150" s="70" t="s">
        <v>247</v>
      </c>
      <c r="Q150" s="70" t="s">
        <v>163</v>
      </c>
    </row>
    <row r="151">
      <c r="A151" s="70" t="s">
        <v>286</v>
      </c>
      <c r="B151" s="65"/>
      <c r="C151" s="66"/>
      <c r="D151" s="66"/>
      <c r="E151" s="66"/>
      <c r="F151" s="70" t="s">
        <v>255</v>
      </c>
      <c r="G151" s="70" t="s">
        <v>255</v>
      </c>
      <c r="H151" s="66" t="s">
        <v>259</v>
      </c>
      <c r="I151" s="70"/>
      <c r="J151" s="65"/>
      <c r="K151" s="66"/>
      <c r="L151" s="66"/>
      <c r="M151" s="66" t="s">
        <v>247</v>
      </c>
      <c r="N151" s="66" t="s">
        <v>247</v>
      </c>
      <c r="O151" s="70" t="s">
        <v>247</v>
      </c>
      <c r="P151" s="70" t="s">
        <v>247</v>
      </c>
      <c r="Q151" s="66" t="s">
        <v>163</v>
      </c>
    </row>
    <row r="152">
      <c r="A152" s="70" t="s">
        <v>286</v>
      </c>
      <c r="B152" s="65"/>
      <c r="C152" s="66"/>
      <c r="D152" s="66"/>
      <c r="E152" s="66"/>
      <c r="F152" s="70" t="s">
        <v>255</v>
      </c>
      <c r="G152" s="70" t="s">
        <v>255</v>
      </c>
      <c r="H152" s="66" t="s">
        <v>260</v>
      </c>
      <c r="I152" s="70"/>
      <c r="J152" s="65"/>
      <c r="K152" s="66"/>
      <c r="L152" s="66"/>
      <c r="M152" s="66" t="s">
        <v>247</v>
      </c>
      <c r="N152" s="66" t="s">
        <v>247</v>
      </c>
      <c r="O152" s="70" t="s">
        <v>247</v>
      </c>
      <c r="P152" s="70" t="s">
        <v>247</v>
      </c>
      <c r="Q152" s="66" t="s">
        <v>163</v>
      </c>
    </row>
    <row r="153">
      <c r="A153" s="64" t="s">
        <v>290</v>
      </c>
      <c r="B153" s="64"/>
      <c r="C153" s="28"/>
      <c r="D153" s="28"/>
      <c r="E153" s="28"/>
      <c r="F153" s="33" t="s">
        <v>257</v>
      </c>
      <c r="G153" s="33" t="s">
        <v>257</v>
      </c>
      <c r="H153" s="28" t="s">
        <v>253</v>
      </c>
      <c r="I153" s="64"/>
      <c r="J153" s="64"/>
      <c r="K153" s="28"/>
      <c r="L153" s="28"/>
      <c r="M153" s="28" t="s">
        <v>247</v>
      </c>
      <c r="N153" s="28" t="s">
        <v>247</v>
      </c>
      <c r="O153" s="33" t="s">
        <v>247</v>
      </c>
      <c r="P153" s="33" t="s">
        <v>247</v>
      </c>
      <c r="Q153" s="28" t="s">
        <v>163</v>
      </c>
    </row>
    <row r="154">
      <c r="A154" s="64" t="s">
        <v>291</v>
      </c>
      <c r="B154" s="64"/>
      <c r="C154" s="28"/>
      <c r="D154" s="28"/>
      <c r="E154" s="28"/>
      <c r="F154" s="33" t="s">
        <v>257</v>
      </c>
      <c r="G154" s="33" t="s">
        <v>257</v>
      </c>
      <c r="H154" s="33" t="s">
        <v>255</v>
      </c>
      <c r="I154" s="64"/>
      <c r="J154" s="64"/>
      <c r="K154" s="28"/>
      <c r="L154" s="28"/>
      <c r="M154" s="28" t="s">
        <v>247</v>
      </c>
      <c r="N154" s="28" t="s">
        <v>247</v>
      </c>
      <c r="O154" s="33" t="s">
        <v>247</v>
      </c>
      <c r="P154" s="33" t="s">
        <v>247</v>
      </c>
      <c r="Q154" s="33" t="s">
        <v>163</v>
      </c>
    </row>
    <row r="155">
      <c r="A155" s="64" t="s">
        <v>292</v>
      </c>
      <c r="B155" s="64"/>
      <c r="C155" s="28"/>
      <c r="D155" s="28"/>
      <c r="E155" s="28"/>
      <c r="F155" s="33" t="s">
        <v>257</v>
      </c>
      <c r="G155" s="33" t="s">
        <v>257</v>
      </c>
      <c r="H155" s="33" t="s">
        <v>257</v>
      </c>
      <c r="I155" s="64"/>
      <c r="J155" s="64"/>
      <c r="K155" s="28"/>
      <c r="L155" s="28"/>
      <c r="M155" s="28" t="s">
        <v>247</v>
      </c>
      <c r="N155" s="28" t="s">
        <v>247</v>
      </c>
      <c r="O155" s="33" t="s">
        <v>247</v>
      </c>
      <c r="P155" s="33" t="s">
        <v>247</v>
      </c>
      <c r="Q155" s="33" t="s">
        <v>163</v>
      </c>
    </row>
    <row r="156">
      <c r="A156" s="33" t="s">
        <v>286</v>
      </c>
      <c r="B156" s="64"/>
      <c r="C156" s="28"/>
      <c r="D156" s="28"/>
      <c r="E156" s="28"/>
      <c r="F156" s="33" t="s">
        <v>257</v>
      </c>
      <c r="G156" s="33" t="s">
        <v>257</v>
      </c>
      <c r="H156" s="33" t="s">
        <v>259</v>
      </c>
      <c r="I156" s="33"/>
      <c r="J156" s="64"/>
      <c r="K156" s="28"/>
      <c r="L156" s="28"/>
      <c r="M156" s="28" t="s">
        <v>247</v>
      </c>
      <c r="N156" s="28" t="s">
        <v>247</v>
      </c>
      <c r="O156" s="33" t="s">
        <v>247</v>
      </c>
      <c r="P156" s="33" t="s">
        <v>247</v>
      </c>
      <c r="Q156" s="33" t="s">
        <v>163</v>
      </c>
    </row>
    <row r="157">
      <c r="A157" s="64" t="s">
        <v>293</v>
      </c>
      <c r="B157" s="64"/>
      <c r="C157" s="28"/>
      <c r="D157" s="28"/>
      <c r="E157" s="28"/>
      <c r="F157" s="33" t="s">
        <v>257</v>
      </c>
      <c r="G157" s="33" t="s">
        <v>257</v>
      </c>
      <c r="H157" s="33" t="s">
        <v>260</v>
      </c>
      <c r="I157" s="64"/>
      <c r="J157" s="64"/>
      <c r="K157" s="28"/>
      <c r="L157" s="28"/>
      <c r="M157" s="28" t="s">
        <v>247</v>
      </c>
      <c r="N157" s="28" t="s">
        <v>247</v>
      </c>
      <c r="O157" s="33" t="s">
        <v>247</v>
      </c>
      <c r="P157" s="33" t="s">
        <v>247</v>
      </c>
      <c r="Q157" s="33" t="s">
        <v>163</v>
      </c>
    </row>
    <row r="158">
      <c r="A158" s="65" t="s">
        <v>294</v>
      </c>
      <c r="B158" s="65"/>
      <c r="C158" s="66"/>
      <c r="D158" s="66"/>
      <c r="E158" s="66"/>
      <c r="F158" s="70" t="s">
        <v>259</v>
      </c>
      <c r="G158" s="70" t="s">
        <v>259</v>
      </c>
      <c r="H158" s="70" t="s">
        <v>253</v>
      </c>
      <c r="I158" s="65"/>
      <c r="J158" s="65"/>
      <c r="K158" s="66"/>
      <c r="L158" s="66"/>
      <c r="M158" s="66" t="s">
        <v>247</v>
      </c>
      <c r="N158" s="66" t="s">
        <v>247</v>
      </c>
      <c r="O158" s="70" t="s">
        <v>247</v>
      </c>
      <c r="P158" s="70" t="s">
        <v>247</v>
      </c>
      <c r="Q158" s="70" t="s">
        <v>163</v>
      </c>
    </row>
    <row r="159">
      <c r="A159" s="65" t="s">
        <v>295</v>
      </c>
      <c r="B159" s="65"/>
      <c r="C159" s="66"/>
      <c r="D159" s="66"/>
      <c r="E159" s="66"/>
      <c r="F159" s="70" t="s">
        <v>259</v>
      </c>
      <c r="G159" s="70" t="s">
        <v>259</v>
      </c>
      <c r="H159" s="70" t="s">
        <v>255</v>
      </c>
      <c r="I159" s="65"/>
      <c r="J159" s="65"/>
      <c r="K159" s="66"/>
      <c r="L159" s="66"/>
      <c r="M159" s="66" t="s">
        <v>247</v>
      </c>
      <c r="N159" s="66" t="s">
        <v>247</v>
      </c>
      <c r="O159" s="70" t="s">
        <v>247</v>
      </c>
      <c r="P159" s="70" t="s">
        <v>247</v>
      </c>
      <c r="Q159" s="70" t="s">
        <v>163</v>
      </c>
    </row>
    <row r="160">
      <c r="A160" s="65" t="s">
        <v>296</v>
      </c>
      <c r="B160" s="65"/>
      <c r="C160" s="66"/>
      <c r="D160" s="66"/>
      <c r="E160" s="66"/>
      <c r="F160" s="70" t="s">
        <v>259</v>
      </c>
      <c r="G160" s="70" t="s">
        <v>259</v>
      </c>
      <c r="H160" s="70" t="s">
        <v>257</v>
      </c>
      <c r="I160" s="65"/>
      <c r="J160" s="65"/>
      <c r="K160" s="66"/>
      <c r="L160" s="66"/>
      <c r="M160" s="66" t="s">
        <v>247</v>
      </c>
      <c r="N160" s="66" t="s">
        <v>247</v>
      </c>
      <c r="O160" s="70" t="s">
        <v>247</v>
      </c>
      <c r="P160" s="70" t="s">
        <v>247</v>
      </c>
      <c r="Q160" s="70" t="s">
        <v>163</v>
      </c>
    </row>
    <row r="161">
      <c r="A161" s="65" t="s">
        <v>297</v>
      </c>
      <c r="B161" s="65"/>
      <c r="C161" s="66"/>
      <c r="D161" s="66"/>
      <c r="E161" s="66"/>
      <c r="F161" s="70" t="s">
        <v>259</v>
      </c>
      <c r="G161" s="70" t="s">
        <v>259</v>
      </c>
      <c r="H161" s="70" t="s">
        <v>259</v>
      </c>
      <c r="I161" s="65"/>
      <c r="J161" s="65"/>
      <c r="K161" s="66"/>
      <c r="L161" s="66"/>
      <c r="M161" s="66" t="s">
        <v>247</v>
      </c>
      <c r="N161" s="66" t="s">
        <v>247</v>
      </c>
      <c r="O161" s="70" t="s">
        <v>247</v>
      </c>
      <c r="P161" s="70" t="s">
        <v>247</v>
      </c>
      <c r="Q161" s="70" t="s">
        <v>163</v>
      </c>
    </row>
    <row r="162">
      <c r="A162" s="70" t="s">
        <v>286</v>
      </c>
      <c r="B162" s="65"/>
      <c r="C162" s="66"/>
      <c r="D162" s="66"/>
      <c r="E162" s="66"/>
      <c r="F162" s="70" t="s">
        <v>259</v>
      </c>
      <c r="G162" s="70" t="s">
        <v>259</v>
      </c>
      <c r="H162" s="70" t="s">
        <v>260</v>
      </c>
      <c r="I162" s="70"/>
      <c r="J162" s="65"/>
      <c r="K162" s="66"/>
      <c r="L162" s="66"/>
      <c r="M162" s="66" t="s">
        <v>247</v>
      </c>
      <c r="N162" s="66" t="s">
        <v>247</v>
      </c>
      <c r="O162" s="70" t="s">
        <v>247</v>
      </c>
      <c r="P162" s="70" t="s">
        <v>247</v>
      </c>
      <c r="Q162" s="70" t="s">
        <v>163</v>
      </c>
    </row>
    <row r="163">
      <c r="A163" s="64" t="s">
        <v>298</v>
      </c>
      <c r="B163" s="64"/>
      <c r="C163" s="28"/>
      <c r="D163" s="28"/>
      <c r="E163" s="28"/>
      <c r="F163" s="33" t="s">
        <v>260</v>
      </c>
      <c r="G163" s="33" t="s">
        <v>260</v>
      </c>
      <c r="H163" s="33" t="s">
        <v>253</v>
      </c>
      <c r="I163" s="64"/>
      <c r="J163" s="64"/>
      <c r="K163" s="28"/>
      <c r="L163" s="28"/>
      <c r="M163" s="28" t="s">
        <v>247</v>
      </c>
      <c r="N163" s="28" t="s">
        <v>247</v>
      </c>
      <c r="O163" s="33" t="s">
        <v>247</v>
      </c>
      <c r="P163" s="33" t="s">
        <v>247</v>
      </c>
      <c r="Q163" s="33" t="s">
        <v>163</v>
      </c>
    </row>
    <row r="164">
      <c r="A164" s="64" t="s">
        <v>299</v>
      </c>
      <c r="B164" s="64"/>
      <c r="C164" s="28"/>
      <c r="D164" s="28"/>
      <c r="E164" s="28"/>
      <c r="F164" s="33" t="s">
        <v>260</v>
      </c>
      <c r="G164" s="33" t="s">
        <v>260</v>
      </c>
      <c r="H164" s="33" t="s">
        <v>255</v>
      </c>
      <c r="I164" s="64"/>
      <c r="J164" s="64"/>
      <c r="K164" s="28"/>
      <c r="L164" s="28"/>
      <c r="M164" s="28" t="s">
        <v>247</v>
      </c>
      <c r="N164" s="28" t="s">
        <v>247</v>
      </c>
      <c r="O164" s="33" t="s">
        <v>247</v>
      </c>
      <c r="P164" s="33" t="s">
        <v>247</v>
      </c>
      <c r="Q164" s="33" t="s">
        <v>163</v>
      </c>
    </row>
    <row r="165">
      <c r="A165" s="64" t="s">
        <v>300</v>
      </c>
      <c r="B165" s="64"/>
      <c r="C165" s="28"/>
      <c r="D165" s="28"/>
      <c r="E165" s="28"/>
      <c r="F165" s="33" t="s">
        <v>260</v>
      </c>
      <c r="G165" s="33" t="s">
        <v>260</v>
      </c>
      <c r="H165" s="33" t="s">
        <v>257</v>
      </c>
      <c r="I165" s="64"/>
      <c r="J165" s="64"/>
      <c r="K165" s="28"/>
      <c r="L165" s="28"/>
      <c r="M165" s="28" t="s">
        <v>247</v>
      </c>
      <c r="N165" s="28" t="s">
        <v>247</v>
      </c>
      <c r="O165" s="33" t="s">
        <v>247</v>
      </c>
      <c r="P165" s="33" t="s">
        <v>247</v>
      </c>
      <c r="Q165" s="33" t="s">
        <v>163</v>
      </c>
    </row>
    <row r="166">
      <c r="A166" s="64" t="s">
        <v>301</v>
      </c>
      <c r="B166" s="64"/>
      <c r="C166" s="28"/>
      <c r="D166" s="28"/>
      <c r="E166" s="28"/>
      <c r="F166" s="33" t="s">
        <v>260</v>
      </c>
      <c r="G166" s="33" t="s">
        <v>260</v>
      </c>
      <c r="H166" s="33" t="s">
        <v>259</v>
      </c>
      <c r="I166" s="64"/>
      <c r="J166" s="64"/>
      <c r="K166" s="28"/>
      <c r="L166" s="28"/>
      <c r="M166" s="28" t="s">
        <v>247</v>
      </c>
      <c r="N166" s="28" t="s">
        <v>247</v>
      </c>
      <c r="O166" s="33" t="s">
        <v>247</v>
      </c>
      <c r="P166" s="33" t="s">
        <v>247</v>
      </c>
      <c r="Q166" s="33" t="s">
        <v>163</v>
      </c>
    </row>
    <row r="167">
      <c r="A167" s="64" t="s">
        <v>302</v>
      </c>
      <c r="B167" s="64"/>
      <c r="C167" s="28"/>
      <c r="D167" s="28"/>
      <c r="E167" s="28"/>
      <c r="F167" s="33" t="s">
        <v>260</v>
      </c>
      <c r="G167" s="33" t="s">
        <v>260</v>
      </c>
      <c r="H167" s="33" t="s">
        <v>260</v>
      </c>
      <c r="I167" s="64"/>
      <c r="J167" s="64"/>
      <c r="K167" s="28"/>
      <c r="L167" s="28"/>
      <c r="M167" s="28" t="s">
        <v>247</v>
      </c>
      <c r="N167" s="28" t="s">
        <v>247</v>
      </c>
      <c r="O167" s="33" t="s">
        <v>247</v>
      </c>
      <c r="P167" s="33" t="s">
        <v>247</v>
      </c>
      <c r="Q167" s="33" t="s">
        <v>163</v>
      </c>
    </row>
    <row r="168">
      <c r="A168" s="70" t="s">
        <v>286</v>
      </c>
      <c r="B168" s="65"/>
      <c r="C168" s="66"/>
      <c r="D168" s="66"/>
      <c r="E168" s="66"/>
      <c r="F168" s="70" t="s">
        <v>253</v>
      </c>
      <c r="G168" s="70" t="s">
        <v>255</v>
      </c>
      <c r="H168" s="70" t="s">
        <v>257</v>
      </c>
      <c r="I168" s="70"/>
      <c r="J168" s="65"/>
      <c r="K168" s="66"/>
      <c r="L168" s="66"/>
      <c r="M168" s="66" t="s">
        <v>247</v>
      </c>
      <c r="N168" s="66" t="s">
        <v>247</v>
      </c>
      <c r="O168" s="70" t="s">
        <v>247</v>
      </c>
      <c r="P168" s="70" t="s">
        <v>247</v>
      </c>
      <c r="Q168" s="70" t="s">
        <v>163</v>
      </c>
    </row>
    <row r="169">
      <c r="A169" s="70" t="s">
        <v>286</v>
      </c>
      <c r="B169" s="65"/>
      <c r="C169" s="66"/>
      <c r="D169" s="66"/>
      <c r="E169" s="66"/>
      <c r="F169" s="70" t="s">
        <v>253</v>
      </c>
      <c r="G169" s="70" t="s">
        <v>255</v>
      </c>
      <c r="H169" s="70" t="s">
        <v>259</v>
      </c>
      <c r="I169" s="70"/>
      <c r="J169" s="65"/>
      <c r="K169" s="66"/>
      <c r="L169" s="66"/>
      <c r="M169" s="66" t="s">
        <v>247</v>
      </c>
      <c r="N169" s="66" t="s">
        <v>247</v>
      </c>
      <c r="O169" s="70" t="s">
        <v>247</v>
      </c>
      <c r="P169" s="70" t="s">
        <v>247</v>
      </c>
      <c r="Q169" s="70" t="s">
        <v>163</v>
      </c>
    </row>
    <row r="170">
      <c r="A170" s="70" t="s">
        <v>286</v>
      </c>
      <c r="B170" s="65"/>
      <c r="C170" s="66"/>
      <c r="D170" s="66"/>
      <c r="E170" s="66"/>
      <c r="F170" s="70" t="s">
        <v>253</v>
      </c>
      <c r="G170" s="70" t="s">
        <v>255</v>
      </c>
      <c r="H170" s="70" t="s">
        <v>260</v>
      </c>
      <c r="I170" s="70"/>
      <c r="J170" s="65"/>
      <c r="K170" s="66"/>
      <c r="L170" s="66"/>
      <c r="M170" s="66" t="s">
        <v>247</v>
      </c>
      <c r="N170" s="66" t="s">
        <v>247</v>
      </c>
      <c r="O170" s="70" t="s">
        <v>247</v>
      </c>
      <c r="P170" s="70" t="s">
        <v>247</v>
      </c>
      <c r="Q170" s="70" t="s">
        <v>163</v>
      </c>
    </row>
    <row r="171">
      <c r="A171" s="70" t="s">
        <v>286</v>
      </c>
      <c r="B171" s="65"/>
      <c r="C171" s="66"/>
      <c r="D171" s="66"/>
      <c r="E171" s="66"/>
      <c r="F171" s="70" t="s">
        <v>253</v>
      </c>
      <c r="G171" s="70" t="s">
        <v>257</v>
      </c>
      <c r="H171" s="70" t="s">
        <v>259</v>
      </c>
      <c r="I171" s="70"/>
      <c r="J171" s="65"/>
      <c r="K171" s="66"/>
      <c r="L171" s="66"/>
      <c r="M171" s="66" t="s">
        <v>247</v>
      </c>
      <c r="N171" s="66" t="s">
        <v>247</v>
      </c>
      <c r="O171" s="70" t="s">
        <v>247</v>
      </c>
      <c r="P171" s="70" t="s">
        <v>247</v>
      </c>
      <c r="Q171" s="70" t="s">
        <v>163</v>
      </c>
    </row>
    <row r="172">
      <c r="A172" s="70" t="s">
        <v>286</v>
      </c>
      <c r="B172" s="65"/>
      <c r="C172" s="66"/>
      <c r="D172" s="66"/>
      <c r="E172" s="66"/>
      <c r="F172" s="70" t="s">
        <v>253</v>
      </c>
      <c r="G172" s="70" t="s">
        <v>257</v>
      </c>
      <c r="H172" s="70" t="s">
        <v>260</v>
      </c>
      <c r="I172" s="70"/>
      <c r="J172" s="65"/>
      <c r="K172" s="66"/>
      <c r="L172" s="66"/>
      <c r="M172" s="66" t="s">
        <v>247</v>
      </c>
      <c r="N172" s="66" t="s">
        <v>247</v>
      </c>
      <c r="O172" s="70" t="s">
        <v>247</v>
      </c>
      <c r="P172" s="70" t="s">
        <v>247</v>
      </c>
      <c r="Q172" s="70" t="s">
        <v>163</v>
      </c>
    </row>
    <row r="173">
      <c r="A173" s="65" t="s">
        <v>303</v>
      </c>
      <c r="B173" s="65"/>
      <c r="C173" s="66"/>
      <c r="D173" s="66"/>
      <c r="E173" s="66"/>
      <c r="F173" s="70" t="s">
        <v>253</v>
      </c>
      <c r="G173" s="70" t="s">
        <v>259</v>
      </c>
      <c r="H173" s="70" t="s">
        <v>260</v>
      </c>
      <c r="I173" s="65"/>
      <c r="J173" s="65"/>
      <c r="K173" s="66"/>
      <c r="L173" s="66"/>
      <c r="M173" s="66" t="s">
        <v>247</v>
      </c>
      <c r="N173" s="66" t="s">
        <v>247</v>
      </c>
      <c r="O173" s="70" t="s">
        <v>247</v>
      </c>
      <c r="P173" s="70" t="s">
        <v>247</v>
      </c>
      <c r="Q173" s="70" t="s">
        <v>163</v>
      </c>
    </row>
    <row r="174">
      <c r="A174" s="64" t="s">
        <v>304</v>
      </c>
      <c r="B174" s="64"/>
      <c r="C174" s="28"/>
      <c r="D174" s="28"/>
      <c r="E174" s="28"/>
      <c r="F174" s="33" t="s">
        <v>255</v>
      </c>
      <c r="G174" s="33" t="s">
        <v>257</v>
      </c>
      <c r="H174" s="33" t="s">
        <v>259</v>
      </c>
      <c r="I174" s="64"/>
      <c r="J174" s="64"/>
      <c r="K174" s="28"/>
      <c r="L174" s="28"/>
      <c r="M174" s="28" t="s">
        <v>247</v>
      </c>
      <c r="N174" s="28" t="s">
        <v>247</v>
      </c>
      <c r="O174" s="33" t="s">
        <v>247</v>
      </c>
      <c r="P174" s="33" t="s">
        <v>247</v>
      </c>
      <c r="Q174" s="33" t="s">
        <v>163</v>
      </c>
    </row>
    <row r="175">
      <c r="A175" s="33" t="s">
        <v>286</v>
      </c>
      <c r="B175" s="64"/>
      <c r="C175" s="28"/>
      <c r="D175" s="28"/>
      <c r="E175" s="28"/>
      <c r="F175" s="33" t="s">
        <v>255</v>
      </c>
      <c r="G175" s="33" t="s">
        <v>257</v>
      </c>
      <c r="H175" s="33" t="s">
        <v>260</v>
      </c>
      <c r="I175" s="33"/>
      <c r="J175" s="64"/>
      <c r="K175" s="28"/>
      <c r="L175" s="28"/>
      <c r="M175" s="28" t="s">
        <v>247</v>
      </c>
      <c r="N175" s="28" t="s">
        <v>247</v>
      </c>
      <c r="O175" s="33" t="s">
        <v>247</v>
      </c>
      <c r="P175" s="33" t="s">
        <v>247</v>
      </c>
      <c r="Q175" s="33" t="s">
        <v>163</v>
      </c>
    </row>
    <row r="176">
      <c r="A176" s="33" t="s">
        <v>286</v>
      </c>
      <c r="B176" s="64"/>
      <c r="C176" s="28"/>
      <c r="D176" s="28"/>
      <c r="E176" s="28"/>
      <c r="F176" s="33" t="s">
        <v>255</v>
      </c>
      <c r="G176" s="33" t="s">
        <v>259</v>
      </c>
      <c r="H176" s="33" t="s">
        <v>260</v>
      </c>
      <c r="I176" s="33"/>
      <c r="J176" s="64"/>
      <c r="K176" s="28"/>
      <c r="L176" s="28"/>
      <c r="M176" s="28" t="s">
        <v>247</v>
      </c>
      <c r="N176" s="28" t="s">
        <v>247</v>
      </c>
      <c r="O176" s="33" t="s">
        <v>247</v>
      </c>
      <c r="P176" s="33" t="s">
        <v>247</v>
      </c>
      <c r="Q176" s="33" t="s">
        <v>163</v>
      </c>
    </row>
    <row r="177">
      <c r="A177" s="33" t="s">
        <v>286</v>
      </c>
      <c r="B177" s="64"/>
      <c r="C177" s="28"/>
      <c r="D177" s="28"/>
      <c r="E177" s="28"/>
      <c r="F177" s="33" t="s">
        <v>257</v>
      </c>
      <c r="G177" s="33" t="s">
        <v>259</v>
      </c>
      <c r="H177" s="33" t="s">
        <v>260</v>
      </c>
      <c r="I177" s="33"/>
      <c r="J177" s="64"/>
      <c r="K177" s="28"/>
      <c r="L177" s="28"/>
      <c r="M177" s="28" t="s">
        <v>247</v>
      </c>
      <c r="N177" s="28" t="s">
        <v>247</v>
      </c>
      <c r="O177" s="33" t="s">
        <v>247</v>
      </c>
      <c r="P177" s="33" t="s">
        <v>247</v>
      </c>
      <c r="Q177" s="33" t="s">
        <v>163</v>
      </c>
    </row>
    <row r="178">
      <c r="A178" s="69"/>
      <c r="B178" s="71"/>
      <c r="C178" s="68"/>
      <c r="D178" s="68"/>
      <c r="E178" s="68"/>
      <c r="F178" s="69"/>
      <c r="G178" s="69"/>
      <c r="H178" s="69"/>
      <c r="I178" s="69"/>
      <c r="J178" s="72"/>
      <c r="K178" s="72"/>
      <c r="L178" s="18"/>
      <c r="M178" s="18"/>
      <c r="N178" s="18"/>
      <c r="O178" s="18"/>
      <c r="P178" s="18"/>
      <c r="Q178" s="18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</row>
    <row r="179">
      <c r="A179" s="23" t="s">
        <v>201</v>
      </c>
      <c r="B179" s="23"/>
      <c r="F179" s="60" t="s">
        <v>86</v>
      </c>
      <c r="G179" s="60" t="s">
        <v>86</v>
      </c>
      <c r="H179" s="60" t="s">
        <v>86</v>
      </c>
      <c r="I179" s="67"/>
      <c r="L179" s="68"/>
      <c r="M179" s="68" t="s">
        <v>247</v>
      </c>
      <c r="N179" s="68" t="s">
        <v>247</v>
      </c>
      <c r="O179" s="69" t="s">
        <v>247</v>
      </c>
      <c r="P179" s="69" t="s">
        <v>247</v>
      </c>
      <c r="Q179" s="68" t="s">
        <v>163</v>
      </c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</row>
    <row r="180">
      <c r="A180" s="64" t="s">
        <v>305</v>
      </c>
      <c r="B180" s="64"/>
      <c r="C180" s="28"/>
      <c r="D180" s="28"/>
      <c r="E180" s="28"/>
      <c r="F180" s="33" t="s">
        <v>253</v>
      </c>
      <c r="G180" s="33" t="s">
        <v>253</v>
      </c>
      <c r="H180" s="28" t="s">
        <v>253</v>
      </c>
      <c r="I180" s="64"/>
      <c r="J180" s="64"/>
      <c r="K180" s="28"/>
      <c r="L180" s="28"/>
      <c r="M180" s="28" t="s">
        <v>247</v>
      </c>
      <c r="N180" s="28" t="s">
        <v>247</v>
      </c>
      <c r="O180" s="33" t="s">
        <v>247</v>
      </c>
      <c r="P180" s="33" t="s">
        <v>247</v>
      </c>
      <c r="Q180" s="28" t="s">
        <v>163</v>
      </c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</row>
    <row r="181">
      <c r="A181" s="64" t="s">
        <v>306</v>
      </c>
      <c r="B181" s="64"/>
      <c r="C181" s="28"/>
      <c r="D181" s="28"/>
      <c r="E181" s="28"/>
      <c r="F181" s="33" t="s">
        <v>253</v>
      </c>
      <c r="G181" s="33" t="s">
        <v>253</v>
      </c>
      <c r="H181" s="28" t="s">
        <v>255</v>
      </c>
      <c r="I181" s="64"/>
      <c r="J181" s="64"/>
      <c r="K181" s="28"/>
      <c r="L181" s="28"/>
      <c r="M181" s="28" t="s">
        <v>247</v>
      </c>
      <c r="N181" s="28" t="s">
        <v>247</v>
      </c>
      <c r="O181" s="33" t="s">
        <v>247</v>
      </c>
      <c r="P181" s="33" t="s">
        <v>247</v>
      </c>
      <c r="Q181" s="28" t="s">
        <v>163</v>
      </c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</row>
    <row r="182">
      <c r="A182" s="64" t="s">
        <v>307</v>
      </c>
      <c r="B182" s="64"/>
      <c r="C182" s="28"/>
      <c r="D182" s="28"/>
      <c r="E182" s="28"/>
      <c r="F182" s="33" t="s">
        <v>253</v>
      </c>
      <c r="G182" s="33" t="s">
        <v>253</v>
      </c>
      <c r="H182" s="28" t="s">
        <v>257</v>
      </c>
      <c r="I182" s="64"/>
      <c r="J182" s="64"/>
      <c r="K182" s="28"/>
      <c r="L182" s="28"/>
      <c r="M182" s="28" t="s">
        <v>247</v>
      </c>
      <c r="N182" s="28" t="s">
        <v>247</v>
      </c>
      <c r="O182" s="33" t="s">
        <v>247</v>
      </c>
      <c r="P182" s="33" t="s">
        <v>247</v>
      </c>
      <c r="Q182" s="28" t="s">
        <v>163</v>
      </c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</row>
    <row r="183">
      <c r="A183" s="64" t="s">
        <v>308</v>
      </c>
      <c r="B183" s="64"/>
      <c r="C183" s="28"/>
      <c r="D183" s="28"/>
      <c r="E183" s="28"/>
      <c r="F183" s="33" t="s">
        <v>253</v>
      </c>
      <c r="G183" s="33" t="s">
        <v>253</v>
      </c>
      <c r="H183" s="33" t="s">
        <v>259</v>
      </c>
      <c r="I183" s="33"/>
      <c r="J183" s="64"/>
      <c r="K183" s="28"/>
      <c r="L183" s="28"/>
      <c r="M183" s="28" t="s">
        <v>247</v>
      </c>
      <c r="N183" s="28" t="s">
        <v>247</v>
      </c>
      <c r="O183" s="33" t="s">
        <v>247</v>
      </c>
      <c r="P183" s="33" t="s">
        <v>247</v>
      </c>
      <c r="Q183" s="33" t="s">
        <v>163</v>
      </c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</row>
    <row r="184">
      <c r="A184" s="64" t="s">
        <v>308</v>
      </c>
      <c r="B184" s="64"/>
      <c r="C184" s="28"/>
      <c r="D184" s="28"/>
      <c r="E184" s="28"/>
      <c r="F184" s="33" t="s">
        <v>253</v>
      </c>
      <c r="G184" s="33" t="s">
        <v>253</v>
      </c>
      <c r="H184" s="28" t="s">
        <v>260</v>
      </c>
      <c r="I184" s="33"/>
      <c r="J184" s="64"/>
      <c r="K184" s="28"/>
      <c r="L184" s="28"/>
      <c r="M184" s="28" t="s">
        <v>247</v>
      </c>
      <c r="N184" s="28" t="s">
        <v>247</v>
      </c>
      <c r="O184" s="33" t="s">
        <v>247</v>
      </c>
      <c r="P184" s="33" t="s">
        <v>247</v>
      </c>
      <c r="Q184" s="28" t="s">
        <v>163</v>
      </c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</row>
    <row r="185">
      <c r="A185" s="65" t="s">
        <v>309</v>
      </c>
      <c r="B185" s="65"/>
      <c r="C185" s="66"/>
      <c r="D185" s="66"/>
      <c r="E185" s="66"/>
      <c r="F185" s="70" t="s">
        <v>255</v>
      </c>
      <c r="G185" s="70" t="s">
        <v>255</v>
      </c>
      <c r="H185" s="66" t="s">
        <v>253</v>
      </c>
      <c r="I185" s="65"/>
      <c r="J185" s="65"/>
      <c r="K185" s="66"/>
      <c r="L185" s="66"/>
      <c r="M185" s="66" t="s">
        <v>247</v>
      </c>
      <c r="N185" s="66" t="s">
        <v>247</v>
      </c>
      <c r="O185" s="70" t="s">
        <v>247</v>
      </c>
      <c r="P185" s="70" t="s">
        <v>247</v>
      </c>
      <c r="Q185" s="66" t="s">
        <v>163</v>
      </c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</row>
    <row r="186">
      <c r="A186" s="65" t="s">
        <v>310</v>
      </c>
      <c r="B186" s="65"/>
      <c r="C186" s="66"/>
      <c r="D186" s="66"/>
      <c r="E186" s="66"/>
      <c r="F186" s="70" t="s">
        <v>255</v>
      </c>
      <c r="G186" s="70" t="s">
        <v>255</v>
      </c>
      <c r="H186" s="66" t="s">
        <v>255</v>
      </c>
      <c r="I186" s="65"/>
      <c r="J186" s="65"/>
      <c r="K186" s="66"/>
      <c r="L186" s="66"/>
      <c r="M186" s="66" t="s">
        <v>247</v>
      </c>
      <c r="N186" s="66" t="s">
        <v>247</v>
      </c>
      <c r="O186" s="70" t="s">
        <v>247</v>
      </c>
      <c r="P186" s="70" t="s">
        <v>247</v>
      </c>
      <c r="Q186" s="66" t="s">
        <v>163</v>
      </c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</row>
    <row r="187">
      <c r="A187" s="65" t="s">
        <v>311</v>
      </c>
      <c r="B187" s="65"/>
      <c r="C187" s="66"/>
      <c r="D187" s="66"/>
      <c r="E187" s="66"/>
      <c r="F187" s="70" t="s">
        <v>255</v>
      </c>
      <c r="G187" s="70" t="s">
        <v>255</v>
      </c>
      <c r="H187" s="70" t="s">
        <v>257</v>
      </c>
      <c r="I187" s="65"/>
      <c r="J187" s="65"/>
      <c r="K187" s="66"/>
      <c r="L187" s="66"/>
      <c r="M187" s="66" t="s">
        <v>247</v>
      </c>
      <c r="N187" s="66" t="s">
        <v>247</v>
      </c>
      <c r="O187" s="70" t="s">
        <v>247</v>
      </c>
      <c r="P187" s="70" t="s">
        <v>247</v>
      </c>
      <c r="Q187" s="70" t="s">
        <v>163</v>
      </c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</row>
    <row r="188">
      <c r="A188" s="65" t="s">
        <v>308</v>
      </c>
      <c r="B188" s="65"/>
      <c r="C188" s="66"/>
      <c r="D188" s="66"/>
      <c r="E188" s="66"/>
      <c r="F188" s="70" t="s">
        <v>255</v>
      </c>
      <c r="G188" s="70" t="s">
        <v>255</v>
      </c>
      <c r="H188" s="66" t="s">
        <v>259</v>
      </c>
      <c r="I188" s="70"/>
      <c r="J188" s="65"/>
      <c r="K188" s="66"/>
      <c r="L188" s="66"/>
      <c r="M188" s="66" t="s">
        <v>247</v>
      </c>
      <c r="N188" s="66" t="s">
        <v>247</v>
      </c>
      <c r="O188" s="70" t="s">
        <v>247</v>
      </c>
      <c r="P188" s="70" t="s">
        <v>247</v>
      </c>
      <c r="Q188" s="66" t="s">
        <v>163</v>
      </c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</row>
    <row r="189">
      <c r="A189" s="65" t="s">
        <v>308</v>
      </c>
      <c r="B189" s="65"/>
      <c r="C189" s="66"/>
      <c r="D189" s="66"/>
      <c r="E189" s="66"/>
      <c r="F189" s="70" t="s">
        <v>255</v>
      </c>
      <c r="G189" s="70" t="s">
        <v>255</v>
      </c>
      <c r="H189" s="66" t="s">
        <v>260</v>
      </c>
      <c r="I189" s="70"/>
      <c r="J189" s="65"/>
      <c r="K189" s="66"/>
      <c r="L189" s="66"/>
      <c r="M189" s="66" t="s">
        <v>247</v>
      </c>
      <c r="N189" s="66" t="s">
        <v>247</v>
      </c>
      <c r="O189" s="70" t="s">
        <v>247</v>
      </c>
      <c r="P189" s="70" t="s">
        <v>247</v>
      </c>
      <c r="Q189" s="66" t="s">
        <v>163</v>
      </c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</row>
    <row r="190">
      <c r="A190" s="64" t="s">
        <v>290</v>
      </c>
      <c r="B190" s="64"/>
      <c r="C190" s="28"/>
      <c r="D190" s="28"/>
      <c r="E190" s="28"/>
      <c r="F190" s="33" t="s">
        <v>257</v>
      </c>
      <c r="G190" s="33" t="s">
        <v>257</v>
      </c>
      <c r="H190" s="28" t="s">
        <v>253</v>
      </c>
      <c r="I190" s="64"/>
      <c r="J190" s="64"/>
      <c r="K190" s="28"/>
      <c r="L190" s="28"/>
      <c r="M190" s="28" t="s">
        <v>247</v>
      </c>
      <c r="N190" s="28" t="s">
        <v>247</v>
      </c>
      <c r="O190" s="33" t="s">
        <v>247</v>
      </c>
      <c r="P190" s="33" t="s">
        <v>247</v>
      </c>
      <c r="Q190" s="28" t="s">
        <v>163</v>
      </c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</row>
    <row r="191">
      <c r="A191" s="64" t="s">
        <v>312</v>
      </c>
      <c r="B191" s="64"/>
      <c r="C191" s="28"/>
      <c r="D191" s="28"/>
      <c r="E191" s="28"/>
      <c r="F191" s="33" t="s">
        <v>257</v>
      </c>
      <c r="G191" s="33" t="s">
        <v>257</v>
      </c>
      <c r="H191" s="33" t="s">
        <v>255</v>
      </c>
      <c r="I191" s="64"/>
      <c r="J191" s="64"/>
      <c r="K191" s="28"/>
      <c r="L191" s="28"/>
      <c r="M191" s="28" t="s">
        <v>247</v>
      </c>
      <c r="N191" s="28" t="s">
        <v>247</v>
      </c>
      <c r="O191" s="33" t="s">
        <v>247</v>
      </c>
      <c r="P191" s="33" t="s">
        <v>247</v>
      </c>
      <c r="Q191" s="33" t="s">
        <v>163</v>
      </c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</row>
    <row r="192">
      <c r="A192" s="64" t="s">
        <v>313</v>
      </c>
      <c r="B192" s="64"/>
      <c r="C192" s="28"/>
      <c r="D192" s="28"/>
      <c r="E192" s="28"/>
      <c r="F192" s="33" t="s">
        <v>257</v>
      </c>
      <c r="G192" s="33" t="s">
        <v>257</v>
      </c>
      <c r="H192" s="33" t="s">
        <v>257</v>
      </c>
      <c r="I192" s="64"/>
      <c r="J192" s="64"/>
      <c r="K192" s="28"/>
      <c r="L192" s="28"/>
      <c r="M192" s="28" t="s">
        <v>247</v>
      </c>
      <c r="N192" s="28" t="s">
        <v>247</v>
      </c>
      <c r="O192" s="33" t="s">
        <v>247</v>
      </c>
      <c r="P192" s="33" t="s">
        <v>247</v>
      </c>
      <c r="Q192" s="33" t="s">
        <v>163</v>
      </c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</row>
    <row r="193">
      <c r="A193" s="64" t="s">
        <v>308</v>
      </c>
      <c r="B193" s="64"/>
      <c r="C193" s="28"/>
      <c r="D193" s="28"/>
      <c r="E193" s="28"/>
      <c r="F193" s="33" t="s">
        <v>257</v>
      </c>
      <c r="G193" s="33" t="s">
        <v>257</v>
      </c>
      <c r="H193" s="33" t="s">
        <v>259</v>
      </c>
      <c r="I193" s="33"/>
      <c r="J193" s="64"/>
      <c r="K193" s="28"/>
      <c r="L193" s="28"/>
      <c r="M193" s="28" t="s">
        <v>247</v>
      </c>
      <c r="N193" s="28" t="s">
        <v>247</v>
      </c>
      <c r="O193" s="33" t="s">
        <v>247</v>
      </c>
      <c r="P193" s="33" t="s">
        <v>247</v>
      </c>
      <c r="Q193" s="33" t="s">
        <v>163</v>
      </c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</row>
    <row r="194">
      <c r="A194" s="64" t="s">
        <v>314</v>
      </c>
      <c r="B194" s="64"/>
      <c r="C194" s="28"/>
      <c r="D194" s="28"/>
      <c r="E194" s="28"/>
      <c r="F194" s="33" t="s">
        <v>257</v>
      </c>
      <c r="G194" s="33" t="s">
        <v>257</v>
      </c>
      <c r="H194" s="33" t="s">
        <v>260</v>
      </c>
      <c r="I194" s="64"/>
      <c r="J194" s="64"/>
      <c r="K194" s="28"/>
      <c r="L194" s="28"/>
      <c r="M194" s="28" t="s">
        <v>247</v>
      </c>
      <c r="N194" s="28" t="s">
        <v>247</v>
      </c>
      <c r="O194" s="33" t="s">
        <v>247</v>
      </c>
      <c r="P194" s="33" t="s">
        <v>247</v>
      </c>
      <c r="Q194" s="33" t="s">
        <v>163</v>
      </c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</row>
    <row r="195">
      <c r="A195" s="65" t="s">
        <v>315</v>
      </c>
      <c r="B195" s="65"/>
      <c r="C195" s="66"/>
      <c r="D195" s="66"/>
      <c r="E195" s="66"/>
      <c r="F195" s="70" t="s">
        <v>259</v>
      </c>
      <c r="G195" s="70" t="s">
        <v>259</v>
      </c>
      <c r="H195" s="70" t="s">
        <v>253</v>
      </c>
      <c r="I195" s="65"/>
      <c r="J195" s="65"/>
      <c r="K195" s="66"/>
      <c r="L195" s="66"/>
      <c r="M195" s="66" t="s">
        <v>247</v>
      </c>
      <c r="N195" s="66" t="s">
        <v>247</v>
      </c>
      <c r="O195" s="70" t="s">
        <v>247</v>
      </c>
      <c r="P195" s="70" t="s">
        <v>247</v>
      </c>
      <c r="Q195" s="70" t="s">
        <v>163</v>
      </c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</row>
    <row r="196">
      <c r="A196" s="65" t="s">
        <v>316</v>
      </c>
      <c r="B196" s="65"/>
      <c r="C196" s="66"/>
      <c r="D196" s="66"/>
      <c r="E196" s="66"/>
      <c r="F196" s="70" t="s">
        <v>259</v>
      </c>
      <c r="G196" s="70" t="s">
        <v>259</v>
      </c>
      <c r="H196" s="70" t="s">
        <v>255</v>
      </c>
      <c r="I196" s="65"/>
      <c r="J196" s="65"/>
      <c r="K196" s="66"/>
      <c r="L196" s="66"/>
      <c r="M196" s="66" t="s">
        <v>247</v>
      </c>
      <c r="N196" s="66" t="s">
        <v>247</v>
      </c>
      <c r="O196" s="70" t="s">
        <v>247</v>
      </c>
      <c r="P196" s="70" t="s">
        <v>247</v>
      </c>
      <c r="Q196" s="70" t="s">
        <v>163</v>
      </c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</row>
    <row r="197">
      <c r="A197" s="65" t="s">
        <v>317</v>
      </c>
      <c r="B197" s="65"/>
      <c r="C197" s="66"/>
      <c r="D197" s="66"/>
      <c r="E197" s="66"/>
      <c r="F197" s="70" t="s">
        <v>259</v>
      </c>
      <c r="G197" s="70" t="s">
        <v>259</v>
      </c>
      <c r="H197" s="70" t="s">
        <v>257</v>
      </c>
      <c r="I197" s="65"/>
      <c r="J197" s="65"/>
      <c r="K197" s="66"/>
      <c r="L197" s="66"/>
      <c r="M197" s="66" t="s">
        <v>247</v>
      </c>
      <c r="N197" s="66" t="s">
        <v>247</v>
      </c>
      <c r="O197" s="70" t="s">
        <v>247</v>
      </c>
      <c r="P197" s="70" t="s">
        <v>247</v>
      </c>
      <c r="Q197" s="70" t="s">
        <v>163</v>
      </c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</row>
    <row r="198">
      <c r="A198" s="65" t="s">
        <v>318</v>
      </c>
      <c r="B198" s="65"/>
      <c r="C198" s="66"/>
      <c r="D198" s="66"/>
      <c r="E198" s="66"/>
      <c r="F198" s="70" t="s">
        <v>259</v>
      </c>
      <c r="G198" s="70" t="s">
        <v>259</v>
      </c>
      <c r="H198" s="70" t="s">
        <v>259</v>
      </c>
      <c r="I198" s="65"/>
      <c r="J198" s="65"/>
      <c r="K198" s="66"/>
      <c r="L198" s="66"/>
      <c r="M198" s="66" t="s">
        <v>247</v>
      </c>
      <c r="N198" s="66" t="s">
        <v>247</v>
      </c>
      <c r="O198" s="70" t="s">
        <v>247</v>
      </c>
      <c r="P198" s="70" t="s">
        <v>247</v>
      </c>
      <c r="Q198" s="70" t="s">
        <v>163</v>
      </c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</row>
    <row r="199">
      <c r="A199" s="65" t="s">
        <v>308</v>
      </c>
      <c r="B199" s="65"/>
      <c r="C199" s="66"/>
      <c r="D199" s="66"/>
      <c r="E199" s="66"/>
      <c r="F199" s="70" t="s">
        <v>259</v>
      </c>
      <c r="G199" s="70" t="s">
        <v>259</v>
      </c>
      <c r="H199" s="70" t="s">
        <v>260</v>
      </c>
      <c r="I199" s="70"/>
      <c r="J199" s="65"/>
      <c r="K199" s="66"/>
      <c r="L199" s="66"/>
      <c r="M199" s="66" t="s">
        <v>247</v>
      </c>
      <c r="N199" s="66" t="s">
        <v>247</v>
      </c>
      <c r="O199" s="70" t="s">
        <v>247</v>
      </c>
      <c r="P199" s="70" t="s">
        <v>247</v>
      </c>
      <c r="Q199" s="70" t="s">
        <v>163</v>
      </c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</row>
    <row r="200">
      <c r="A200" s="64" t="s">
        <v>319</v>
      </c>
      <c r="B200" s="64"/>
      <c r="C200" s="28"/>
      <c r="D200" s="28"/>
      <c r="E200" s="28"/>
      <c r="F200" s="33" t="s">
        <v>260</v>
      </c>
      <c r="G200" s="33" t="s">
        <v>260</v>
      </c>
      <c r="H200" s="33" t="s">
        <v>253</v>
      </c>
      <c r="I200" s="64"/>
      <c r="J200" s="64"/>
      <c r="K200" s="28"/>
      <c r="L200" s="28"/>
      <c r="M200" s="28" t="s">
        <v>247</v>
      </c>
      <c r="N200" s="28" t="s">
        <v>247</v>
      </c>
      <c r="O200" s="33" t="s">
        <v>247</v>
      </c>
      <c r="P200" s="33" t="s">
        <v>247</v>
      </c>
      <c r="Q200" s="33" t="s">
        <v>163</v>
      </c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</row>
    <row r="201">
      <c r="A201" s="64" t="s">
        <v>320</v>
      </c>
      <c r="B201" s="64"/>
      <c r="C201" s="28"/>
      <c r="D201" s="28"/>
      <c r="E201" s="28"/>
      <c r="F201" s="33" t="s">
        <v>260</v>
      </c>
      <c r="G201" s="33" t="s">
        <v>260</v>
      </c>
      <c r="H201" s="33" t="s">
        <v>255</v>
      </c>
      <c r="I201" s="64"/>
      <c r="J201" s="64"/>
      <c r="K201" s="28"/>
      <c r="L201" s="28"/>
      <c r="M201" s="28" t="s">
        <v>247</v>
      </c>
      <c r="N201" s="28" t="s">
        <v>247</v>
      </c>
      <c r="O201" s="33" t="s">
        <v>247</v>
      </c>
      <c r="P201" s="33" t="s">
        <v>247</v>
      </c>
      <c r="Q201" s="33" t="s">
        <v>163</v>
      </c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</row>
    <row r="202">
      <c r="A202" s="64" t="s">
        <v>321</v>
      </c>
      <c r="B202" s="64"/>
      <c r="C202" s="28"/>
      <c r="D202" s="28"/>
      <c r="E202" s="28"/>
      <c r="F202" s="33" t="s">
        <v>260</v>
      </c>
      <c r="G202" s="33" t="s">
        <v>260</v>
      </c>
      <c r="H202" s="33" t="s">
        <v>257</v>
      </c>
      <c r="I202" s="64"/>
      <c r="J202" s="64"/>
      <c r="K202" s="28"/>
      <c r="L202" s="28"/>
      <c r="M202" s="28" t="s">
        <v>247</v>
      </c>
      <c r="N202" s="28" t="s">
        <v>247</v>
      </c>
      <c r="O202" s="33" t="s">
        <v>247</v>
      </c>
      <c r="P202" s="33" t="s">
        <v>247</v>
      </c>
      <c r="Q202" s="33" t="s">
        <v>163</v>
      </c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</row>
    <row r="203">
      <c r="A203" s="64" t="s">
        <v>322</v>
      </c>
      <c r="B203" s="64"/>
      <c r="C203" s="28"/>
      <c r="D203" s="28"/>
      <c r="E203" s="28"/>
      <c r="F203" s="33" t="s">
        <v>260</v>
      </c>
      <c r="G203" s="33" t="s">
        <v>260</v>
      </c>
      <c r="H203" s="33" t="s">
        <v>259</v>
      </c>
      <c r="I203" s="64"/>
      <c r="J203" s="64"/>
      <c r="K203" s="28"/>
      <c r="L203" s="28"/>
      <c r="M203" s="28" t="s">
        <v>247</v>
      </c>
      <c r="N203" s="28" t="s">
        <v>247</v>
      </c>
      <c r="O203" s="33" t="s">
        <v>247</v>
      </c>
      <c r="P203" s="33" t="s">
        <v>247</v>
      </c>
      <c r="Q203" s="33" t="s">
        <v>163</v>
      </c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</row>
    <row r="204">
      <c r="A204" s="64" t="s">
        <v>323</v>
      </c>
      <c r="B204" s="64"/>
      <c r="C204" s="28"/>
      <c r="D204" s="28"/>
      <c r="E204" s="28"/>
      <c r="F204" s="33" t="s">
        <v>260</v>
      </c>
      <c r="G204" s="33" t="s">
        <v>260</v>
      </c>
      <c r="H204" s="33" t="s">
        <v>260</v>
      </c>
      <c r="I204" s="64"/>
      <c r="J204" s="64"/>
      <c r="K204" s="28"/>
      <c r="L204" s="28"/>
      <c r="M204" s="28" t="s">
        <v>247</v>
      </c>
      <c r="N204" s="28" t="s">
        <v>247</v>
      </c>
      <c r="O204" s="33" t="s">
        <v>247</v>
      </c>
      <c r="P204" s="33" t="s">
        <v>247</v>
      </c>
      <c r="Q204" s="33" t="s">
        <v>163</v>
      </c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</row>
    <row r="205">
      <c r="A205" s="65" t="s">
        <v>308</v>
      </c>
      <c r="B205" s="65"/>
      <c r="C205" s="66"/>
      <c r="D205" s="66"/>
      <c r="E205" s="66"/>
      <c r="F205" s="70" t="s">
        <v>253</v>
      </c>
      <c r="G205" s="70" t="s">
        <v>255</v>
      </c>
      <c r="H205" s="70" t="s">
        <v>257</v>
      </c>
      <c r="I205" s="70"/>
      <c r="J205" s="65"/>
      <c r="K205" s="66"/>
      <c r="L205" s="66"/>
      <c r="M205" s="66" t="s">
        <v>247</v>
      </c>
      <c r="N205" s="66" t="s">
        <v>247</v>
      </c>
      <c r="O205" s="70" t="s">
        <v>247</v>
      </c>
      <c r="P205" s="70" t="s">
        <v>247</v>
      </c>
      <c r="Q205" s="70" t="s">
        <v>163</v>
      </c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</row>
    <row r="206">
      <c r="A206" s="65" t="s">
        <v>308</v>
      </c>
      <c r="B206" s="65"/>
      <c r="C206" s="66"/>
      <c r="D206" s="66"/>
      <c r="E206" s="66"/>
      <c r="F206" s="70" t="s">
        <v>253</v>
      </c>
      <c r="G206" s="70" t="s">
        <v>255</v>
      </c>
      <c r="H206" s="70" t="s">
        <v>259</v>
      </c>
      <c r="I206" s="70"/>
      <c r="J206" s="65"/>
      <c r="K206" s="66"/>
      <c r="L206" s="66"/>
      <c r="M206" s="66" t="s">
        <v>247</v>
      </c>
      <c r="N206" s="66" t="s">
        <v>247</v>
      </c>
      <c r="O206" s="70" t="s">
        <v>247</v>
      </c>
      <c r="P206" s="70" t="s">
        <v>247</v>
      </c>
      <c r="Q206" s="70" t="s">
        <v>163</v>
      </c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</row>
    <row r="207">
      <c r="A207" s="65" t="s">
        <v>308</v>
      </c>
      <c r="B207" s="65"/>
      <c r="C207" s="66"/>
      <c r="D207" s="66"/>
      <c r="E207" s="66"/>
      <c r="F207" s="70" t="s">
        <v>253</v>
      </c>
      <c r="G207" s="70" t="s">
        <v>255</v>
      </c>
      <c r="H207" s="70" t="s">
        <v>260</v>
      </c>
      <c r="I207" s="70"/>
      <c r="J207" s="65"/>
      <c r="K207" s="66"/>
      <c r="L207" s="66"/>
      <c r="M207" s="66" t="s">
        <v>247</v>
      </c>
      <c r="N207" s="66" t="s">
        <v>247</v>
      </c>
      <c r="O207" s="70" t="s">
        <v>247</v>
      </c>
      <c r="P207" s="70" t="s">
        <v>247</v>
      </c>
      <c r="Q207" s="70" t="s">
        <v>163</v>
      </c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</row>
    <row r="208">
      <c r="A208" s="65" t="s">
        <v>308</v>
      </c>
      <c r="B208" s="65"/>
      <c r="C208" s="66"/>
      <c r="D208" s="66"/>
      <c r="E208" s="66"/>
      <c r="F208" s="70" t="s">
        <v>253</v>
      </c>
      <c r="G208" s="70" t="s">
        <v>257</v>
      </c>
      <c r="H208" s="70" t="s">
        <v>259</v>
      </c>
      <c r="I208" s="70"/>
      <c r="J208" s="65"/>
      <c r="K208" s="66"/>
      <c r="L208" s="66"/>
      <c r="M208" s="66" t="s">
        <v>247</v>
      </c>
      <c r="N208" s="66" t="s">
        <v>247</v>
      </c>
      <c r="O208" s="70" t="s">
        <v>247</v>
      </c>
      <c r="P208" s="70" t="s">
        <v>247</v>
      </c>
      <c r="Q208" s="70" t="s">
        <v>163</v>
      </c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</row>
    <row r="209">
      <c r="A209" s="65" t="s">
        <v>308</v>
      </c>
      <c r="B209" s="65"/>
      <c r="C209" s="66"/>
      <c r="D209" s="66"/>
      <c r="E209" s="66"/>
      <c r="F209" s="70" t="s">
        <v>253</v>
      </c>
      <c r="G209" s="70" t="s">
        <v>257</v>
      </c>
      <c r="H209" s="70" t="s">
        <v>260</v>
      </c>
      <c r="I209" s="70"/>
      <c r="J209" s="65"/>
      <c r="K209" s="66"/>
      <c r="L209" s="66"/>
      <c r="M209" s="66" t="s">
        <v>247</v>
      </c>
      <c r="N209" s="66" t="s">
        <v>247</v>
      </c>
      <c r="O209" s="70" t="s">
        <v>247</v>
      </c>
      <c r="P209" s="70" t="s">
        <v>247</v>
      </c>
      <c r="Q209" s="70" t="s">
        <v>163</v>
      </c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</row>
    <row r="210">
      <c r="A210" s="65" t="s">
        <v>324</v>
      </c>
      <c r="B210" s="65"/>
      <c r="C210" s="66"/>
      <c r="D210" s="66"/>
      <c r="E210" s="66"/>
      <c r="F210" s="70" t="s">
        <v>253</v>
      </c>
      <c r="G210" s="70" t="s">
        <v>259</v>
      </c>
      <c r="H210" s="70" t="s">
        <v>260</v>
      </c>
      <c r="I210" s="65"/>
      <c r="J210" s="65"/>
      <c r="K210" s="66"/>
      <c r="L210" s="66"/>
      <c r="M210" s="66" t="s">
        <v>247</v>
      </c>
      <c r="N210" s="66" t="s">
        <v>247</v>
      </c>
      <c r="O210" s="70" t="s">
        <v>247</v>
      </c>
      <c r="P210" s="70" t="s">
        <v>247</v>
      </c>
      <c r="Q210" s="70" t="s">
        <v>163</v>
      </c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</row>
    <row r="211">
      <c r="A211" s="64" t="s">
        <v>325</v>
      </c>
      <c r="B211" s="64"/>
      <c r="C211" s="28"/>
      <c r="D211" s="28"/>
      <c r="E211" s="28"/>
      <c r="F211" s="33" t="s">
        <v>255</v>
      </c>
      <c r="G211" s="33" t="s">
        <v>257</v>
      </c>
      <c r="H211" s="33" t="s">
        <v>259</v>
      </c>
      <c r="I211" s="64"/>
      <c r="J211" s="64"/>
      <c r="K211" s="28"/>
      <c r="L211" s="28"/>
      <c r="M211" s="28" t="s">
        <v>247</v>
      </c>
      <c r="N211" s="28" t="s">
        <v>247</v>
      </c>
      <c r="O211" s="33" t="s">
        <v>247</v>
      </c>
      <c r="P211" s="33" t="s">
        <v>247</v>
      </c>
      <c r="Q211" s="33" t="s">
        <v>163</v>
      </c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</row>
    <row r="212">
      <c r="A212" s="64" t="s">
        <v>308</v>
      </c>
      <c r="B212" s="64"/>
      <c r="C212" s="28"/>
      <c r="D212" s="28"/>
      <c r="E212" s="28"/>
      <c r="F212" s="33" t="s">
        <v>255</v>
      </c>
      <c r="G212" s="33" t="s">
        <v>257</v>
      </c>
      <c r="H212" s="33" t="s">
        <v>260</v>
      </c>
      <c r="I212" s="33"/>
      <c r="J212" s="64"/>
      <c r="K212" s="28"/>
      <c r="L212" s="28"/>
      <c r="M212" s="28" t="s">
        <v>247</v>
      </c>
      <c r="N212" s="28" t="s">
        <v>247</v>
      </c>
      <c r="O212" s="33" t="s">
        <v>247</v>
      </c>
      <c r="P212" s="33" t="s">
        <v>247</v>
      </c>
      <c r="Q212" s="33" t="s">
        <v>163</v>
      </c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</row>
    <row r="213">
      <c r="A213" s="64" t="s">
        <v>308</v>
      </c>
      <c r="B213" s="64"/>
      <c r="C213" s="28"/>
      <c r="D213" s="28"/>
      <c r="E213" s="28"/>
      <c r="F213" s="33" t="s">
        <v>255</v>
      </c>
      <c r="G213" s="33" t="s">
        <v>259</v>
      </c>
      <c r="H213" s="33" t="s">
        <v>260</v>
      </c>
      <c r="I213" s="33"/>
      <c r="J213" s="64"/>
      <c r="K213" s="28"/>
      <c r="L213" s="28"/>
      <c r="M213" s="28" t="s">
        <v>247</v>
      </c>
      <c r="N213" s="28" t="s">
        <v>247</v>
      </c>
      <c r="O213" s="33" t="s">
        <v>247</v>
      </c>
      <c r="P213" s="33" t="s">
        <v>247</v>
      </c>
      <c r="Q213" s="33" t="s">
        <v>163</v>
      </c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</row>
    <row r="214">
      <c r="A214" s="64" t="s">
        <v>308</v>
      </c>
      <c r="B214" s="64"/>
      <c r="C214" s="28"/>
      <c r="D214" s="28"/>
      <c r="E214" s="28"/>
      <c r="F214" s="33" t="s">
        <v>257</v>
      </c>
      <c r="G214" s="33" t="s">
        <v>259</v>
      </c>
      <c r="H214" s="33" t="s">
        <v>260</v>
      </c>
      <c r="I214" s="33"/>
      <c r="J214" s="64"/>
      <c r="K214" s="28"/>
      <c r="L214" s="28"/>
      <c r="M214" s="28" t="s">
        <v>247</v>
      </c>
      <c r="N214" s="28" t="s">
        <v>247</v>
      </c>
      <c r="O214" s="33" t="s">
        <v>247</v>
      </c>
      <c r="P214" s="33" t="s">
        <v>247</v>
      </c>
      <c r="Q214" s="33" t="s">
        <v>163</v>
      </c>
    </row>
    <row r="215">
      <c r="A215" s="69"/>
      <c r="B215" s="71"/>
      <c r="C215" s="68"/>
      <c r="D215" s="68"/>
      <c r="E215" s="68"/>
      <c r="F215" s="69"/>
      <c r="G215" s="69"/>
      <c r="H215" s="69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</row>
    <row r="216">
      <c r="A216" s="73" t="s">
        <v>247</v>
      </c>
      <c r="B216" s="3"/>
      <c r="C216" s="3"/>
      <c r="D216" s="3"/>
      <c r="E216" s="3"/>
      <c r="F216" s="60" t="s">
        <v>152</v>
      </c>
      <c r="G216" s="60" t="s">
        <v>152</v>
      </c>
      <c r="H216" s="60" t="s">
        <v>135</v>
      </c>
      <c r="I216" s="67" t="s">
        <v>326</v>
      </c>
    </row>
    <row r="217">
      <c r="A217" s="64" t="s">
        <v>327</v>
      </c>
      <c r="B217" s="33"/>
      <c r="C217" s="33"/>
      <c r="D217" s="33"/>
      <c r="E217" s="33"/>
      <c r="F217" s="33" t="s">
        <v>152</v>
      </c>
      <c r="G217" s="33" t="s">
        <v>152</v>
      </c>
      <c r="H217" s="33" t="s">
        <v>213</v>
      </c>
      <c r="I217" s="33" t="s">
        <v>326</v>
      </c>
    </row>
    <row r="218">
      <c r="A218" s="64" t="s">
        <v>327</v>
      </c>
      <c r="B218" s="33"/>
      <c r="C218" s="33"/>
      <c r="D218" s="33"/>
      <c r="E218" s="33"/>
      <c r="F218" s="33" t="s">
        <v>152</v>
      </c>
      <c r="G218" s="33" t="s">
        <v>152</v>
      </c>
      <c r="H218" s="33" t="s">
        <v>222</v>
      </c>
      <c r="I218" s="33" t="s">
        <v>326</v>
      </c>
    </row>
    <row r="219">
      <c r="A219" s="64" t="s">
        <v>328</v>
      </c>
      <c r="B219" s="33"/>
      <c r="C219" s="33"/>
      <c r="D219" s="33"/>
      <c r="E219" s="33"/>
      <c r="F219" s="33" t="s">
        <v>152</v>
      </c>
      <c r="G219" s="33" t="s">
        <v>152</v>
      </c>
      <c r="H219" s="33" t="s">
        <v>224</v>
      </c>
      <c r="I219" s="33" t="s">
        <v>326</v>
      </c>
    </row>
    <row r="220">
      <c r="A220" s="64" t="s">
        <v>329</v>
      </c>
      <c r="B220" s="33"/>
      <c r="C220" s="33"/>
      <c r="D220" s="33"/>
      <c r="E220" s="33"/>
      <c r="F220" s="33" t="s">
        <v>152</v>
      </c>
      <c r="G220" s="33" t="s">
        <v>152</v>
      </c>
      <c r="H220" s="33" t="s">
        <v>227</v>
      </c>
      <c r="I220" s="33" t="s">
        <v>326</v>
      </c>
    </row>
    <row r="221">
      <c r="A221" s="64" t="s">
        <v>330</v>
      </c>
      <c r="B221" s="33"/>
      <c r="C221" s="33"/>
      <c r="D221" s="33"/>
      <c r="E221" s="33"/>
      <c r="F221" s="33" t="s">
        <v>152</v>
      </c>
      <c r="G221" s="33" t="s">
        <v>152</v>
      </c>
      <c r="H221" s="33" t="s">
        <v>231</v>
      </c>
      <c r="I221" s="33" t="s">
        <v>326</v>
      </c>
    </row>
    <row r="222">
      <c r="I222" s="72"/>
    </row>
    <row r="223">
      <c r="I223" s="72"/>
    </row>
  </sheetData>
  <dataValidations>
    <dataValidation type="list" allowBlank="1" sqref="A64">
      <formula1>Blacksmithing!$A$142:$A$177</formula1>
    </dataValidation>
    <dataValidation type="list" allowBlank="1" sqref="A44">
      <formula1>Blacksmithing!$A$138:$A$140</formula1>
    </dataValidation>
    <dataValidation type="list" allowBlank="1" sqref="A66">
      <formula1>Blacksmithing!$A$216:$A$221</formula1>
    </dataValidation>
    <dataValidation type="list" allowBlank="1" sqref="A45">
      <formula1>Blacksmithing!$A$101:$A$136</formula1>
    </dataValidation>
    <dataValidation type="list" allowBlank="1" sqref="A65">
      <formula1>Blacksmithing!$A$179:$A$214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71"/>
    <col customWidth="1" min="2" max="3" width="7.71"/>
    <col customWidth="1" min="4" max="4" width="7.57"/>
    <col customWidth="1" min="5" max="5" width="8.14"/>
    <col customWidth="1" min="6" max="6" width="23.71"/>
    <col customWidth="1" min="7" max="7" width="18.29"/>
    <col customWidth="1" min="8" max="8" width="17.86"/>
    <col customWidth="1" min="10" max="13" width="19.0"/>
    <col customWidth="1" min="16" max="16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"/>
    </row>
    <row r="2">
      <c r="A2" s="4" t="s">
        <v>19</v>
      </c>
      <c r="B2" s="6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7"/>
      <c r="O2" s="7"/>
      <c r="P2" s="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9" t="s">
        <v>19</v>
      </c>
      <c r="B3" s="10">
        <v>1.0</v>
      </c>
      <c r="C3" s="11">
        <v>0.97</v>
      </c>
      <c r="D3" s="9"/>
      <c r="E3" s="9">
        <v>5.0</v>
      </c>
      <c r="F3" s="12" t="s">
        <v>22</v>
      </c>
      <c r="G3" s="12" t="s">
        <v>22</v>
      </c>
      <c r="H3" s="9" t="str">
        <f>IFS(A3=A104, H104,A3=A105, H105,A3=A106, H106, A3=A107, H107)</f>
        <v>[Wild Card]</v>
      </c>
      <c r="I3" s="12"/>
      <c r="J3" s="12"/>
      <c r="K3" s="12"/>
      <c r="L3" s="12"/>
      <c r="M3" s="12"/>
      <c r="N3" s="12"/>
      <c r="O3" s="12"/>
      <c r="P3" s="12"/>
      <c r="Q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4" t="s">
        <v>38</v>
      </c>
      <c r="B4" s="6"/>
      <c r="C4" s="5"/>
      <c r="D4" s="5"/>
      <c r="E4" s="5"/>
      <c r="F4" s="5"/>
      <c r="G4" s="7"/>
      <c r="H4" s="5"/>
      <c r="I4" s="5"/>
      <c r="J4" s="5"/>
      <c r="K4" s="5"/>
      <c r="L4" s="5"/>
      <c r="M4" s="5"/>
      <c r="N4" s="7"/>
      <c r="O4" s="7"/>
      <c r="P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9" t="s">
        <v>42</v>
      </c>
      <c r="B5" s="10">
        <v>1.0</v>
      </c>
      <c r="C5" s="11">
        <v>0.95</v>
      </c>
      <c r="D5" s="9"/>
      <c r="E5" s="9">
        <v>5.0</v>
      </c>
      <c r="F5" s="13" t="s">
        <v>43</v>
      </c>
      <c r="G5" s="13" t="s">
        <v>47</v>
      </c>
      <c r="H5" s="12"/>
      <c r="I5" s="12"/>
      <c r="J5" s="12"/>
      <c r="K5" s="12"/>
      <c r="L5" s="12"/>
      <c r="M5" s="12"/>
      <c r="N5" s="12"/>
      <c r="O5" s="12"/>
      <c r="P5" s="12"/>
      <c r="Q5" s="5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9" t="s">
        <v>49</v>
      </c>
      <c r="B6" s="10">
        <v>1.0</v>
      </c>
      <c r="C6" s="11">
        <v>0.95</v>
      </c>
      <c r="D6" s="9"/>
      <c r="E6" s="9">
        <v>5.0</v>
      </c>
      <c r="F6" s="13" t="s">
        <v>43</v>
      </c>
      <c r="G6" s="13" t="s">
        <v>47</v>
      </c>
      <c r="H6" s="12"/>
      <c r="I6" s="12"/>
      <c r="J6" s="12"/>
      <c r="K6" s="12"/>
      <c r="L6" s="12"/>
      <c r="M6" s="12"/>
      <c r="N6" s="12"/>
      <c r="O6" s="12"/>
      <c r="P6" s="12"/>
      <c r="Q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9" t="s">
        <v>51</v>
      </c>
      <c r="B7" s="10">
        <v>1.0</v>
      </c>
      <c r="C7" s="11">
        <v>0.95</v>
      </c>
      <c r="D7" s="9"/>
      <c r="E7" s="9">
        <v>5.0</v>
      </c>
      <c r="F7" s="13" t="s">
        <v>43</v>
      </c>
      <c r="G7" s="13" t="s">
        <v>47</v>
      </c>
      <c r="H7" s="12"/>
      <c r="I7" s="12"/>
      <c r="J7" s="12"/>
      <c r="K7" s="12"/>
      <c r="L7" s="12"/>
      <c r="M7" s="12"/>
      <c r="N7" s="12"/>
      <c r="O7" s="12"/>
      <c r="P7" s="12"/>
      <c r="Q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9" t="s">
        <v>54</v>
      </c>
      <c r="B8" s="10">
        <v>1.0</v>
      </c>
      <c r="C8" s="11">
        <v>0.95</v>
      </c>
      <c r="D8" s="9"/>
      <c r="E8" s="9">
        <v>5.0</v>
      </c>
      <c r="F8" s="13" t="s">
        <v>43</v>
      </c>
      <c r="G8" s="13" t="s">
        <v>47</v>
      </c>
      <c r="H8" s="12"/>
      <c r="I8" s="12"/>
      <c r="J8" s="12"/>
      <c r="K8" s="12"/>
      <c r="L8" s="12"/>
      <c r="M8" s="12"/>
      <c r="N8" s="12"/>
      <c r="O8" s="12"/>
      <c r="P8" s="12"/>
      <c r="Q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9" t="s">
        <v>55</v>
      </c>
      <c r="B9" s="10">
        <v>1.0</v>
      </c>
      <c r="C9" s="11">
        <v>0.95</v>
      </c>
      <c r="D9" s="9"/>
      <c r="E9" s="9">
        <v>5.0</v>
      </c>
      <c r="F9" s="13" t="s">
        <v>43</v>
      </c>
      <c r="G9" s="13" t="s">
        <v>47</v>
      </c>
      <c r="H9" s="12"/>
      <c r="I9" s="12"/>
      <c r="J9" s="12"/>
      <c r="K9" s="12"/>
      <c r="L9" s="12"/>
      <c r="M9" s="12"/>
      <c r="N9" s="12"/>
      <c r="O9" s="12"/>
      <c r="P9" s="12"/>
      <c r="Q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9" t="s">
        <v>57</v>
      </c>
      <c r="B10" s="10">
        <v>1.0</v>
      </c>
      <c r="C10" s="11">
        <v>0.95</v>
      </c>
      <c r="D10" s="9"/>
      <c r="E10" s="9">
        <v>5.0</v>
      </c>
      <c r="F10" s="13" t="s">
        <v>43</v>
      </c>
      <c r="G10" s="13" t="s">
        <v>43</v>
      </c>
      <c r="H10" s="9" t="s">
        <v>58</v>
      </c>
      <c r="I10" s="12"/>
      <c r="J10" s="8"/>
      <c r="K10" s="8"/>
      <c r="L10" s="8"/>
      <c r="M10" s="8"/>
      <c r="N10" s="12"/>
      <c r="O10" s="12"/>
      <c r="P10" s="12"/>
      <c r="Q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9" t="s">
        <v>60</v>
      </c>
      <c r="B11" s="10">
        <v>1.0</v>
      </c>
      <c r="C11" s="11">
        <v>0.95</v>
      </c>
      <c r="D11" s="9"/>
      <c r="E11" s="9">
        <v>5.0</v>
      </c>
      <c r="F11" s="13" t="s">
        <v>43</v>
      </c>
      <c r="G11" s="13" t="s">
        <v>47</v>
      </c>
      <c r="H11" s="12"/>
      <c r="I11" s="12"/>
      <c r="J11" s="8"/>
      <c r="K11" s="8"/>
      <c r="L11" s="8"/>
      <c r="M11" s="8"/>
      <c r="N11" s="12"/>
      <c r="O11" s="12"/>
      <c r="P11" s="12"/>
      <c r="Q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9" t="s">
        <v>61</v>
      </c>
      <c r="B12" s="10">
        <v>1.0</v>
      </c>
      <c r="C12" s="11">
        <v>0.95</v>
      </c>
      <c r="D12" s="9"/>
      <c r="E12" s="9">
        <v>5.0</v>
      </c>
      <c r="F12" s="13" t="s">
        <v>43</v>
      </c>
      <c r="G12" s="13" t="s">
        <v>47</v>
      </c>
      <c r="H12" s="12"/>
      <c r="I12" s="12"/>
      <c r="J12" s="12"/>
      <c r="K12" s="12"/>
      <c r="L12" s="12"/>
      <c r="M12" s="12"/>
      <c r="N12" s="12"/>
      <c r="O12" s="12"/>
      <c r="P12" s="8" t="s">
        <v>62</v>
      </c>
      <c r="Q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9" t="s">
        <v>63</v>
      </c>
      <c r="B13" s="10">
        <v>1.0</v>
      </c>
      <c r="C13" s="11">
        <v>0.95</v>
      </c>
      <c r="D13" s="9"/>
      <c r="E13" s="9">
        <v>5.0</v>
      </c>
      <c r="F13" s="9" t="s">
        <v>43</v>
      </c>
      <c r="G13" s="9" t="s">
        <v>47</v>
      </c>
      <c r="H13" s="12"/>
      <c r="I13" s="12"/>
      <c r="J13" s="12"/>
      <c r="K13" s="12"/>
      <c r="L13" s="12"/>
      <c r="M13" s="12"/>
      <c r="N13" s="12"/>
      <c r="O13" s="12"/>
      <c r="P13" s="12"/>
      <c r="Q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9" t="s">
        <v>64</v>
      </c>
      <c r="B14" s="10">
        <v>1.0</v>
      </c>
      <c r="C14" s="11">
        <v>0.95</v>
      </c>
      <c r="D14" s="9"/>
      <c r="E14" s="9">
        <v>5.0</v>
      </c>
      <c r="F14" s="13" t="s">
        <v>43</v>
      </c>
      <c r="G14" s="13" t="s">
        <v>47</v>
      </c>
      <c r="H14" s="12"/>
      <c r="I14" s="12"/>
      <c r="J14" s="12"/>
      <c r="K14" s="12"/>
      <c r="L14" s="12"/>
      <c r="M14" s="12"/>
      <c r="N14" s="12"/>
      <c r="O14" s="12"/>
      <c r="P14" s="12"/>
      <c r="Q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8" t="s">
        <v>66</v>
      </c>
      <c r="B15" s="10">
        <v>1.0</v>
      </c>
      <c r="C15" s="11">
        <v>0.95</v>
      </c>
      <c r="D15" s="9"/>
      <c r="E15" s="9">
        <v>5.0</v>
      </c>
      <c r="F15" s="12" t="s">
        <v>43</v>
      </c>
      <c r="G15" s="11" t="s">
        <v>43</v>
      </c>
      <c r="H15" s="9"/>
      <c r="I15" s="9"/>
      <c r="J15" s="12"/>
      <c r="K15" s="12"/>
      <c r="L15" s="12"/>
      <c r="M15" s="12"/>
      <c r="N15" s="12"/>
      <c r="O15" s="12"/>
      <c r="P15" s="12"/>
      <c r="Q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9" t="s">
        <v>69</v>
      </c>
      <c r="B16" s="10">
        <v>1.0</v>
      </c>
      <c r="C16" s="11">
        <v>0.95</v>
      </c>
      <c r="D16" s="9"/>
      <c r="E16" s="9">
        <v>5.0</v>
      </c>
      <c r="F16" s="13" t="s">
        <v>43</v>
      </c>
      <c r="G16" s="13" t="s">
        <v>43</v>
      </c>
      <c r="H16" s="12"/>
      <c r="I16" s="12"/>
      <c r="J16" s="12"/>
      <c r="K16" s="12"/>
      <c r="L16" s="12"/>
      <c r="M16" s="12"/>
      <c r="N16" s="12"/>
      <c r="O16" s="12"/>
      <c r="P16" s="12"/>
      <c r="Q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9" t="s">
        <v>72</v>
      </c>
      <c r="B17" s="10">
        <v>25.0</v>
      </c>
      <c r="C17" s="11">
        <v>0.95</v>
      </c>
      <c r="D17" s="9"/>
      <c r="E17" s="9">
        <v>10.0</v>
      </c>
      <c r="F17" s="9" t="s">
        <v>73</v>
      </c>
      <c r="G17" s="13"/>
      <c r="H17" s="12"/>
      <c r="I17" s="12"/>
      <c r="J17" s="12"/>
      <c r="K17" s="12"/>
      <c r="L17" s="12"/>
      <c r="M17" s="12"/>
      <c r="N17" s="12"/>
      <c r="O17" s="12"/>
      <c r="P17" s="12"/>
      <c r="Q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4" t="s">
        <v>75</v>
      </c>
      <c r="B18" s="14"/>
      <c r="C18" s="14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9" t="s">
        <v>79</v>
      </c>
      <c r="B19" s="10">
        <v>1.0</v>
      </c>
      <c r="C19" s="11">
        <v>0.95</v>
      </c>
      <c r="D19" s="9"/>
      <c r="E19" s="9">
        <v>10.0</v>
      </c>
      <c r="F19" s="12" t="s">
        <v>43</v>
      </c>
      <c r="G19" s="8" t="s">
        <v>47</v>
      </c>
      <c r="H19" s="8" t="s">
        <v>80</v>
      </c>
      <c r="I19" s="12"/>
      <c r="J19" s="9"/>
      <c r="K19" s="9"/>
      <c r="L19" s="9"/>
      <c r="M19" s="9"/>
      <c r="N19" s="12"/>
      <c r="O19" s="12"/>
      <c r="P19" s="12"/>
      <c r="Q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9" t="s">
        <v>82</v>
      </c>
      <c r="B20" s="10">
        <v>1.0</v>
      </c>
      <c r="C20" s="11">
        <v>0.95</v>
      </c>
      <c r="D20" s="9"/>
      <c r="E20" s="9">
        <v>10.0</v>
      </c>
      <c r="F20" s="9" t="s">
        <v>84</v>
      </c>
      <c r="G20" s="8" t="s">
        <v>85</v>
      </c>
      <c r="H20" s="8" t="s">
        <v>86</v>
      </c>
      <c r="I20" s="12"/>
      <c r="J20" s="8"/>
      <c r="K20" s="8"/>
      <c r="L20" s="8"/>
      <c r="M20" s="8"/>
      <c r="N20" s="12"/>
      <c r="O20" s="12"/>
      <c r="P20" s="12"/>
      <c r="Q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9" t="s">
        <v>88</v>
      </c>
      <c r="B21" s="10">
        <v>1.0</v>
      </c>
      <c r="C21" s="11">
        <v>0.95</v>
      </c>
      <c r="D21" s="9"/>
      <c r="E21" s="9">
        <v>10.0</v>
      </c>
      <c r="F21" s="9" t="s">
        <v>84</v>
      </c>
      <c r="G21" s="8" t="s">
        <v>85</v>
      </c>
      <c r="H21" s="8" t="s">
        <v>86</v>
      </c>
      <c r="I21" s="12"/>
      <c r="J21" s="9"/>
      <c r="K21" s="9"/>
      <c r="L21" s="9"/>
      <c r="M21" s="9"/>
      <c r="N21" s="12"/>
      <c r="O21" s="12"/>
      <c r="P21" s="12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9" t="s">
        <v>89</v>
      </c>
      <c r="B22" s="10">
        <v>1.0</v>
      </c>
      <c r="C22" s="11">
        <v>0.95</v>
      </c>
      <c r="D22" s="9"/>
      <c r="E22" s="9">
        <v>10.0</v>
      </c>
      <c r="F22" s="9" t="s">
        <v>84</v>
      </c>
      <c r="G22" s="8" t="s">
        <v>85</v>
      </c>
      <c r="H22" s="8" t="s">
        <v>86</v>
      </c>
      <c r="I22" s="12"/>
      <c r="J22" s="8"/>
      <c r="K22" s="8"/>
      <c r="L22" s="8"/>
      <c r="M22" s="8"/>
      <c r="N22" s="12"/>
      <c r="O22" s="12"/>
      <c r="P22" s="12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15" t="s">
        <v>91</v>
      </c>
      <c r="B23" s="16"/>
      <c r="C23" s="16"/>
      <c r="D23" s="17"/>
      <c r="E23" s="17"/>
      <c r="F23" s="17"/>
      <c r="G23" s="18"/>
      <c r="H23" s="18"/>
      <c r="I23" s="19"/>
      <c r="J23" s="18"/>
      <c r="K23" s="18"/>
      <c r="L23" s="18"/>
      <c r="M23" s="18"/>
      <c r="N23" s="19"/>
      <c r="O23" s="19"/>
      <c r="P23" s="19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>
      <c r="A24" s="9" t="s">
        <v>97</v>
      </c>
      <c r="B24" s="10">
        <v>1.0</v>
      </c>
      <c r="C24" s="11">
        <v>0.99</v>
      </c>
      <c r="D24" s="9"/>
      <c r="E24" s="9">
        <v>5.0</v>
      </c>
      <c r="F24" s="9" t="s">
        <v>98</v>
      </c>
      <c r="G24" s="9" t="s">
        <v>98</v>
      </c>
      <c r="H24" s="9" t="s">
        <v>98</v>
      </c>
      <c r="I24" s="12"/>
      <c r="J24" s="8"/>
      <c r="K24" s="8"/>
      <c r="L24" s="8"/>
      <c r="M24" s="8"/>
      <c r="N24" s="12"/>
      <c r="O24" s="12"/>
      <c r="P24" s="12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9" t="s">
        <v>101</v>
      </c>
      <c r="B25" s="10">
        <v>1.0</v>
      </c>
      <c r="C25" s="11">
        <v>0.99</v>
      </c>
      <c r="D25" s="9"/>
      <c r="E25" s="9">
        <v>5.0</v>
      </c>
      <c r="F25" s="9" t="s">
        <v>98</v>
      </c>
      <c r="G25" s="9" t="s">
        <v>98</v>
      </c>
      <c r="H25" s="9" t="s">
        <v>98</v>
      </c>
      <c r="I25" s="12"/>
      <c r="J25" s="8"/>
      <c r="K25" s="8"/>
      <c r="L25" s="8"/>
      <c r="M25" s="8"/>
      <c r="N25" s="12"/>
      <c r="O25" s="12"/>
      <c r="P25" s="12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9" t="s">
        <v>102</v>
      </c>
      <c r="B26" s="10">
        <v>1.0</v>
      </c>
      <c r="C26" s="11">
        <v>0.99</v>
      </c>
      <c r="D26" s="9"/>
      <c r="E26" s="9">
        <v>5.0</v>
      </c>
      <c r="F26" s="9" t="s">
        <v>98</v>
      </c>
      <c r="G26" s="9" t="s">
        <v>98</v>
      </c>
      <c r="H26" s="9" t="s">
        <v>98</v>
      </c>
      <c r="I26" s="12"/>
      <c r="J26" s="8"/>
      <c r="K26" s="8"/>
      <c r="L26" s="8"/>
      <c r="M26" s="8"/>
      <c r="N26" s="12"/>
      <c r="O26" s="12"/>
      <c r="P26" s="12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4" t="s">
        <v>103</v>
      </c>
      <c r="B27" s="6"/>
      <c r="C27" s="5"/>
      <c r="D27" s="5"/>
      <c r="E27" s="5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9" t="s">
        <v>106</v>
      </c>
      <c r="B28" s="10">
        <v>1.0</v>
      </c>
      <c r="C28" s="11">
        <v>0.95</v>
      </c>
      <c r="D28" s="13"/>
      <c r="E28" s="9">
        <v>5.0</v>
      </c>
      <c r="F28" s="13" t="s">
        <v>108</v>
      </c>
      <c r="G28" s="13"/>
      <c r="H28" s="12"/>
      <c r="I28" s="12"/>
      <c r="J28" s="9"/>
      <c r="K28" s="9"/>
      <c r="L28" s="9"/>
      <c r="M28" s="9" t="str">
        <f>IFS(A28=A109, M109, A28=A110, M110, A28=A111, M111)</f>
        <v>Animal Meat (4)</v>
      </c>
      <c r="N28" s="12"/>
      <c r="O28" s="12"/>
      <c r="P28" s="12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9" t="s">
        <v>115</v>
      </c>
      <c r="B29" s="10">
        <v>2.0</v>
      </c>
      <c r="C29" s="11">
        <v>0.95</v>
      </c>
      <c r="D29" s="13"/>
      <c r="E29" s="10">
        <v>5.0</v>
      </c>
      <c r="F29" s="13" t="s">
        <v>116</v>
      </c>
      <c r="G29" s="12"/>
      <c r="H29" s="12"/>
      <c r="I29" s="12"/>
      <c r="J29" s="8"/>
      <c r="K29" s="8"/>
      <c r="L29" s="8"/>
      <c r="M29" s="8"/>
      <c r="N29" s="12"/>
      <c r="O29" s="12"/>
      <c r="P29" s="12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5"/>
      <c r="B30" s="6"/>
      <c r="C30" s="5"/>
      <c r="D30" s="5"/>
      <c r="E30" s="5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7"/>
      <c r="B31" s="6"/>
      <c r="C31" s="5"/>
      <c r="D31" s="5"/>
      <c r="E31" s="5"/>
      <c r="F31" s="7"/>
      <c r="G31" s="7"/>
      <c r="H31" s="5"/>
      <c r="I31" s="7"/>
      <c r="J31" s="7"/>
      <c r="K31" s="7"/>
      <c r="L31" s="7"/>
      <c r="M31" s="7"/>
      <c r="N31" s="5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7"/>
      <c r="B32" s="6"/>
      <c r="C32" s="5"/>
      <c r="D32" s="5"/>
      <c r="E32" s="5"/>
      <c r="F32" s="7"/>
      <c r="G32" s="7"/>
      <c r="H32" s="5"/>
      <c r="I32" s="7"/>
      <c r="J32" s="7"/>
      <c r="K32" s="7"/>
      <c r="L32" s="7"/>
      <c r="M32" s="7"/>
      <c r="N32" s="5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7"/>
      <c r="B33" s="6"/>
      <c r="C33" s="5"/>
      <c r="D33" s="5"/>
      <c r="E33" s="5"/>
      <c r="F33" s="7"/>
      <c r="G33" s="7"/>
      <c r="H33" s="5"/>
      <c r="I33" s="7"/>
      <c r="J33" s="7"/>
      <c r="K33" s="7"/>
      <c r="L33" s="7"/>
      <c r="M33" s="7"/>
      <c r="N33" s="5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7"/>
      <c r="B34" s="6"/>
      <c r="C34" s="5"/>
      <c r="D34" s="5"/>
      <c r="E34" s="5"/>
      <c r="F34" s="7"/>
      <c r="G34" s="7"/>
      <c r="H34" s="5"/>
      <c r="I34" s="7"/>
      <c r="J34" s="7"/>
      <c r="K34" s="7"/>
      <c r="L34" s="7"/>
      <c r="M34" s="7"/>
      <c r="N34" s="5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7"/>
      <c r="B35" s="6"/>
      <c r="C35" s="5"/>
      <c r="D35" s="5"/>
      <c r="E35" s="5"/>
      <c r="F35" s="7"/>
      <c r="G35" s="7"/>
      <c r="H35" s="5"/>
      <c r="I35" s="7"/>
      <c r="J35" s="7"/>
      <c r="K35" s="7"/>
      <c r="L35" s="7"/>
      <c r="M35" s="7"/>
      <c r="N35" s="5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7"/>
      <c r="B36" s="6"/>
      <c r="C36" s="5"/>
      <c r="D36" s="5"/>
      <c r="E36" s="5"/>
      <c r="F36" s="7"/>
      <c r="G36" s="7"/>
      <c r="H36" s="5"/>
      <c r="I36" s="7"/>
      <c r="J36" s="7"/>
      <c r="K36" s="7"/>
      <c r="L36" s="7"/>
      <c r="M36" s="7"/>
      <c r="N36" s="5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7"/>
      <c r="B37" s="6"/>
      <c r="C37" s="5"/>
      <c r="D37" s="5"/>
      <c r="E37" s="5"/>
      <c r="F37" s="7"/>
      <c r="G37" s="7"/>
      <c r="H37" s="5"/>
      <c r="I37" s="7"/>
      <c r="J37" s="7"/>
      <c r="K37" s="7"/>
      <c r="L37" s="7"/>
      <c r="M37" s="7"/>
      <c r="N37" s="5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7"/>
      <c r="B38" s="5"/>
      <c r="C38" s="5"/>
      <c r="D38" s="5"/>
      <c r="E38" s="5"/>
      <c r="F38" s="7"/>
      <c r="G38" s="7"/>
      <c r="H38" s="5"/>
      <c r="I38" s="7"/>
      <c r="J38" s="7"/>
      <c r="K38" s="7"/>
      <c r="L38" s="7"/>
      <c r="M38" s="7"/>
      <c r="N38" s="5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>
      <c r="A39" s="7"/>
      <c r="B39" s="5"/>
      <c r="C39" s="5"/>
      <c r="D39" s="5"/>
      <c r="E39" s="5"/>
      <c r="F39" s="7"/>
      <c r="G39" s="7"/>
      <c r="H39" s="5"/>
      <c r="I39" s="7"/>
      <c r="J39" s="7"/>
      <c r="K39" s="7"/>
      <c r="L39" s="7"/>
      <c r="M39" s="7"/>
      <c r="N39" s="5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7"/>
      <c r="B40" s="5"/>
      <c r="C40" s="5"/>
      <c r="D40" s="5"/>
      <c r="E40" s="5"/>
      <c r="F40" s="7"/>
      <c r="G40" s="7"/>
      <c r="H40" s="5"/>
      <c r="I40" s="7"/>
      <c r="J40" s="7"/>
      <c r="K40" s="7"/>
      <c r="L40" s="7"/>
      <c r="M40" s="7"/>
      <c r="N40" s="5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7"/>
      <c r="B41" s="5"/>
      <c r="C41" s="5"/>
      <c r="D41" s="5"/>
      <c r="E41" s="5"/>
      <c r="F41" s="7"/>
      <c r="G41" s="7"/>
      <c r="H41" s="5"/>
      <c r="I41" s="7"/>
      <c r="J41" s="7"/>
      <c r="K41" s="7"/>
      <c r="L41" s="7"/>
      <c r="M41" s="7"/>
      <c r="N41" s="5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>
      <c r="A42" s="7"/>
      <c r="B42" s="5"/>
      <c r="C42" s="5"/>
      <c r="D42" s="5"/>
      <c r="E42" s="5"/>
      <c r="F42" s="7"/>
      <c r="G42" s="7"/>
      <c r="H42" s="5"/>
      <c r="I42" s="7"/>
      <c r="J42" s="7"/>
      <c r="K42" s="7"/>
      <c r="L42" s="7"/>
      <c r="M42" s="7"/>
      <c r="N42" s="5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>
      <c r="A43" s="7"/>
      <c r="B43" s="5"/>
      <c r="C43" s="5"/>
      <c r="D43" s="5"/>
      <c r="E43" s="5"/>
      <c r="F43" s="7"/>
      <c r="G43" s="7"/>
      <c r="H43" s="5"/>
      <c r="I43" s="7"/>
      <c r="J43" s="7"/>
      <c r="K43" s="7"/>
      <c r="L43" s="7"/>
      <c r="M43" s="7"/>
      <c r="N43" s="5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>
      <c r="A44" s="7"/>
      <c r="B44" s="5"/>
      <c r="C44" s="5"/>
      <c r="D44" s="5"/>
      <c r="E44" s="5"/>
      <c r="F44" s="7"/>
      <c r="G44" s="7"/>
      <c r="H44" s="5"/>
      <c r="I44" s="7"/>
      <c r="J44" s="7"/>
      <c r="K44" s="7"/>
      <c r="L44" s="7"/>
      <c r="M44" s="7"/>
      <c r="N44" s="5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>
      <c r="A45" s="7"/>
      <c r="B45" s="5"/>
      <c r="C45" s="5"/>
      <c r="D45" s="5"/>
      <c r="E45" s="5"/>
      <c r="F45" s="7"/>
      <c r="G45" s="7"/>
      <c r="H45" s="5"/>
      <c r="I45" s="7"/>
      <c r="J45" s="7"/>
      <c r="K45" s="7"/>
      <c r="L45" s="7"/>
      <c r="M45" s="7"/>
      <c r="N45" s="5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7"/>
      <c r="B46" s="5"/>
      <c r="C46" s="5"/>
      <c r="D46" s="5"/>
      <c r="E46" s="5"/>
      <c r="F46" s="7"/>
      <c r="G46" s="7"/>
      <c r="H46" s="5"/>
      <c r="I46" s="7"/>
      <c r="J46" s="7"/>
      <c r="K46" s="7"/>
      <c r="L46" s="7"/>
      <c r="M46" s="7"/>
      <c r="N46" s="5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7"/>
      <c r="B47" s="5"/>
      <c r="C47" s="5"/>
      <c r="D47" s="5"/>
      <c r="E47" s="5"/>
      <c r="F47" s="7"/>
      <c r="G47" s="7"/>
      <c r="H47" s="5"/>
      <c r="I47" s="7"/>
      <c r="J47" s="7"/>
      <c r="K47" s="7"/>
      <c r="L47" s="7"/>
      <c r="M47" s="7"/>
      <c r="N47" s="5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7"/>
      <c r="B48" s="5"/>
      <c r="C48" s="5"/>
      <c r="D48" s="5"/>
      <c r="E48" s="5"/>
      <c r="F48" s="7"/>
      <c r="G48" s="7"/>
      <c r="H48" s="5"/>
      <c r="I48" s="7"/>
      <c r="J48" s="7"/>
      <c r="K48" s="7"/>
      <c r="L48" s="7"/>
      <c r="M48" s="7"/>
      <c r="N48" s="5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>
      <c r="A49" s="7"/>
      <c r="B49" s="5"/>
      <c r="C49" s="5"/>
      <c r="D49" s="5"/>
      <c r="E49" s="5"/>
      <c r="F49" s="7"/>
      <c r="G49" s="7"/>
      <c r="H49" s="5"/>
      <c r="I49" s="7"/>
      <c r="J49" s="7"/>
      <c r="K49" s="7"/>
      <c r="L49" s="7"/>
      <c r="M49" s="7"/>
      <c r="N49" s="5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>
      <c r="A50" s="7"/>
      <c r="B50" s="5"/>
      <c r="C50" s="5"/>
      <c r="D50" s="5"/>
      <c r="E50" s="5"/>
      <c r="F50" s="7"/>
      <c r="G50" s="7"/>
      <c r="H50" s="5"/>
      <c r="I50" s="7"/>
      <c r="J50" s="7"/>
      <c r="K50" s="7"/>
      <c r="L50" s="7"/>
      <c r="M50" s="7"/>
      <c r="N50" s="5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>
      <c r="A51" s="7"/>
      <c r="B51" s="5"/>
      <c r="C51" s="5"/>
      <c r="D51" s="5"/>
      <c r="E51" s="5"/>
      <c r="F51" s="7"/>
      <c r="G51" s="7"/>
      <c r="H51" s="5"/>
      <c r="I51" s="7"/>
      <c r="J51" s="7"/>
      <c r="K51" s="7"/>
      <c r="L51" s="7"/>
      <c r="M51" s="7"/>
      <c r="N51" s="5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7"/>
      <c r="B52" s="5"/>
      <c r="C52" s="5"/>
      <c r="D52" s="5"/>
      <c r="E52" s="5"/>
      <c r="F52" s="7"/>
      <c r="G52" s="7"/>
      <c r="H52" s="5"/>
      <c r="I52" s="7"/>
      <c r="J52" s="7"/>
      <c r="K52" s="7"/>
      <c r="L52" s="7"/>
      <c r="M52" s="7"/>
      <c r="N52" s="5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>
      <c r="A53" s="7"/>
      <c r="B53" s="5"/>
      <c r="C53" s="5"/>
      <c r="D53" s="5"/>
      <c r="E53" s="5"/>
      <c r="F53" s="7"/>
      <c r="G53" s="7"/>
      <c r="H53" s="5"/>
      <c r="I53" s="7"/>
      <c r="J53" s="7"/>
      <c r="K53" s="7"/>
      <c r="L53" s="7"/>
      <c r="M53" s="7"/>
      <c r="N53" s="5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7"/>
      <c r="B54" s="5"/>
      <c r="C54" s="5"/>
      <c r="D54" s="5"/>
      <c r="E54" s="5"/>
      <c r="F54" s="7"/>
      <c r="G54" s="7"/>
      <c r="H54" s="5"/>
      <c r="I54" s="7"/>
      <c r="J54" s="7"/>
      <c r="K54" s="7"/>
      <c r="L54" s="7"/>
      <c r="M54" s="7"/>
      <c r="N54" s="5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A55" s="7"/>
      <c r="B55" s="5"/>
      <c r="C55" s="5"/>
      <c r="D55" s="5"/>
      <c r="E55" s="5"/>
      <c r="F55" s="7"/>
      <c r="G55" s="7"/>
      <c r="H55" s="5"/>
      <c r="I55" s="7"/>
      <c r="J55" s="7"/>
      <c r="K55" s="7"/>
      <c r="L55" s="7"/>
      <c r="M55" s="7"/>
      <c r="N55" s="5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>
      <c r="A56" s="7"/>
      <c r="B56" s="5"/>
      <c r="C56" s="5"/>
      <c r="D56" s="5"/>
      <c r="E56" s="5"/>
      <c r="F56" s="7"/>
      <c r="G56" s="7"/>
      <c r="H56" s="5"/>
      <c r="I56" s="7"/>
      <c r="J56" s="7"/>
      <c r="K56" s="7"/>
      <c r="L56" s="7"/>
      <c r="M56" s="7"/>
      <c r="N56" s="5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>
      <c r="A57" s="7"/>
      <c r="B57" s="5"/>
      <c r="C57" s="5"/>
      <c r="D57" s="5"/>
      <c r="E57" s="5"/>
      <c r="F57" s="7"/>
      <c r="G57" s="7"/>
      <c r="H57" s="5"/>
      <c r="I57" s="7"/>
      <c r="J57" s="7"/>
      <c r="K57" s="7"/>
      <c r="L57" s="7"/>
      <c r="M57" s="7"/>
      <c r="N57" s="5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7"/>
      <c r="B58" s="5"/>
      <c r="C58" s="5"/>
      <c r="D58" s="5"/>
      <c r="E58" s="5"/>
      <c r="F58" s="7"/>
      <c r="G58" s="7"/>
      <c r="H58" s="5"/>
      <c r="I58" s="7"/>
      <c r="J58" s="7"/>
      <c r="K58" s="7"/>
      <c r="L58" s="7"/>
      <c r="M58" s="7"/>
      <c r="N58" s="5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7"/>
      <c r="B59" s="5"/>
      <c r="C59" s="5"/>
      <c r="D59" s="5"/>
      <c r="E59" s="5"/>
      <c r="F59" s="7"/>
      <c r="G59" s="7"/>
      <c r="H59" s="5"/>
      <c r="I59" s="7"/>
      <c r="J59" s="7"/>
      <c r="K59" s="7"/>
      <c r="L59" s="7"/>
      <c r="M59" s="7"/>
      <c r="N59" s="5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>
      <c r="A60" s="7"/>
      <c r="B60" s="5"/>
      <c r="C60" s="5"/>
      <c r="D60" s="5"/>
      <c r="E60" s="5"/>
      <c r="F60" s="7"/>
      <c r="G60" s="7"/>
      <c r="H60" s="5"/>
      <c r="I60" s="7"/>
      <c r="J60" s="7"/>
      <c r="K60" s="7"/>
      <c r="L60" s="7"/>
      <c r="M60" s="7"/>
      <c r="N60" s="5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>
      <c r="A61" s="7"/>
      <c r="B61" s="5"/>
      <c r="C61" s="5"/>
      <c r="D61" s="5"/>
      <c r="E61" s="5"/>
      <c r="F61" s="7"/>
      <c r="G61" s="7"/>
      <c r="H61" s="5"/>
      <c r="I61" s="7"/>
      <c r="J61" s="7"/>
      <c r="K61" s="7"/>
      <c r="L61" s="7"/>
      <c r="M61" s="7"/>
      <c r="N61" s="5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>
      <c r="A62" s="7"/>
      <c r="B62" s="5"/>
      <c r="C62" s="5"/>
      <c r="D62" s="5"/>
      <c r="E62" s="5"/>
      <c r="F62" s="7"/>
      <c r="G62" s="7"/>
      <c r="H62" s="5"/>
      <c r="I62" s="7"/>
      <c r="J62" s="7"/>
      <c r="K62" s="7"/>
      <c r="L62" s="7"/>
      <c r="M62" s="7"/>
      <c r="N62" s="5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>
      <c r="A63" s="7"/>
      <c r="B63" s="5"/>
      <c r="C63" s="5"/>
      <c r="D63" s="5"/>
      <c r="E63" s="5"/>
      <c r="F63" s="7"/>
      <c r="G63" s="7"/>
      <c r="H63" s="5"/>
      <c r="I63" s="7"/>
      <c r="J63" s="7"/>
      <c r="K63" s="7"/>
      <c r="L63" s="7"/>
      <c r="M63" s="7"/>
      <c r="N63" s="5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>
      <c r="A64" s="7"/>
      <c r="B64" s="5"/>
      <c r="C64" s="5"/>
      <c r="D64" s="5"/>
      <c r="E64" s="5"/>
      <c r="F64" s="7"/>
      <c r="G64" s="7"/>
      <c r="H64" s="5"/>
      <c r="I64" s="7"/>
      <c r="J64" s="7"/>
      <c r="K64" s="7"/>
      <c r="L64" s="7"/>
      <c r="M64" s="7"/>
      <c r="N64" s="5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>
      <c r="A65" s="7"/>
      <c r="B65" s="5"/>
      <c r="C65" s="5"/>
      <c r="D65" s="5"/>
      <c r="E65" s="5"/>
      <c r="F65" s="7"/>
      <c r="G65" s="7"/>
      <c r="H65" s="5"/>
      <c r="I65" s="7"/>
      <c r="J65" s="7"/>
      <c r="K65" s="7"/>
      <c r="L65" s="7"/>
      <c r="M65" s="7"/>
      <c r="N65" s="5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>
      <c r="A66" s="7"/>
      <c r="B66" s="5"/>
      <c r="C66" s="5"/>
      <c r="D66" s="5"/>
      <c r="E66" s="5"/>
      <c r="F66" s="7"/>
      <c r="G66" s="7"/>
      <c r="H66" s="5"/>
      <c r="I66" s="7"/>
      <c r="J66" s="7"/>
      <c r="K66" s="7"/>
      <c r="L66" s="7"/>
      <c r="M66" s="7"/>
      <c r="N66" s="5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>
      <c r="A67" s="7"/>
      <c r="B67" s="5"/>
      <c r="C67" s="5"/>
      <c r="D67" s="5"/>
      <c r="E67" s="5"/>
      <c r="F67" s="7"/>
      <c r="G67" s="7"/>
      <c r="H67" s="5"/>
      <c r="I67" s="7"/>
      <c r="J67" s="7"/>
      <c r="K67" s="7"/>
      <c r="L67" s="7"/>
      <c r="M67" s="7"/>
      <c r="N67" s="5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>
      <c r="A68" s="7"/>
      <c r="B68" s="5"/>
      <c r="C68" s="5"/>
      <c r="D68" s="5"/>
      <c r="E68" s="5"/>
      <c r="F68" s="7"/>
      <c r="G68" s="7"/>
      <c r="H68" s="5"/>
      <c r="I68" s="7"/>
      <c r="J68" s="7"/>
      <c r="K68" s="7"/>
      <c r="L68" s="7"/>
      <c r="M68" s="7"/>
      <c r="N68" s="5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>
      <c r="A69" s="7"/>
      <c r="B69" s="5"/>
      <c r="C69" s="5"/>
      <c r="D69" s="5"/>
      <c r="E69" s="5"/>
      <c r="F69" s="7"/>
      <c r="G69" s="7"/>
      <c r="H69" s="5"/>
      <c r="I69" s="7"/>
      <c r="J69" s="7"/>
      <c r="K69" s="7"/>
      <c r="L69" s="7"/>
      <c r="M69" s="7"/>
      <c r="N69" s="5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>
      <c r="A70" s="7"/>
      <c r="B70" s="5"/>
      <c r="C70" s="5"/>
      <c r="D70" s="5"/>
      <c r="E70" s="5"/>
      <c r="F70" s="7"/>
      <c r="G70" s="7"/>
      <c r="H70" s="5"/>
      <c r="I70" s="7"/>
      <c r="J70" s="7"/>
      <c r="K70" s="7"/>
      <c r="L70" s="7"/>
      <c r="M70" s="7"/>
      <c r="N70" s="5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>
      <c r="A71" s="7"/>
      <c r="B71" s="5"/>
      <c r="C71" s="5"/>
      <c r="D71" s="5"/>
      <c r="E71" s="5"/>
      <c r="F71" s="7"/>
      <c r="G71" s="7"/>
      <c r="H71" s="5"/>
      <c r="I71" s="7"/>
      <c r="J71" s="7"/>
      <c r="K71" s="7"/>
      <c r="L71" s="7"/>
      <c r="M71" s="7"/>
      <c r="N71" s="5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>
      <c r="A72" s="7"/>
      <c r="B72" s="5"/>
      <c r="C72" s="5"/>
      <c r="D72" s="5"/>
      <c r="E72" s="5"/>
      <c r="F72" s="7"/>
      <c r="G72" s="7"/>
      <c r="H72" s="5"/>
      <c r="I72" s="7"/>
      <c r="J72" s="7"/>
      <c r="K72" s="7"/>
      <c r="L72" s="7"/>
      <c r="M72" s="7"/>
      <c r="N72" s="5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>
      <c r="A73" s="7"/>
      <c r="B73" s="5"/>
      <c r="C73" s="5"/>
      <c r="D73" s="5"/>
      <c r="E73" s="5"/>
      <c r="F73" s="7"/>
      <c r="G73" s="7"/>
      <c r="H73" s="5"/>
      <c r="I73" s="7"/>
      <c r="J73" s="7"/>
      <c r="K73" s="7"/>
      <c r="L73" s="7"/>
      <c r="M73" s="7"/>
      <c r="N73" s="5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>
      <c r="A74" s="7"/>
      <c r="B74" s="5"/>
      <c r="C74" s="5"/>
      <c r="D74" s="5"/>
      <c r="E74" s="5"/>
      <c r="F74" s="7"/>
      <c r="G74" s="7"/>
      <c r="H74" s="5"/>
      <c r="I74" s="7"/>
      <c r="J74" s="7"/>
      <c r="K74" s="7"/>
      <c r="L74" s="7"/>
      <c r="M74" s="7"/>
      <c r="N74" s="5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>
      <c r="A75" s="7"/>
      <c r="B75" s="5"/>
      <c r="C75" s="5"/>
      <c r="D75" s="5"/>
      <c r="E75" s="5"/>
      <c r="F75" s="7"/>
      <c r="G75" s="7"/>
      <c r="H75" s="5"/>
      <c r="I75" s="7"/>
      <c r="J75" s="7"/>
      <c r="K75" s="7"/>
      <c r="L75" s="7"/>
      <c r="M75" s="7"/>
      <c r="N75" s="5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>
      <c r="A76" s="7"/>
      <c r="B76" s="5"/>
      <c r="C76" s="5"/>
      <c r="D76" s="5"/>
      <c r="E76" s="5"/>
      <c r="F76" s="7"/>
      <c r="G76" s="7"/>
      <c r="H76" s="5"/>
      <c r="I76" s="7"/>
      <c r="J76" s="7"/>
      <c r="K76" s="7"/>
      <c r="L76" s="7"/>
      <c r="M76" s="7"/>
      <c r="N76" s="5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>
      <c r="A77" s="7"/>
      <c r="B77" s="5"/>
      <c r="C77" s="5"/>
      <c r="D77" s="5"/>
      <c r="E77" s="5"/>
      <c r="F77" s="7"/>
      <c r="G77" s="7"/>
      <c r="H77" s="5"/>
      <c r="I77" s="7"/>
      <c r="J77" s="7"/>
      <c r="K77" s="7"/>
      <c r="L77" s="7"/>
      <c r="M77" s="7"/>
      <c r="N77" s="5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>
      <c r="A78" s="7"/>
      <c r="B78" s="5"/>
      <c r="C78" s="5"/>
      <c r="D78" s="5"/>
      <c r="E78" s="5"/>
      <c r="F78" s="7"/>
      <c r="G78" s="7"/>
      <c r="H78" s="5"/>
      <c r="I78" s="7"/>
      <c r="J78" s="7"/>
      <c r="K78" s="7"/>
      <c r="L78" s="7"/>
      <c r="M78" s="7"/>
      <c r="N78" s="5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>
      <c r="A79" s="7"/>
      <c r="B79" s="5"/>
      <c r="C79" s="5"/>
      <c r="D79" s="5"/>
      <c r="E79" s="5"/>
      <c r="F79" s="7"/>
      <c r="G79" s="7"/>
      <c r="H79" s="5"/>
      <c r="I79" s="7"/>
      <c r="J79" s="7"/>
      <c r="K79" s="7"/>
      <c r="L79" s="7"/>
      <c r="M79" s="7"/>
      <c r="N79" s="5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>
      <c r="A80" s="7"/>
      <c r="B80" s="5"/>
      <c r="C80" s="5"/>
      <c r="D80" s="5"/>
      <c r="E80" s="5"/>
      <c r="F80" s="7"/>
      <c r="G80" s="7"/>
      <c r="H80" s="5"/>
      <c r="I80" s="7"/>
      <c r="J80" s="7"/>
      <c r="K80" s="7"/>
      <c r="L80" s="7"/>
      <c r="M80" s="7"/>
      <c r="N80" s="5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>
      <c r="A81" s="7"/>
      <c r="B81" s="5"/>
      <c r="C81" s="5"/>
      <c r="D81" s="5"/>
      <c r="E81" s="5"/>
      <c r="F81" s="7"/>
      <c r="G81" s="7"/>
      <c r="H81" s="5"/>
      <c r="I81" s="7"/>
      <c r="J81" s="7"/>
      <c r="K81" s="7"/>
      <c r="L81" s="7"/>
      <c r="M81" s="7"/>
      <c r="N81" s="5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>
      <c r="A82" s="7"/>
      <c r="B82" s="5"/>
      <c r="C82" s="5"/>
      <c r="D82" s="5"/>
      <c r="E82" s="5"/>
      <c r="F82" s="7"/>
      <c r="G82" s="7"/>
      <c r="H82" s="5"/>
      <c r="I82" s="7"/>
      <c r="J82" s="7"/>
      <c r="K82" s="7"/>
      <c r="L82" s="7"/>
      <c r="M82" s="7"/>
      <c r="N82" s="5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>
      <c r="A83" s="7"/>
      <c r="B83" s="5"/>
      <c r="C83" s="5"/>
      <c r="D83" s="5"/>
      <c r="E83" s="5"/>
      <c r="F83" s="7"/>
      <c r="G83" s="7"/>
      <c r="H83" s="5"/>
      <c r="I83" s="7"/>
      <c r="J83" s="7"/>
      <c r="K83" s="7"/>
      <c r="L83" s="7"/>
      <c r="M83" s="7"/>
      <c r="N83" s="5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>
      <c r="A84" s="7"/>
      <c r="B84" s="5"/>
      <c r="C84" s="5"/>
      <c r="D84" s="5"/>
      <c r="E84" s="5"/>
      <c r="F84" s="7"/>
      <c r="G84" s="7"/>
      <c r="H84" s="5"/>
      <c r="I84" s="7"/>
      <c r="J84" s="7"/>
      <c r="K84" s="7"/>
      <c r="L84" s="7"/>
      <c r="M84" s="7"/>
      <c r="N84" s="5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>
      <c r="A85" s="7"/>
      <c r="B85" s="5"/>
      <c r="C85" s="5"/>
      <c r="D85" s="5"/>
      <c r="E85" s="5"/>
      <c r="F85" s="7"/>
      <c r="G85" s="7"/>
      <c r="H85" s="5"/>
      <c r="I85" s="7"/>
      <c r="J85" s="7"/>
      <c r="K85" s="7"/>
      <c r="L85" s="7"/>
      <c r="M85" s="7"/>
      <c r="N85" s="5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>
      <c r="A86" s="7"/>
      <c r="B86" s="5"/>
      <c r="C86" s="5"/>
      <c r="D86" s="5"/>
      <c r="E86" s="5"/>
      <c r="F86" s="7"/>
      <c r="G86" s="7"/>
      <c r="H86" s="5"/>
      <c r="I86" s="7"/>
      <c r="J86" s="7"/>
      <c r="K86" s="7"/>
      <c r="L86" s="7"/>
      <c r="M86" s="7"/>
      <c r="N86" s="5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>
      <c r="A87" s="7"/>
      <c r="B87" s="5"/>
      <c r="C87" s="5"/>
      <c r="D87" s="5"/>
      <c r="E87" s="5"/>
      <c r="F87" s="7"/>
      <c r="G87" s="7"/>
      <c r="H87" s="5"/>
      <c r="I87" s="7"/>
      <c r="J87" s="7"/>
      <c r="K87" s="7"/>
      <c r="L87" s="7"/>
      <c r="M87" s="7"/>
      <c r="N87" s="5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>
      <c r="A88" s="7"/>
      <c r="B88" s="5"/>
      <c r="C88" s="5"/>
      <c r="D88" s="5"/>
      <c r="E88" s="5"/>
      <c r="F88" s="7"/>
      <c r="G88" s="7"/>
      <c r="H88" s="5"/>
      <c r="I88" s="7"/>
      <c r="J88" s="7"/>
      <c r="K88" s="7"/>
      <c r="L88" s="7"/>
      <c r="M88" s="7"/>
      <c r="N88" s="5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>
      <c r="A89" s="7"/>
      <c r="B89" s="5"/>
      <c r="C89" s="5"/>
      <c r="D89" s="5"/>
      <c r="E89" s="5"/>
      <c r="F89" s="7"/>
      <c r="G89" s="7"/>
      <c r="H89" s="5"/>
      <c r="I89" s="7"/>
      <c r="J89" s="7"/>
      <c r="K89" s="7"/>
      <c r="L89" s="7"/>
      <c r="M89" s="7"/>
      <c r="N89" s="5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>
      <c r="A90" s="7"/>
      <c r="B90" s="5"/>
      <c r="C90" s="5"/>
      <c r="D90" s="5"/>
      <c r="E90" s="5"/>
      <c r="F90" s="7"/>
      <c r="G90" s="7"/>
      <c r="H90" s="5"/>
      <c r="I90" s="7"/>
      <c r="J90" s="7"/>
      <c r="K90" s="7"/>
      <c r="L90" s="7"/>
      <c r="M90" s="7"/>
      <c r="N90" s="5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>
      <c r="A91" s="7"/>
      <c r="B91" s="5"/>
      <c r="C91" s="5"/>
      <c r="D91" s="5"/>
      <c r="E91" s="5"/>
      <c r="F91" s="7"/>
      <c r="G91" s="7"/>
      <c r="H91" s="5"/>
      <c r="I91" s="7"/>
      <c r="J91" s="7"/>
      <c r="K91" s="7"/>
      <c r="L91" s="7"/>
      <c r="M91" s="7"/>
      <c r="N91" s="5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>
      <c r="A92" s="7"/>
      <c r="B92" s="5"/>
      <c r="C92" s="5"/>
      <c r="D92" s="5"/>
      <c r="E92" s="5"/>
      <c r="F92" s="7"/>
      <c r="G92" s="7"/>
      <c r="H92" s="5"/>
      <c r="I92" s="7"/>
      <c r="J92" s="7"/>
      <c r="K92" s="7"/>
      <c r="L92" s="7"/>
      <c r="M92" s="7"/>
      <c r="N92" s="5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>
      <c r="A93" s="7"/>
      <c r="B93" s="5"/>
      <c r="C93" s="5"/>
      <c r="D93" s="5"/>
      <c r="E93" s="5"/>
      <c r="F93" s="7"/>
      <c r="G93" s="7"/>
      <c r="H93" s="5"/>
      <c r="I93" s="7"/>
      <c r="J93" s="7"/>
      <c r="K93" s="7"/>
      <c r="L93" s="7"/>
      <c r="M93" s="7"/>
      <c r="N93" s="5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>
      <c r="A94" s="7"/>
      <c r="B94" s="5"/>
      <c r="C94" s="5"/>
      <c r="D94" s="5"/>
      <c r="E94" s="5"/>
      <c r="F94" s="7"/>
      <c r="G94" s="7"/>
      <c r="H94" s="5"/>
      <c r="I94" s="7"/>
      <c r="J94" s="7"/>
      <c r="K94" s="7"/>
      <c r="L94" s="7"/>
      <c r="M94" s="7"/>
      <c r="N94" s="5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>
      <c r="A95" s="7"/>
      <c r="B95" s="5"/>
      <c r="C95" s="5"/>
      <c r="D95" s="5"/>
      <c r="E95" s="5"/>
      <c r="F95" s="7"/>
      <c r="G95" s="7"/>
      <c r="H95" s="5"/>
      <c r="I95" s="7"/>
      <c r="J95" s="7"/>
      <c r="K95" s="7"/>
      <c r="L95" s="7"/>
      <c r="M95" s="7"/>
      <c r="N95" s="5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>
      <c r="A96" s="7"/>
      <c r="B96" s="5"/>
      <c r="C96" s="5"/>
      <c r="D96" s="5"/>
      <c r="E96" s="5"/>
      <c r="F96" s="7"/>
      <c r="G96" s="7"/>
      <c r="H96" s="5"/>
      <c r="I96" s="7"/>
      <c r="J96" s="7"/>
      <c r="K96" s="7"/>
      <c r="L96" s="7"/>
      <c r="M96" s="7"/>
      <c r="N96" s="5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>
      <c r="A97" s="7"/>
      <c r="B97" s="5"/>
      <c r="C97" s="5"/>
      <c r="D97" s="5"/>
      <c r="E97" s="5"/>
      <c r="F97" s="7"/>
      <c r="G97" s="7"/>
      <c r="H97" s="5"/>
      <c r="I97" s="7"/>
      <c r="J97" s="7"/>
      <c r="K97" s="7"/>
      <c r="L97" s="7"/>
      <c r="M97" s="7"/>
      <c r="N97" s="5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>
      <c r="A98" s="7"/>
      <c r="B98" s="5"/>
      <c r="C98" s="5"/>
      <c r="D98" s="5"/>
      <c r="E98" s="5"/>
      <c r="F98" s="7"/>
      <c r="G98" s="7"/>
      <c r="H98" s="5"/>
      <c r="I98" s="7"/>
      <c r="J98" s="7"/>
      <c r="K98" s="7"/>
      <c r="L98" s="7"/>
      <c r="M98" s="7"/>
      <c r="N98" s="5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>
      <c r="A99" s="7"/>
      <c r="B99" s="5"/>
      <c r="C99" s="5"/>
      <c r="D99" s="5"/>
      <c r="E99" s="5"/>
      <c r="F99" s="7"/>
      <c r="G99" s="7"/>
      <c r="H99" s="5"/>
      <c r="I99" s="7"/>
      <c r="J99" s="7"/>
      <c r="K99" s="7"/>
      <c r="L99" s="7"/>
      <c r="M99" s="7"/>
      <c r="N99" s="5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>
      <c r="A100" s="7"/>
      <c r="B100" s="5"/>
      <c r="C100" s="5"/>
      <c r="D100" s="5"/>
      <c r="E100" s="5"/>
      <c r="F100" s="7"/>
      <c r="G100" s="7"/>
      <c r="H100" s="5"/>
      <c r="I100" s="7"/>
      <c r="J100" s="7"/>
      <c r="K100" s="7"/>
      <c r="L100" s="7"/>
      <c r="M100" s="7"/>
      <c r="N100" s="5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>
      <c r="A101" s="7"/>
      <c r="B101" s="5"/>
      <c r="C101" s="5"/>
      <c r="D101" s="5"/>
      <c r="E101" s="5"/>
      <c r="F101" s="7"/>
      <c r="G101" s="7"/>
      <c r="H101" s="5"/>
      <c r="I101" s="7"/>
      <c r="J101" s="7"/>
      <c r="K101" s="7"/>
      <c r="L101" s="7"/>
      <c r="M101" s="7"/>
      <c r="N101" s="5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>
      <c r="A102" s="7"/>
      <c r="B102" s="5"/>
      <c r="C102" s="5"/>
      <c r="D102" s="5"/>
      <c r="E102" s="5"/>
      <c r="F102" s="7"/>
      <c r="G102" s="7"/>
      <c r="H102" s="5"/>
      <c r="I102" s="7"/>
      <c r="J102" s="7"/>
      <c r="K102" s="7"/>
      <c r="L102" s="7"/>
      <c r="M102" s="7"/>
      <c r="N102" s="5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>
      <c r="A103" s="7"/>
      <c r="B103" s="5"/>
      <c r="C103" s="5"/>
      <c r="D103" s="5"/>
      <c r="E103" s="5"/>
      <c r="F103" s="7"/>
      <c r="G103" s="7"/>
      <c r="H103" s="5"/>
      <c r="I103" s="7"/>
      <c r="J103" s="7"/>
      <c r="K103" s="7"/>
      <c r="L103" s="7"/>
      <c r="M103" s="7"/>
      <c r="N103" s="5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>
      <c r="A104" s="17" t="s">
        <v>19</v>
      </c>
      <c r="B104" s="34"/>
      <c r="C104" s="16"/>
      <c r="D104" s="35"/>
      <c r="E104" s="17"/>
      <c r="F104" s="35" t="s">
        <v>22</v>
      </c>
      <c r="G104" s="35" t="s">
        <v>22</v>
      </c>
      <c r="H104" s="19" t="s">
        <v>58</v>
      </c>
      <c r="I104" s="19"/>
      <c r="J104" s="17"/>
      <c r="K104" s="17"/>
      <c r="L104" s="17"/>
      <c r="M104" s="17"/>
      <c r="N104" s="19"/>
      <c r="O104" s="19"/>
      <c r="P104" s="19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>
      <c r="A105" s="9" t="s">
        <v>133</v>
      </c>
      <c r="B105" s="10"/>
      <c r="C105" s="11"/>
      <c r="D105" s="13"/>
      <c r="E105" s="10"/>
      <c r="F105" s="13" t="s">
        <v>22</v>
      </c>
      <c r="G105" s="12" t="s">
        <v>22</v>
      </c>
      <c r="H105" s="12" t="s">
        <v>73</v>
      </c>
      <c r="I105" s="12"/>
      <c r="J105" s="8"/>
      <c r="K105" s="8"/>
      <c r="L105" s="8"/>
      <c r="M105" s="8"/>
      <c r="N105" s="12"/>
      <c r="O105" s="12"/>
      <c r="P105" s="12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>
      <c r="A106" s="9" t="s">
        <v>134</v>
      </c>
      <c r="B106" s="10"/>
      <c r="C106" s="11"/>
      <c r="D106" s="13"/>
      <c r="E106" s="9"/>
      <c r="F106" s="13" t="s">
        <v>22</v>
      </c>
      <c r="G106" s="13" t="s">
        <v>22</v>
      </c>
      <c r="H106" s="12" t="s">
        <v>135</v>
      </c>
      <c r="I106" s="12"/>
      <c r="J106" s="9"/>
      <c r="K106" s="9"/>
      <c r="L106" s="9"/>
      <c r="M106" s="9"/>
      <c r="N106" s="12"/>
      <c r="O106" s="12"/>
      <c r="P106" s="12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>
      <c r="A107" s="9" t="s">
        <v>136</v>
      </c>
      <c r="B107" s="10"/>
      <c r="C107" s="11"/>
      <c r="D107" s="13"/>
      <c r="E107" s="10"/>
      <c r="F107" s="13" t="s">
        <v>22</v>
      </c>
      <c r="G107" s="12" t="s">
        <v>22</v>
      </c>
      <c r="H107" s="12" t="s">
        <v>137</v>
      </c>
      <c r="I107" s="12"/>
      <c r="J107" s="8"/>
      <c r="K107" s="8"/>
      <c r="L107" s="8"/>
      <c r="M107" s="8"/>
      <c r="N107" s="12"/>
      <c r="O107" s="12"/>
      <c r="P107" s="12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>
      <c r="A109" s="36" t="s">
        <v>106</v>
      </c>
      <c r="B109" s="37"/>
      <c r="C109" s="38"/>
      <c r="D109" s="39"/>
      <c r="E109" s="36"/>
      <c r="F109" s="39" t="s">
        <v>108</v>
      </c>
      <c r="G109" s="39"/>
      <c r="H109" s="40"/>
      <c r="I109" s="40"/>
      <c r="J109" s="36"/>
      <c r="K109" s="36"/>
      <c r="L109" s="36"/>
      <c r="M109" s="36" t="s">
        <v>138</v>
      </c>
      <c r="N109" s="40"/>
      <c r="O109" s="40"/>
      <c r="P109" s="40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</row>
    <row r="110">
      <c r="A110" s="42" t="s">
        <v>139</v>
      </c>
      <c r="B110" s="24"/>
      <c r="C110" s="26"/>
      <c r="D110" s="27"/>
      <c r="E110" s="43"/>
      <c r="F110" s="44" t="s">
        <v>108</v>
      </c>
      <c r="G110" s="27"/>
      <c r="H110" s="27"/>
      <c r="I110" s="27"/>
      <c r="J110" s="43"/>
      <c r="K110" s="43"/>
      <c r="L110" s="43"/>
      <c r="M110" s="43"/>
      <c r="N110" s="27"/>
      <c r="O110" s="27"/>
      <c r="P110" s="2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>
      <c r="A111" s="42" t="s">
        <v>141</v>
      </c>
      <c r="B111" s="32"/>
      <c r="C111" s="26"/>
      <c r="D111" s="27"/>
      <c r="E111" s="32"/>
      <c r="F111" s="44" t="s">
        <v>108</v>
      </c>
      <c r="G111" s="27"/>
      <c r="H111" s="29"/>
      <c r="I111" s="29"/>
      <c r="J111" s="29"/>
      <c r="K111" s="29"/>
      <c r="L111" s="29"/>
      <c r="M111" s="29" t="s">
        <v>138</v>
      </c>
      <c r="N111" s="27"/>
      <c r="O111" s="27"/>
      <c r="P111" s="2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</row>
  </sheetData>
  <conditionalFormatting sqref="I3 J5:P5 S5:AD5">
    <cfRule type="notContainsBlanks" dxfId="0" priority="1">
      <formula>LEN(TRIM(I3))&gt;0</formula>
    </cfRule>
  </conditionalFormatting>
  <conditionalFormatting sqref="I3 J5:P5 S5:AD5">
    <cfRule type="notContainsBlanks" dxfId="0" priority="2">
      <formula>LEN(TRIM(I3))&gt;0</formula>
    </cfRule>
  </conditionalFormatting>
  <dataValidations>
    <dataValidation type="list" allowBlank="1" sqref="A28">
      <formula1>'Basic Crafting'!$A$109:$A$111</formula1>
    </dataValidation>
    <dataValidation type="list" allowBlank="1" sqref="A3">
      <formula1>'Basic Crafting'!$A$104:$A$107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71"/>
    <col customWidth="1" min="2" max="2" width="8.0"/>
    <col customWidth="1" min="3" max="3" width="8.57"/>
    <col customWidth="1" min="4" max="4" width="7.86"/>
    <col customWidth="1" min="5" max="5" width="8.86"/>
    <col customWidth="1" min="6" max="6" width="23.14"/>
    <col customWidth="1" min="7" max="7" width="22.14"/>
    <col customWidth="1" min="8" max="8" width="18.57"/>
    <col customWidth="1" min="9" max="9" width="19.71"/>
    <col customWidth="1" min="10" max="10" width="20.0"/>
    <col customWidth="1" min="11" max="11" width="19.57"/>
    <col customWidth="1" min="12" max="12" width="20.0"/>
    <col customWidth="1" min="13" max="13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"/>
    </row>
    <row r="2">
      <c r="A2" s="74" t="s">
        <v>331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A3" s="22" t="s">
        <v>332</v>
      </c>
      <c r="B3" s="50">
        <v>1.0</v>
      </c>
      <c r="C3" s="51">
        <v>0.78</v>
      </c>
      <c r="D3" s="75"/>
      <c r="E3" s="76">
        <v>25.0</v>
      </c>
      <c r="F3" s="30" t="s">
        <v>333</v>
      </c>
      <c r="G3" s="30" t="s">
        <v>333</v>
      </c>
      <c r="H3" s="30" t="s">
        <v>334</v>
      </c>
      <c r="I3" s="27"/>
      <c r="J3" s="27"/>
      <c r="K3" s="27"/>
      <c r="L3" s="27"/>
      <c r="M3" s="75"/>
      <c r="N3" s="75"/>
      <c r="O3" s="75"/>
      <c r="P3" s="75"/>
    </row>
    <row r="4">
      <c r="A4" s="22" t="s">
        <v>335</v>
      </c>
      <c r="B4" s="50">
        <v>1.0</v>
      </c>
      <c r="C4" s="51">
        <v>0.78</v>
      </c>
      <c r="D4" s="75"/>
      <c r="E4" s="76">
        <v>25.0</v>
      </c>
      <c r="F4" s="30" t="s">
        <v>336</v>
      </c>
      <c r="G4" s="30" t="s">
        <v>336</v>
      </c>
      <c r="H4" s="30" t="s">
        <v>334</v>
      </c>
      <c r="I4" s="27"/>
      <c r="J4" s="27"/>
      <c r="K4" s="27"/>
      <c r="L4" s="27"/>
      <c r="M4" s="75"/>
      <c r="N4" s="75"/>
      <c r="O4" s="75"/>
      <c r="P4" s="75"/>
    </row>
    <row r="5">
      <c r="A5" s="22" t="s">
        <v>337</v>
      </c>
      <c r="B5" s="50">
        <v>1.0</v>
      </c>
      <c r="C5" s="51">
        <v>0.78</v>
      </c>
      <c r="D5" s="75"/>
      <c r="E5" s="76">
        <v>25.0</v>
      </c>
      <c r="F5" s="30" t="s">
        <v>336</v>
      </c>
      <c r="G5" s="30" t="s">
        <v>338</v>
      </c>
      <c r="H5" s="30" t="s">
        <v>334</v>
      </c>
      <c r="I5" s="27"/>
      <c r="J5" s="27"/>
      <c r="K5" s="27"/>
      <c r="L5" s="27"/>
      <c r="M5" s="75"/>
      <c r="N5" s="75"/>
      <c r="O5" s="75"/>
      <c r="P5" s="75"/>
    </row>
    <row r="6">
      <c r="A6" s="22" t="s">
        <v>339</v>
      </c>
      <c r="B6" s="50">
        <v>1.0</v>
      </c>
      <c r="C6" s="51">
        <v>0.78</v>
      </c>
      <c r="D6" s="75"/>
      <c r="E6" s="76">
        <v>25.0</v>
      </c>
      <c r="F6" s="30" t="s">
        <v>340</v>
      </c>
      <c r="G6" s="30" t="s">
        <v>338</v>
      </c>
      <c r="H6" s="30" t="s">
        <v>334</v>
      </c>
      <c r="I6" s="27"/>
      <c r="J6" s="27"/>
      <c r="K6" s="27"/>
      <c r="L6" s="27"/>
      <c r="M6" s="75"/>
      <c r="N6" s="75"/>
      <c r="O6" s="75"/>
      <c r="P6" s="75"/>
    </row>
    <row r="7">
      <c r="A7" s="22" t="s">
        <v>341</v>
      </c>
      <c r="B7" s="50">
        <v>1.0</v>
      </c>
      <c r="C7" s="51">
        <v>0.78</v>
      </c>
      <c r="D7" s="75"/>
      <c r="E7" s="76">
        <v>25.0</v>
      </c>
      <c r="F7" s="30" t="s">
        <v>340</v>
      </c>
      <c r="G7" s="30" t="s">
        <v>338</v>
      </c>
      <c r="H7" s="30" t="s">
        <v>334</v>
      </c>
      <c r="I7" s="27"/>
      <c r="J7" s="27"/>
      <c r="K7" s="27"/>
      <c r="L7" s="27"/>
      <c r="M7" s="75"/>
      <c r="N7" s="75"/>
      <c r="O7" s="75"/>
      <c r="P7" s="75"/>
    </row>
    <row r="8">
      <c r="A8" s="22" t="s">
        <v>342</v>
      </c>
      <c r="B8" s="50">
        <v>1.0</v>
      </c>
      <c r="C8" s="51">
        <v>0.78</v>
      </c>
      <c r="D8" s="75"/>
      <c r="E8" s="76">
        <v>25.0</v>
      </c>
      <c r="F8" s="30" t="s">
        <v>338</v>
      </c>
      <c r="G8" s="30" t="s">
        <v>338</v>
      </c>
      <c r="H8" s="30" t="s">
        <v>334</v>
      </c>
      <c r="I8" s="27"/>
      <c r="J8" s="27"/>
      <c r="K8" s="27"/>
      <c r="L8" s="27"/>
      <c r="M8" s="75"/>
      <c r="N8" s="75"/>
      <c r="O8" s="75"/>
      <c r="P8" s="75"/>
    </row>
    <row r="9">
      <c r="A9" s="22" t="s">
        <v>343</v>
      </c>
      <c r="B9" s="50">
        <v>1.0</v>
      </c>
      <c r="C9" s="51">
        <v>0.78</v>
      </c>
      <c r="D9" s="75"/>
      <c r="E9" s="76">
        <v>25.0</v>
      </c>
      <c r="F9" s="30" t="s">
        <v>344</v>
      </c>
      <c r="G9" s="29"/>
      <c r="H9" s="29"/>
      <c r="I9" s="27"/>
      <c r="J9" s="27"/>
      <c r="K9" s="27"/>
      <c r="L9" s="27"/>
      <c r="M9" s="75"/>
      <c r="N9" s="75"/>
      <c r="O9" s="75"/>
      <c r="P9" s="75"/>
    </row>
    <row r="10">
      <c r="A10" s="22" t="s">
        <v>345</v>
      </c>
      <c r="B10" s="50">
        <v>1.0</v>
      </c>
      <c r="C10" s="51">
        <v>0.78</v>
      </c>
      <c r="D10" s="75"/>
      <c r="E10" s="76">
        <v>25.0</v>
      </c>
      <c r="F10" s="30" t="s">
        <v>344</v>
      </c>
      <c r="G10" s="29"/>
      <c r="H10" s="29"/>
      <c r="I10" s="27"/>
      <c r="J10" s="27"/>
      <c r="K10" s="27"/>
      <c r="L10" s="27"/>
      <c r="M10" s="75"/>
      <c r="N10" s="75"/>
      <c r="O10" s="75"/>
      <c r="P10" s="75"/>
    </row>
    <row r="11">
      <c r="A11" s="22" t="s">
        <v>346</v>
      </c>
      <c r="B11" s="50">
        <v>1.0</v>
      </c>
      <c r="C11" s="51">
        <v>0.78</v>
      </c>
      <c r="D11" s="75"/>
      <c r="E11" s="76">
        <v>25.0</v>
      </c>
      <c r="F11" s="30" t="s">
        <v>344</v>
      </c>
      <c r="G11" s="29"/>
      <c r="H11" s="29"/>
      <c r="I11" s="27"/>
      <c r="J11" s="27"/>
      <c r="K11" s="27"/>
      <c r="L11" s="27"/>
      <c r="M11" s="75"/>
      <c r="N11" s="75"/>
      <c r="O11" s="75"/>
      <c r="P11" s="75"/>
    </row>
    <row r="12">
      <c r="A12" s="22" t="s">
        <v>347</v>
      </c>
      <c r="B12" s="50">
        <v>1.0</v>
      </c>
      <c r="C12" s="51">
        <v>0.78</v>
      </c>
      <c r="D12" s="75"/>
      <c r="E12" s="76">
        <v>25.0</v>
      </c>
      <c r="F12" s="30" t="s">
        <v>344</v>
      </c>
      <c r="G12" s="29"/>
      <c r="H12" s="29"/>
      <c r="I12" s="27"/>
      <c r="J12" s="27"/>
      <c r="K12" s="27"/>
      <c r="L12" s="27"/>
      <c r="M12" s="75"/>
      <c r="N12" s="75"/>
      <c r="O12" s="75"/>
      <c r="P12" s="75"/>
    </row>
    <row r="13">
      <c r="A13" s="22" t="s">
        <v>348</v>
      </c>
      <c r="B13" s="50">
        <v>1.0</v>
      </c>
      <c r="C13" s="26">
        <v>0.95</v>
      </c>
      <c r="D13" s="75"/>
      <c r="E13" s="10">
        <v>5.0</v>
      </c>
      <c r="F13" s="30" t="s">
        <v>349</v>
      </c>
      <c r="G13" s="30" t="s">
        <v>350</v>
      </c>
      <c r="H13" s="30" t="s">
        <v>351</v>
      </c>
      <c r="I13" s="27"/>
      <c r="J13" s="27"/>
      <c r="K13" s="27"/>
      <c r="L13" s="27"/>
      <c r="M13" s="75"/>
      <c r="N13" s="75"/>
      <c r="O13" s="75"/>
      <c r="P13" s="75"/>
    </row>
    <row r="14">
      <c r="A14" s="8" t="s">
        <v>352</v>
      </c>
      <c r="B14" s="10">
        <v>1.0</v>
      </c>
      <c r="C14" s="11">
        <v>0.95</v>
      </c>
      <c r="D14" s="12"/>
      <c r="E14" s="10">
        <v>5.0</v>
      </c>
      <c r="F14" s="21" t="s">
        <v>353</v>
      </c>
      <c r="G14" s="21"/>
      <c r="H14" s="49"/>
      <c r="I14" s="12"/>
      <c r="J14" s="12"/>
      <c r="K14" s="12"/>
      <c r="L14" s="12"/>
      <c r="M14" s="12"/>
      <c r="N14" s="12"/>
      <c r="O14" s="12"/>
      <c r="P14" s="12"/>
    </row>
    <row r="15">
      <c r="A15" s="8" t="s">
        <v>354</v>
      </c>
      <c r="B15" s="10">
        <v>1.0</v>
      </c>
      <c r="C15" s="11">
        <v>0.95</v>
      </c>
      <c r="D15" s="12"/>
      <c r="E15" s="24">
        <v>5.0</v>
      </c>
      <c r="F15" s="21" t="s">
        <v>355</v>
      </c>
      <c r="G15" s="21"/>
      <c r="H15" s="12"/>
      <c r="I15" s="12"/>
      <c r="J15" s="12"/>
      <c r="K15" s="12"/>
      <c r="L15" s="12"/>
      <c r="M15" s="12"/>
      <c r="N15" s="12"/>
      <c r="O15" s="12"/>
      <c r="P15" s="12"/>
    </row>
    <row r="16">
      <c r="A16" s="8" t="s">
        <v>356</v>
      </c>
      <c r="B16" s="10">
        <v>1.0</v>
      </c>
      <c r="C16" s="11">
        <v>0.95</v>
      </c>
      <c r="D16" s="77"/>
      <c r="E16" s="24">
        <v>5.0</v>
      </c>
      <c r="F16" s="21" t="s">
        <v>357</v>
      </c>
      <c r="G16" s="21"/>
      <c r="H16" s="12"/>
      <c r="I16" s="12"/>
      <c r="J16" s="12"/>
      <c r="K16" s="12"/>
      <c r="L16" s="12"/>
      <c r="M16" s="77"/>
      <c r="N16" s="77"/>
      <c r="O16" s="77"/>
      <c r="P16" s="77"/>
    </row>
    <row r="17">
      <c r="A17" s="23" t="s">
        <v>358</v>
      </c>
      <c r="E17" s="25"/>
    </row>
    <row r="18">
      <c r="A18" s="8" t="s">
        <v>359</v>
      </c>
      <c r="B18" s="10">
        <v>1.0</v>
      </c>
      <c r="C18" s="11">
        <v>0.53</v>
      </c>
      <c r="D18" s="77"/>
      <c r="E18" s="10">
        <v>50.0</v>
      </c>
      <c r="F18" s="21" t="s">
        <v>360</v>
      </c>
      <c r="G18" s="21" t="s">
        <v>361</v>
      </c>
      <c r="H18" s="8" t="s">
        <v>362</v>
      </c>
      <c r="I18" s="21" t="s">
        <v>363</v>
      </c>
      <c r="J18" s="8" t="s">
        <v>364</v>
      </c>
      <c r="K18" s="8" t="s">
        <v>365</v>
      </c>
      <c r="L18" s="8" t="s">
        <v>366</v>
      </c>
      <c r="M18" s="8"/>
      <c r="N18" s="77"/>
      <c r="O18" s="77"/>
      <c r="P18" s="77"/>
    </row>
    <row r="19">
      <c r="A19" s="8" t="s">
        <v>367</v>
      </c>
      <c r="B19" s="10">
        <v>1.0</v>
      </c>
      <c r="C19" s="11">
        <v>0.53</v>
      </c>
      <c r="D19" s="77"/>
      <c r="E19" s="10">
        <v>25.0</v>
      </c>
      <c r="F19" s="21" t="s">
        <v>368</v>
      </c>
      <c r="G19" s="21" t="s">
        <v>369</v>
      </c>
      <c r="H19" s="8" t="s">
        <v>370</v>
      </c>
      <c r="I19" s="21" t="s">
        <v>371</v>
      </c>
      <c r="J19" s="8" t="s">
        <v>364</v>
      </c>
      <c r="K19" s="8" t="s">
        <v>372</v>
      </c>
      <c r="L19" s="8" t="s">
        <v>373</v>
      </c>
      <c r="M19" s="8"/>
      <c r="N19" s="8"/>
      <c r="O19" s="77"/>
      <c r="P19" s="77"/>
    </row>
    <row r="20">
      <c r="A20" s="8" t="s">
        <v>368</v>
      </c>
      <c r="B20" s="10">
        <v>1.0</v>
      </c>
      <c r="C20" s="11">
        <v>0.53</v>
      </c>
      <c r="D20" s="77"/>
      <c r="E20" s="10">
        <v>25.0</v>
      </c>
      <c r="F20" s="21" t="s">
        <v>374</v>
      </c>
      <c r="G20" s="21" t="s">
        <v>369</v>
      </c>
      <c r="H20" s="8" t="s">
        <v>370</v>
      </c>
      <c r="I20" s="21" t="s">
        <v>371</v>
      </c>
      <c r="J20" s="8" t="s">
        <v>375</v>
      </c>
      <c r="K20" s="8" t="s">
        <v>372</v>
      </c>
      <c r="L20" s="8" t="s">
        <v>373</v>
      </c>
      <c r="M20" s="8"/>
      <c r="N20" s="8"/>
      <c r="O20" s="77"/>
      <c r="P20" s="77"/>
    </row>
    <row r="21">
      <c r="A21" s="8" t="s">
        <v>360</v>
      </c>
      <c r="B21" s="10">
        <v>1.0</v>
      </c>
      <c r="C21" s="11">
        <v>0.53</v>
      </c>
      <c r="D21" s="77"/>
      <c r="E21" s="10">
        <v>50.0</v>
      </c>
      <c r="F21" s="21" t="s">
        <v>376</v>
      </c>
      <c r="G21" s="8" t="s">
        <v>377</v>
      </c>
      <c r="H21" s="21" t="s">
        <v>363</v>
      </c>
      <c r="I21" s="8" t="s">
        <v>364</v>
      </c>
      <c r="J21" s="8" t="s">
        <v>378</v>
      </c>
      <c r="K21" s="8" t="s">
        <v>366</v>
      </c>
      <c r="L21" s="8"/>
      <c r="M21" s="8"/>
      <c r="N21" s="77"/>
      <c r="O21" s="77"/>
      <c r="P21" s="77"/>
    </row>
    <row r="22">
      <c r="A22" s="8" t="s">
        <v>379</v>
      </c>
      <c r="B22" s="10">
        <v>1.0</v>
      </c>
      <c r="C22" s="11">
        <v>0.53</v>
      </c>
      <c r="D22" s="77"/>
      <c r="E22" s="10">
        <v>25.0</v>
      </c>
      <c r="F22" s="21" t="s">
        <v>361</v>
      </c>
      <c r="G22" s="8" t="s">
        <v>362</v>
      </c>
      <c r="H22" s="21" t="s">
        <v>380</v>
      </c>
      <c r="I22" s="8" t="s">
        <v>364</v>
      </c>
      <c r="J22" s="8" t="s">
        <v>365</v>
      </c>
      <c r="K22" s="8" t="s">
        <v>366</v>
      </c>
      <c r="L22" s="8"/>
      <c r="M22" s="8"/>
      <c r="N22" s="77"/>
      <c r="O22" s="77"/>
      <c r="P22" s="77"/>
    </row>
    <row r="23">
      <c r="A23" s="22" t="s">
        <v>381</v>
      </c>
      <c r="B23" s="50">
        <v>1.0</v>
      </c>
      <c r="C23" s="26">
        <v>0.95</v>
      </c>
      <c r="D23" s="75"/>
      <c r="E23" s="76">
        <v>5.0</v>
      </c>
      <c r="F23" s="30" t="s">
        <v>382</v>
      </c>
      <c r="G23" s="30" t="s">
        <v>350</v>
      </c>
      <c r="H23" s="29"/>
      <c r="I23" s="27"/>
      <c r="J23" s="27"/>
      <c r="K23" s="27"/>
      <c r="L23" s="27"/>
      <c r="M23" s="75"/>
      <c r="N23" s="75"/>
      <c r="O23" s="75"/>
      <c r="P23" s="75"/>
    </row>
    <row r="24">
      <c r="A24" s="22" t="s">
        <v>383</v>
      </c>
      <c r="B24" s="50">
        <v>1.0</v>
      </c>
      <c r="C24" s="26">
        <v>0.95</v>
      </c>
      <c r="D24" s="75"/>
      <c r="E24" s="76">
        <v>5.0</v>
      </c>
      <c r="F24" s="30" t="s">
        <v>353</v>
      </c>
      <c r="G24" s="30" t="s">
        <v>384</v>
      </c>
      <c r="H24" s="29"/>
      <c r="I24" s="27"/>
      <c r="J24" s="27"/>
      <c r="K24" s="27"/>
      <c r="L24" s="27"/>
      <c r="M24" s="75"/>
      <c r="N24" s="75"/>
      <c r="O24" s="75"/>
      <c r="P24" s="75"/>
    </row>
    <row r="25">
      <c r="A25" s="8" t="s">
        <v>385</v>
      </c>
      <c r="B25" s="10">
        <v>1.0</v>
      </c>
      <c r="C25" s="11">
        <v>0.93</v>
      </c>
      <c r="D25" s="77"/>
      <c r="E25" s="10">
        <v>10.0</v>
      </c>
      <c r="F25" s="21" t="s">
        <v>386</v>
      </c>
      <c r="G25" s="8" t="s">
        <v>387</v>
      </c>
      <c r="H25" s="30" t="s">
        <v>384</v>
      </c>
      <c r="I25" s="12"/>
      <c r="J25" s="12"/>
      <c r="K25" s="12"/>
      <c r="L25" s="12"/>
      <c r="M25" s="77"/>
      <c r="N25" s="77"/>
      <c r="O25" s="77"/>
      <c r="P25" s="77"/>
    </row>
    <row r="26">
      <c r="A26" s="8" t="s">
        <v>388</v>
      </c>
      <c r="B26" s="10">
        <v>1.0</v>
      </c>
      <c r="C26" s="11">
        <v>0.95</v>
      </c>
      <c r="D26" s="77"/>
      <c r="E26" s="76">
        <v>5.0</v>
      </c>
      <c r="F26" s="30" t="s">
        <v>382</v>
      </c>
      <c r="G26" s="21" t="s">
        <v>389</v>
      </c>
      <c r="H26" s="8" t="s">
        <v>387</v>
      </c>
      <c r="I26" s="8" t="s">
        <v>390</v>
      </c>
      <c r="J26" s="12"/>
      <c r="K26" s="12"/>
      <c r="L26" s="12"/>
      <c r="M26" s="77"/>
      <c r="N26" s="77"/>
      <c r="O26" s="77"/>
      <c r="P26" s="77"/>
    </row>
    <row r="27">
      <c r="A27" s="8" t="s">
        <v>391</v>
      </c>
      <c r="B27" s="10">
        <v>1.0</v>
      </c>
      <c r="C27" s="11">
        <v>0.93</v>
      </c>
      <c r="D27" s="77"/>
      <c r="E27" s="10">
        <v>10.0</v>
      </c>
      <c r="F27" s="30" t="s">
        <v>382</v>
      </c>
      <c r="G27" s="21" t="s">
        <v>392</v>
      </c>
      <c r="H27" s="8" t="s">
        <v>390</v>
      </c>
      <c r="I27" s="12"/>
      <c r="J27" s="12"/>
      <c r="K27" s="12"/>
      <c r="L27" s="12"/>
      <c r="M27" s="77"/>
      <c r="N27" s="77"/>
      <c r="O27" s="77"/>
      <c r="P27" s="77"/>
    </row>
    <row r="28">
      <c r="A28" s="22" t="s">
        <v>393</v>
      </c>
      <c r="B28" s="50">
        <v>1.0</v>
      </c>
      <c r="C28" s="26">
        <v>0.95</v>
      </c>
      <c r="D28" s="75"/>
      <c r="E28" s="76">
        <v>5.0</v>
      </c>
      <c r="F28" s="30" t="s">
        <v>394</v>
      </c>
      <c r="G28" s="30" t="s">
        <v>394</v>
      </c>
      <c r="H28" s="30" t="s">
        <v>395</v>
      </c>
      <c r="I28" s="27"/>
      <c r="J28" s="27"/>
      <c r="K28" s="27"/>
      <c r="L28" s="27"/>
      <c r="M28" s="75"/>
      <c r="N28" s="75"/>
      <c r="O28" s="75"/>
      <c r="P28" s="75"/>
    </row>
    <row r="29">
      <c r="A29" s="22" t="s">
        <v>396</v>
      </c>
      <c r="B29" s="50">
        <v>10.0</v>
      </c>
      <c r="C29" s="26">
        <v>0.95</v>
      </c>
      <c r="D29" s="75"/>
      <c r="E29" s="76">
        <v>5.0</v>
      </c>
      <c r="F29" s="30" t="s">
        <v>118</v>
      </c>
      <c r="G29" s="29"/>
      <c r="H29" s="29"/>
      <c r="I29" s="27"/>
      <c r="J29" s="27"/>
      <c r="K29" s="27"/>
      <c r="L29" s="27"/>
      <c r="M29" s="75"/>
      <c r="N29" s="75"/>
      <c r="O29" s="75"/>
      <c r="P29" s="75"/>
    </row>
    <row r="30">
      <c r="A30" s="8" t="s">
        <v>397</v>
      </c>
      <c r="B30" s="10">
        <v>20.0</v>
      </c>
      <c r="C30" s="11">
        <v>0.95</v>
      </c>
      <c r="D30" s="77"/>
      <c r="E30" s="76">
        <v>5.0</v>
      </c>
      <c r="F30" s="21" t="s">
        <v>355</v>
      </c>
      <c r="G30" s="8"/>
      <c r="H30" s="8"/>
      <c r="I30" s="8"/>
      <c r="J30" s="12"/>
      <c r="K30" s="12"/>
      <c r="L30" s="12"/>
      <c r="M30" s="77"/>
      <c r="N30" s="77"/>
      <c r="O30" s="77"/>
      <c r="P30" s="77"/>
    </row>
    <row r="31">
      <c r="A31" s="22" t="s">
        <v>398</v>
      </c>
      <c r="B31" s="50">
        <v>10.0</v>
      </c>
      <c r="C31" s="26">
        <v>0.95</v>
      </c>
      <c r="D31" s="75"/>
      <c r="E31" s="76">
        <v>5.0</v>
      </c>
      <c r="F31" s="30" t="s">
        <v>399</v>
      </c>
      <c r="G31" s="30" t="s">
        <v>400</v>
      </c>
      <c r="H31" s="29"/>
      <c r="I31" s="27"/>
      <c r="J31" s="27"/>
      <c r="K31" s="27"/>
      <c r="L31" s="27"/>
      <c r="M31" s="75"/>
      <c r="N31" s="75"/>
      <c r="O31" s="75"/>
      <c r="P31" s="75"/>
    </row>
    <row r="32">
      <c r="A32" s="22" t="s">
        <v>401</v>
      </c>
      <c r="B32" s="50">
        <v>10.0</v>
      </c>
      <c r="C32" s="26">
        <v>0.95</v>
      </c>
      <c r="D32" s="75"/>
      <c r="E32" s="76">
        <v>5.0</v>
      </c>
      <c r="F32" s="30" t="s">
        <v>353</v>
      </c>
      <c r="G32" s="30" t="s">
        <v>353</v>
      </c>
      <c r="H32" s="29"/>
      <c r="I32" s="27"/>
      <c r="J32" s="27"/>
      <c r="K32" s="27"/>
      <c r="L32" s="27"/>
      <c r="M32" s="75"/>
      <c r="N32" s="75"/>
      <c r="O32" s="75"/>
      <c r="P32" s="75"/>
    </row>
    <row r="33">
      <c r="A33" s="4" t="s">
        <v>402</v>
      </c>
      <c r="B33" s="5"/>
      <c r="C33" s="5"/>
      <c r="D33" s="5"/>
      <c r="E33" s="6"/>
      <c r="F33" s="5"/>
      <c r="G33" s="7"/>
      <c r="H33" s="5"/>
      <c r="I33" s="5"/>
      <c r="J33" s="5"/>
      <c r="K33" s="5"/>
      <c r="L33" s="5"/>
      <c r="M33" s="5"/>
      <c r="N33" s="7"/>
      <c r="O33" s="7"/>
      <c r="P33" s="5"/>
    </row>
    <row r="34">
      <c r="A34" s="8" t="s">
        <v>403</v>
      </c>
      <c r="B34" s="10">
        <v>1.0</v>
      </c>
      <c r="C34" s="11">
        <v>0.78</v>
      </c>
      <c r="D34" s="77"/>
      <c r="E34" s="24">
        <v>25.0</v>
      </c>
      <c r="F34" s="21" t="s">
        <v>404</v>
      </c>
      <c r="G34" s="21" t="s">
        <v>86</v>
      </c>
      <c r="H34" s="12"/>
      <c r="I34" s="12"/>
      <c r="J34" s="12"/>
      <c r="K34" s="12"/>
      <c r="L34" s="12"/>
      <c r="M34" s="77"/>
      <c r="N34" s="77"/>
      <c r="O34" s="77"/>
      <c r="P34" s="77"/>
    </row>
    <row r="35">
      <c r="A35" s="8" t="s">
        <v>405</v>
      </c>
      <c r="B35" s="10">
        <v>1.0</v>
      </c>
      <c r="C35" s="11">
        <v>0.78</v>
      </c>
      <c r="D35" s="12"/>
      <c r="E35" s="24">
        <v>25.0</v>
      </c>
      <c r="F35" s="21" t="s">
        <v>85</v>
      </c>
      <c r="G35" s="21" t="s">
        <v>85</v>
      </c>
      <c r="H35" s="49"/>
      <c r="I35" s="12"/>
      <c r="J35" s="12"/>
      <c r="K35" s="12"/>
      <c r="L35" s="12"/>
      <c r="M35" s="12"/>
      <c r="N35" s="12"/>
      <c r="O35" s="12"/>
      <c r="P35" s="12"/>
    </row>
    <row r="36">
      <c r="A36" s="8" t="s">
        <v>406</v>
      </c>
      <c r="B36" s="10">
        <v>1.0</v>
      </c>
      <c r="C36" s="11">
        <v>0.78</v>
      </c>
      <c r="D36" s="12"/>
      <c r="E36" s="10">
        <v>25.0</v>
      </c>
      <c r="F36" s="21" t="s">
        <v>407</v>
      </c>
      <c r="G36" s="49"/>
      <c r="H36" s="12"/>
      <c r="I36" s="12"/>
      <c r="J36" s="12"/>
      <c r="K36" s="12"/>
      <c r="L36" s="12"/>
      <c r="M36" s="12"/>
      <c r="N36" s="12"/>
      <c r="O36" s="12"/>
      <c r="P36" s="12"/>
    </row>
    <row r="37">
      <c r="E37" s="25"/>
    </row>
    <row r="38">
      <c r="E38" s="25"/>
    </row>
    <row r="39">
      <c r="E39" s="25"/>
    </row>
    <row r="40">
      <c r="E40" s="25"/>
    </row>
    <row r="41">
      <c r="E41" s="25"/>
    </row>
    <row r="42">
      <c r="E42" s="25"/>
    </row>
    <row r="43">
      <c r="E43" s="25"/>
    </row>
    <row r="44">
      <c r="E44" s="25"/>
    </row>
    <row r="45">
      <c r="E45" s="25"/>
    </row>
    <row r="46">
      <c r="E46" s="25"/>
    </row>
    <row r="47">
      <c r="E47" s="25"/>
    </row>
    <row r="48">
      <c r="E48" s="25"/>
    </row>
    <row r="49">
      <c r="E49" s="25"/>
    </row>
    <row r="50">
      <c r="E50" s="25"/>
    </row>
    <row r="61">
      <c r="A61" s="60"/>
    </row>
    <row r="62">
      <c r="A62" s="60"/>
    </row>
    <row r="63">
      <c r="A63" s="60"/>
    </row>
    <row r="64">
      <c r="A64" s="60"/>
    </row>
    <row r="65">
      <c r="A65" s="60"/>
    </row>
    <row r="66">
      <c r="A66" s="60"/>
    </row>
    <row r="131" hidden="1">
      <c r="A131" s="60" t="s">
        <v>408</v>
      </c>
    </row>
    <row r="132" hidden="1">
      <c r="A132" s="60" t="s">
        <v>409</v>
      </c>
      <c r="G132" t="s">
        <v>58</v>
      </c>
    </row>
    <row r="133" hidden="1">
      <c r="A133" s="60" t="s">
        <v>410</v>
      </c>
      <c r="G133" s="60" t="s">
        <v>213</v>
      </c>
    </row>
    <row r="134" hidden="1">
      <c r="A134" s="60" t="s">
        <v>411</v>
      </c>
      <c r="G134" s="60" t="s">
        <v>222</v>
      </c>
    </row>
    <row r="135" hidden="1">
      <c r="A135" s="60" t="s">
        <v>412</v>
      </c>
      <c r="G135" s="60" t="s">
        <v>224</v>
      </c>
    </row>
    <row r="136" hidden="1">
      <c r="A136" s="60" t="s">
        <v>413</v>
      </c>
      <c r="G136" s="60" t="s">
        <v>227</v>
      </c>
    </row>
    <row r="137" hidden="1">
      <c r="A137" s="60" t="s">
        <v>414</v>
      </c>
      <c r="G137" s="60" t="s">
        <v>231</v>
      </c>
    </row>
    <row r="138" hidden="1"/>
    <row r="139" hidden="1">
      <c r="A139" s="60" t="s">
        <v>415</v>
      </c>
      <c r="G139" t="s">
        <v>58</v>
      </c>
    </row>
    <row r="140" hidden="1">
      <c r="A140" s="60" t="s">
        <v>416</v>
      </c>
      <c r="G140" s="60" t="s">
        <v>417</v>
      </c>
    </row>
    <row r="141" hidden="1">
      <c r="A141" s="60" t="s">
        <v>418</v>
      </c>
      <c r="G141" s="60" t="s">
        <v>419</v>
      </c>
    </row>
    <row r="142" hidden="1">
      <c r="A142" s="60" t="s">
        <v>420</v>
      </c>
      <c r="G142" s="60" t="s">
        <v>421</v>
      </c>
    </row>
    <row r="143" hidden="1">
      <c r="A143" s="60" t="s">
        <v>422</v>
      </c>
      <c r="G143" s="60" t="s">
        <v>423</v>
      </c>
    </row>
    <row r="144" hidden="1">
      <c r="A144" s="60" t="s">
        <v>424</v>
      </c>
      <c r="G144" s="60" t="s">
        <v>425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14"/>
    <col customWidth="1" min="2" max="3" width="7.71"/>
    <col customWidth="1" min="4" max="4" width="6.57"/>
    <col customWidth="1" min="5" max="5" width="8.29"/>
    <col customWidth="1" min="6" max="6" width="17.29"/>
    <col customWidth="1" min="7" max="7" width="15.71"/>
    <col customWidth="1" min="8" max="8" width="18.29"/>
    <col customWidth="1" min="9" max="9" width="17.43"/>
    <col customWidth="1" min="10" max="13" width="18.86"/>
    <col customWidth="1" min="14" max="14" width="17.57"/>
    <col customWidth="1" min="15" max="15" width="18.14"/>
    <col customWidth="1" min="16" max="16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"/>
    </row>
    <row r="2">
      <c r="A2" s="4" t="s">
        <v>427</v>
      </c>
      <c r="B2" s="5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7"/>
      <c r="O2" s="7"/>
      <c r="P2" s="5"/>
      <c r="Q2" s="5"/>
    </row>
    <row r="3">
      <c r="A3" s="8" t="s">
        <v>429</v>
      </c>
      <c r="B3" s="10">
        <v>1.0</v>
      </c>
      <c r="C3" s="11">
        <v>0.68</v>
      </c>
      <c r="D3" s="8"/>
      <c r="E3" s="10">
        <v>35.0</v>
      </c>
      <c r="F3" s="10" t="s">
        <v>430</v>
      </c>
      <c r="G3" s="8" t="s">
        <v>431</v>
      </c>
      <c r="H3" s="8"/>
      <c r="I3" s="12"/>
      <c r="J3" s="8"/>
      <c r="K3" s="8"/>
      <c r="L3" s="8"/>
      <c r="M3" s="8" t="s">
        <v>434</v>
      </c>
      <c r="N3" s="8" t="s">
        <v>434</v>
      </c>
      <c r="O3" s="8" t="s">
        <v>434</v>
      </c>
      <c r="P3" s="8" t="s">
        <v>187</v>
      </c>
      <c r="Q3" s="8"/>
    </row>
    <row r="4">
      <c r="A4" s="8" t="s">
        <v>438</v>
      </c>
      <c r="B4" s="10">
        <v>1.0</v>
      </c>
      <c r="C4" s="11">
        <v>0.68</v>
      </c>
      <c r="D4" s="8"/>
      <c r="E4" s="10">
        <v>35.0</v>
      </c>
      <c r="F4" s="10" t="s">
        <v>439</v>
      </c>
      <c r="G4" s="8" t="s">
        <v>193</v>
      </c>
      <c r="H4" s="8"/>
      <c r="I4" s="12"/>
      <c r="J4" s="8"/>
      <c r="K4" s="8"/>
      <c r="L4" s="8"/>
      <c r="M4" s="8" t="s">
        <v>434</v>
      </c>
      <c r="N4" s="8" t="s">
        <v>434</v>
      </c>
      <c r="O4" s="8" t="s">
        <v>434</v>
      </c>
      <c r="P4" s="8" t="s">
        <v>187</v>
      </c>
      <c r="Q4" s="8"/>
    </row>
    <row r="5">
      <c r="A5" s="8" t="s">
        <v>443</v>
      </c>
      <c r="B5" s="10">
        <v>1.0</v>
      </c>
      <c r="C5" s="11">
        <v>0.68</v>
      </c>
      <c r="D5" s="8"/>
      <c r="E5" s="10">
        <v>35.0</v>
      </c>
      <c r="F5" s="10" t="s">
        <v>439</v>
      </c>
      <c r="G5" s="8" t="s">
        <v>193</v>
      </c>
      <c r="H5" s="8"/>
      <c r="I5" s="12"/>
      <c r="J5" s="8"/>
      <c r="K5" s="8"/>
      <c r="L5" s="8"/>
      <c r="M5" s="8" t="s">
        <v>434</v>
      </c>
      <c r="N5" s="8" t="s">
        <v>434</v>
      </c>
      <c r="O5" s="8" t="s">
        <v>434</v>
      </c>
      <c r="P5" s="8" t="s">
        <v>187</v>
      </c>
      <c r="Q5" s="8"/>
    </row>
    <row r="6">
      <c r="A6" s="8" t="s">
        <v>453</v>
      </c>
      <c r="B6" s="10">
        <v>1.0</v>
      </c>
      <c r="C6" s="11">
        <v>0.68</v>
      </c>
      <c r="D6" s="8"/>
      <c r="E6" s="10">
        <v>35.0</v>
      </c>
      <c r="F6" s="10" t="s">
        <v>439</v>
      </c>
      <c r="G6" s="8" t="s">
        <v>193</v>
      </c>
      <c r="H6" s="8"/>
      <c r="I6" s="12"/>
      <c r="J6" s="8"/>
      <c r="K6" s="8"/>
      <c r="L6" s="8"/>
      <c r="M6" s="8" t="s">
        <v>434</v>
      </c>
      <c r="N6" s="8" t="s">
        <v>434</v>
      </c>
      <c r="O6" s="8" t="s">
        <v>434</v>
      </c>
      <c r="P6" s="8" t="s">
        <v>187</v>
      </c>
      <c r="Q6" s="8"/>
    </row>
    <row r="7">
      <c r="A7" s="8" t="s">
        <v>434</v>
      </c>
      <c r="B7" s="10">
        <v>1.0</v>
      </c>
      <c r="C7" s="11">
        <v>0.95</v>
      </c>
      <c r="D7" s="8"/>
      <c r="E7" s="10">
        <v>5.0</v>
      </c>
      <c r="F7" s="21" t="str">
        <f>IFS(A7=A137, F137,A7=A138, F138,A7=A139, F139,A7=A140, F140,A7=A141, F141,A7=A142, F142,A7=A143, F143,A7=A144, F144,A7=A145, F145,A7=A146, F146,A7=A147, F147,A7=A148, F148,A7=A149, F149,A7=A150, F150,A7=A151, F151,A7=A152, F152,A7=A153, F153,A7=A154, F154,A7=A155, F155,A7=A156, F156,A7=A157, F157,A7=A158, F158,A7=A159, F159,A7=A160, F160,W30=A161, F161,A7=A162, F162,A7=A163, F163,A7=A164, F164,A7=A165, F165,A7=A166, F166,A7=A167, F167,A7=A168, F168,A7=A169, F169,A7=A170, F170,A7=A171, F171,A7=A172, F172)</f>
        <v>Hide (2)</v>
      </c>
      <c r="G7" s="8" t="str">
        <f>IFS(A7=A137, G137,A7=A138, G138,A7=A139, G139,A7=A140, G140,A7=A141, G141,A7=A142, G142,A7=A143, G143,A7=A144, G144,A7=A145, G145,A7=A146, G146,A7=A147, G147,A7=A148, G148,A7=A149, G149,A7=A150, G150,A7=A151, G151,A7=A152, G152,A7=A153, G153,A7=A154, G154,A7=A155, G155,A7=A156, G156,A7=A157, G157,A7=A158, G158,A7=A159, G159,A7=A160, G160,W30=A161, G161,A7=A162, G162,A7=A163, G163,A7=A164, G164,A7=A165, G165,A7=A166, G166,A7=A167, G167,A7=A168, G168,A7=A169, G169,A7=A170, G170,A7=A171, G171,A7=A172, G172)</f>
        <v>Hide (2)</v>
      </c>
      <c r="H7" s="8" t="str">
        <f>IFS(A7=A137, H137,A7=A138, H138,A7=A139, H139,A7=A140, H140,A7=A141, H141,A7=A142, H142,A7=A143, H143,A7=A144, H144,A7=A145, H145,A7=A146, H146,A7=A147, H147,A7=A148, H148,A7=A149, H149,A7=A150, H150,A7=A151, H151,A7=A152, H152,A7=A153, H153,A7=A154, H154,A7=A155, H155,A7=A156, H156,A7=A157, H157,A7=A158, H158,A7=A159, H159,A7=A160, H160,W30=A161, H161,A7=A162, H162,A7=A163, H163,A7=A164, H164,A7=A165, H165,A7=A166, H166,A7=A167, H167,A7=A168, H168,A7=A169, H169,A7=A170, H170,A7=A171, H171,A7=A172, H172)</f>
        <v>Hide (2)</v>
      </c>
      <c r="I7" s="8" t="s">
        <v>468</v>
      </c>
      <c r="J7" s="8"/>
      <c r="K7" s="8"/>
      <c r="L7" s="8"/>
      <c r="M7" s="8" t="s">
        <v>512</v>
      </c>
      <c r="N7" s="8" t="s">
        <v>512</v>
      </c>
      <c r="O7" s="8" t="s">
        <v>512</v>
      </c>
      <c r="P7" s="8" t="s">
        <v>163</v>
      </c>
      <c r="Q7" s="8"/>
    </row>
    <row r="8">
      <c r="A8" s="8" t="s">
        <v>514</v>
      </c>
      <c r="B8" s="10">
        <v>1.0</v>
      </c>
      <c r="C8" s="11">
        <v>0.68</v>
      </c>
      <c r="D8" s="8"/>
      <c r="E8" s="10">
        <v>35.0</v>
      </c>
      <c r="F8" s="21" t="str">
        <f>IFS(A8=A174, F137,A8=A175, F138,A8=A176, F139,A8=A177, F140,A8=A178, F141,A8=A179, F142,A8=A180, F143,A8=A181, F144,A8=A182, F145,A8=A183, F146,A8=A184, F147,A8=A185, F148,A8=A186, F149,A8=A187, F150,A8=A188, F151,A8=A189, F152,A8=A190, F153,A8=A191, F154,A8=A192, F155,A8=A193, F156,A8=A194, F157,A8=A195, F158,A8=A196, F159,A8=A197, F160,A8=A198, F161,A8=A199, F162,A8=A200, F163,A8=A201, F164,A8=A202, F165,A8=A203, F166,A8=A204, F167,A8=A205, F168,A8=A206, F169,A8=A207, F170,A8=A208, F171,A8=A209, F172)</f>
        <v>Hide (2)</v>
      </c>
      <c r="G8" s="21" t="str">
        <f>IFS(A8=A174, G137,A8=A175, G138,A8=A176, G139,A8=A177, G140,A8=A178, G141,A8=A179, G142,A8=A180, G143,A8=A181, G144,A8=A182, G145,A8=A183, G146,A8=A184, G147,A8=A185, G148,A8=A186, G149,A8=A187, G150,A8=A188, G151,A8=A189, G152,A8=A190, G153,A8=A191, G154,A8=A192, G155,A8=A193, G156,A8=A194, G157,A8=A195, G158,A8=A196, G159,A8=A197, G160,A8=A198, G161,A8=A199, G162,A8=A200, G163,A8=A201, G164,A8=A202, G165,A8=A203, G166,A8=A204, G167,A8=A205, G168,A8=A206, G169,A8=A207, G170,A8=A208, G171,A8=A209, G172)</f>
        <v>Hide (2)</v>
      </c>
      <c r="H8" s="21" t="str">
        <f>IFS(A8=A174, H137,A8=A175, H138,A8=A176, H139,A8=A177, H140,A8=A178, H141,A8=A179, H142,A8=A180, H143,A8=A181, H144,A8=A182, H145,A8=A183, H146,A8=A184, H147,A8=A185, H148,A8=A186, H149,A8=A187, H150,A8=A188, H151,A8=A189, H152,A8=A190, H153,A8=A191, H154,A8=A192, H155,A8=A193, H156,A8=A194, H157,A8=A195, H158,A8=A196, H159,A8=A197, H160,A8=A198, H161,A8=A199, H162,A8=A200, H163,A8=A201, H164,A8=A202, H165,A8=A203, H166,A8=A204, H167,A8=A205, H168,A8=A206, H169,A8=A207, H170,A8=A208, H171,A8=A209, H172)</f>
        <v>Hide (2)</v>
      </c>
      <c r="I8" s="8" t="s">
        <v>137</v>
      </c>
      <c r="J8" s="8"/>
      <c r="K8" s="8"/>
      <c r="L8" s="8"/>
      <c r="M8" s="8" t="s">
        <v>163</v>
      </c>
      <c r="N8" s="8"/>
      <c r="O8" s="8"/>
      <c r="P8" s="8"/>
      <c r="Q8" s="8"/>
    </row>
    <row r="9">
      <c r="A9" s="8" t="s">
        <v>512</v>
      </c>
      <c r="B9" s="10">
        <v>1.0</v>
      </c>
      <c r="C9" s="11">
        <v>0.93</v>
      </c>
      <c r="D9" s="8"/>
      <c r="E9" s="10">
        <v>10.0</v>
      </c>
      <c r="F9" s="8" t="s">
        <v>152</v>
      </c>
      <c r="G9" s="8" t="s">
        <v>152</v>
      </c>
      <c r="H9" s="8" t="str">
        <f>IFS(A9=A211, H211,A9=A212, H212,A9=A213, H213,A9=A214, H214,A9=A215, H215)</f>
        <v>Hide (5)</v>
      </c>
      <c r="I9" s="12"/>
      <c r="J9" s="12"/>
      <c r="K9" s="12"/>
      <c r="L9" s="12"/>
      <c r="M9" s="12"/>
      <c r="N9" s="12"/>
      <c r="O9" s="12"/>
      <c r="P9" s="12"/>
      <c r="Q9" s="12"/>
    </row>
    <row r="10">
      <c r="A10" s="23" t="s">
        <v>579</v>
      </c>
      <c r="E10" s="25"/>
      <c r="F10" s="18"/>
    </row>
    <row r="11">
      <c r="A11" s="8" t="s">
        <v>466</v>
      </c>
      <c r="B11" s="10">
        <v>1.0</v>
      </c>
      <c r="C11" s="11">
        <v>0.95</v>
      </c>
      <c r="D11" s="8"/>
      <c r="E11" s="10">
        <v>5.0</v>
      </c>
      <c r="F11" s="21" t="str">
        <f>IFS(A11=A100, F100,A11=A101, F101,A11=A102, F102,A11=A103, F103,A11=A104, F104,A11=A105, F105,A11=A106, F106,A11=A107, F107,A11=A108, F108,A11=A109, F109,A11=A110, F110,A11=A111, F111,A11=A112, F112,A11=A113, F113,A11=A114, F114,A11=A115, F115,A11=A116, F116,A11=A117, F117,A11=A118, F118,A11=A119, F119,A11=A120, F120,A11=A121, F121,A11=A122, F122,A11=A123, F123,W34=A124, F124,A11=A125, F125,A11=A126, F126,A11=A127, F127,A11=A128, F128,A11=A129, F129,A11=A130, F130,A11=A131, F131,A11=A132, F132,A11=A133, F133,A11=A134, F134,A11=A135, F135)</f>
        <v>Hide</v>
      </c>
      <c r="G11" s="8" t="str">
        <f>IFS(A11=A100, G100,A11=A101, G101,A11=A102, G102,A11=A103, G103,A11=A104, G104,A11=A105, G105,A11=A106, G106,A11=A107, G107,A11=A108, G108,A11=A109, G109,A11=A110, G110,A11=A111, G111,A11=A112, G112,A11=A113, G113,A11=A114, G114,A11=A115, G115,A11=A116, G116,A11=A117, G117,A11=A118, G118,A11=A119, G119,A11=A120, G120,A11=A121, G121,A11=A122, G122,A11=A123, G123,W34=A124, G124,A11=A125, G125,A11=A126, G126,A11=A127, G127,A11=A128, G128,A11=A129, G129,A11=A130, G130,A11=A131, G131,A11=A132, G132,A11=A133, G133,A11=A134, G134,A11=A135, G135)</f>
        <v>Hide</v>
      </c>
      <c r="H11" s="8" t="str">
        <f>IFS(A11=A100, H100,A11=A101, H101,A11=A102, H102,A11=A103, H103,A11=A104, H104,A11=A105, H105,A11=A106, H106,A11=A107, H107,A11=A108, H108,A11=A109, H109,A11=A110, H110,A11=A111, H111,A11=A112, H112,A11=A113, H113,A11=A114, H114,A11=A115, H115,A11=A116, H116,A11=A117, H117,A11=A118, H118,A11=A119, H119,A11=A120, H120,A11=A121, H121,A11=A122, H122,A11=A123, H123,W34=A124, H124,A11=A125, H125,A11=A126, H126,A11=A127, H127,A11=A128, H128,A11=A129, H129,A11=A130, H130,A11=A131, H131,A11=A132, H132,A11=A133, H133,A11=A134, H134,A11=A135, H135)</f>
        <v>Hide</v>
      </c>
      <c r="I11" s="12"/>
      <c r="J11" s="8"/>
      <c r="K11" s="8"/>
      <c r="L11" s="8"/>
      <c r="M11" s="8" t="s">
        <v>163</v>
      </c>
      <c r="N11" s="12"/>
      <c r="O11" s="12"/>
      <c r="P11" s="12"/>
      <c r="Q11" s="12"/>
    </row>
    <row r="12">
      <c r="A12" s="8" t="s">
        <v>459</v>
      </c>
      <c r="B12" s="10">
        <v>1.0</v>
      </c>
      <c r="C12" s="11">
        <v>0.77</v>
      </c>
      <c r="D12" s="8"/>
      <c r="E12" s="10">
        <v>35.0</v>
      </c>
      <c r="F12" s="8" t="s">
        <v>466</v>
      </c>
      <c r="G12" s="8" t="s">
        <v>466</v>
      </c>
      <c r="H12" s="8"/>
      <c r="I12" s="12"/>
      <c r="J12" s="12"/>
      <c r="K12" s="12"/>
      <c r="L12" s="12"/>
      <c r="M12" s="12"/>
      <c r="N12" s="12"/>
      <c r="O12" s="12"/>
      <c r="P12" s="12"/>
      <c r="Q12" s="12"/>
    </row>
    <row r="13">
      <c r="A13" s="8" t="s">
        <v>586</v>
      </c>
      <c r="B13" s="10">
        <v>1.0</v>
      </c>
      <c r="C13" s="11">
        <v>0.65</v>
      </c>
      <c r="D13" s="8"/>
      <c r="E13" s="10">
        <v>25.0</v>
      </c>
      <c r="F13" s="8" t="s">
        <v>466</v>
      </c>
      <c r="G13" s="8"/>
      <c r="H13" s="8"/>
      <c r="I13" s="12"/>
      <c r="J13" s="12"/>
      <c r="K13" s="12"/>
      <c r="L13" s="12"/>
      <c r="M13" s="12"/>
      <c r="N13" s="12"/>
      <c r="O13" s="12"/>
      <c r="P13" s="12"/>
      <c r="Q13" s="12"/>
    </row>
    <row r="14">
      <c r="A14" s="8" t="s">
        <v>587</v>
      </c>
      <c r="B14" s="10">
        <v>1.0</v>
      </c>
      <c r="C14" s="11">
        <v>0.75</v>
      </c>
      <c r="D14" s="8"/>
      <c r="E14" s="10">
        <v>25.0</v>
      </c>
      <c r="F14" s="8" t="s">
        <v>120</v>
      </c>
      <c r="G14" s="8" t="s">
        <v>120</v>
      </c>
      <c r="H14" s="8"/>
      <c r="I14" s="12"/>
      <c r="J14" s="12"/>
      <c r="K14" s="12"/>
      <c r="L14" s="12"/>
      <c r="M14" s="12"/>
      <c r="N14" s="12"/>
      <c r="O14" s="12"/>
      <c r="P14" s="12"/>
      <c r="Q14" s="12"/>
    </row>
    <row r="15">
      <c r="A15" s="8" t="s">
        <v>468</v>
      </c>
      <c r="B15" s="10">
        <v>4.0</v>
      </c>
      <c r="C15" s="11">
        <v>0.95</v>
      </c>
      <c r="D15" s="8"/>
      <c r="E15" s="10">
        <v>5.0</v>
      </c>
      <c r="F15" s="8" t="s">
        <v>588</v>
      </c>
      <c r="G15" s="8"/>
      <c r="H15" s="8"/>
      <c r="I15" s="12"/>
      <c r="J15" s="12"/>
      <c r="K15" s="12"/>
      <c r="L15" s="12"/>
      <c r="M15" s="12"/>
      <c r="N15" s="12"/>
      <c r="O15" s="12"/>
      <c r="P15" s="12"/>
      <c r="Q15" s="12"/>
    </row>
    <row r="20"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100">
      <c r="A100" s="74" t="s">
        <v>466</v>
      </c>
      <c r="B100" s="3"/>
      <c r="C100" s="3"/>
      <c r="D100" s="3"/>
      <c r="E100" s="3"/>
      <c r="F100" s="63" t="s">
        <v>326</v>
      </c>
      <c r="G100" s="63" t="s">
        <v>326</v>
      </c>
      <c r="H100" s="63" t="s">
        <v>326</v>
      </c>
      <c r="J100" s="18"/>
      <c r="K100" s="18"/>
      <c r="L100" s="18"/>
      <c r="M100" s="18" t="s">
        <v>163</v>
      </c>
    </row>
    <row r="101">
      <c r="A101" s="64" t="s">
        <v>589</v>
      </c>
      <c r="B101" s="33"/>
      <c r="C101" s="33"/>
      <c r="D101" s="33"/>
      <c r="E101" s="33"/>
      <c r="F101" s="33" t="s">
        <v>590</v>
      </c>
      <c r="G101" s="33" t="s">
        <v>590</v>
      </c>
      <c r="H101" s="33" t="s">
        <v>590</v>
      </c>
      <c r="I101" s="33"/>
      <c r="J101" s="33"/>
      <c r="K101" s="33"/>
      <c r="L101" s="33"/>
      <c r="M101" s="33" t="s">
        <v>163</v>
      </c>
      <c r="N101" s="83"/>
    </row>
    <row r="102">
      <c r="A102" s="64" t="s">
        <v>591</v>
      </c>
      <c r="B102" s="33"/>
      <c r="C102" s="33"/>
      <c r="D102" s="33"/>
      <c r="E102" s="33"/>
      <c r="F102" s="33" t="s">
        <v>590</v>
      </c>
      <c r="G102" s="33" t="s">
        <v>590</v>
      </c>
      <c r="H102" s="33" t="s">
        <v>592</v>
      </c>
      <c r="I102" s="33"/>
      <c r="J102" s="33"/>
      <c r="K102" s="33"/>
      <c r="L102" s="33"/>
      <c r="M102" s="33" t="s">
        <v>163</v>
      </c>
      <c r="N102" s="83"/>
    </row>
    <row r="103">
      <c r="A103" s="64" t="s">
        <v>593</v>
      </c>
      <c r="B103" s="33"/>
      <c r="C103" s="33"/>
      <c r="D103" s="33"/>
      <c r="E103" s="33"/>
      <c r="F103" s="33" t="s">
        <v>590</v>
      </c>
      <c r="G103" s="33" t="s">
        <v>590</v>
      </c>
      <c r="H103" s="33" t="s">
        <v>594</v>
      </c>
      <c r="I103" s="33"/>
      <c r="J103" s="33"/>
      <c r="K103" s="33"/>
      <c r="L103" s="33"/>
      <c r="M103" s="33" t="s">
        <v>163</v>
      </c>
      <c r="N103" s="83"/>
    </row>
    <row r="104">
      <c r="A104" s="64" t="s">
        <v>595</v>
      </c>
      <c r="B104" s="33"/>
      <c r="C104" s="33"/>
      <c r="D104" s="33"/>
      <c r="E104" s="33"/>
      <c r="F104" s="33" t="s">
        <v>590</v>
      </c>
      <c r="G104" s="33" t="s">
        <v>590</v>
      </c>
      <c r="H104" s="33" t="s">
        <v>596</v>
      </c>
      <c r="I104" s="33"/>
      <c r="J104" s="33"/>
      <c r="K104" s="33"/>
      <c r="L104" s="33"/>
      <c r="M104" s="33" t="s">
        <v>163</v>
      </c>
      <c r="N104" s="83"/>
    </row>
    <row r="105">
      <c r="A105" s="64" t="s">
        <v>597</v>
      </c>
      <c r="B105" s="33"/>
      <c r="C105" s="33"/>
      <c r="D105" s="33"/>
      <c r="E105" s="33"/>
      <c r="F105" s="33" t="s">
        <v>590</v>
      </c>
      <c r="G105" s="33" t="s">
        <v>590</v>
      </c>
      <c r="H105" s="33" t="s">
        <v>598</v>
      </c>
      <c r="I105" s="33"/>
      <c r="J105" s="33"/>
      <c r="K105" s="33"/>
      <c r="L105" s="33"/>
      <c r="M105" s="33" t="s">
        <v>163</v>
      </c>
      <c r="N105" s="84"/>
    </row>
    <row r="106">
      <c r="A106" s="65" t="s">
        <v>599</v>
      </c>
      <c r="B106" s="70"/>
      <c r="C106" s="70"/>
      <c r="D106" s="70"/>
      <c r="E106" s="70"/>
      <c r="F106" s="70" t="s">
        <v>592</v>
      </c>
      <c r="G106" s="70" t="s">
        <v>592</v>
      </c>
      <c r="H106" s="70" t="s">
        <v>590</v>
      </c>
      <c r="I106" s="70"/>
      <c r="J106" s="70"/>
      <c r="K106" s="70"/>
      <c r="L106" s="70"/>
      <c r="M106" s="70" t="s">
        <v>163</v>
      </c>
      <c r="N106" s="84"/>
    </row>
    <row r="107">
      <c r="A107" s="65" t="s">
        <v>600</v>
      </c>
      <c r="B107" s="70"/>
      <c r="C107" s="70"/>
      <c r="D107" s="70"/>
      <c r="E107" s="70"/>
      <c r="F107" s="70" t="s">
        <v>592</v>
      </c>
      <c r="G107" s="70" t="s">
        <v>592</v>
      </c>
      <c r="H107" s="70" t="s">
        <v>592</v>
      </c>
      <c r="I107" s="70"/>
      <c r="J107" s="70"/>
      <c r="K107" s="70"/>
      <c r="L107" s="70"/>
      <c r="M107" s="70" t="s">
        <v>163</v>
      </c>
      <c r="N107" s="84"/>
    </row>
    <row r="108">
      <c r="A108" s="65" t="s">
        <v>602</v>
      </c>
      <c r="B108" s="70"/>
      <c r="C108" s="70"/>
      <c r="D108" s="70"/>
      <c r="E108" s="70"/>
      <c r="F108" s="70" t="s">
        <v>592</v>
      </c>
      <c r="G108" s="70" t="s">
        <v>592</v>
      </c>
      <c r="H108" s="70" t="s">
        <v>594</v>
      </c>
      <c r="I108" s="70"/>
      <c r="J108" s="70"/>
      <c r="K108" s="70"/>
      <c r="L108" s="70"/>
      <c r="M108" s="70" t="s">
        <v>163</v>
      </c>
      <c r="N108" s="84"/>
    </row>
    <row r="109">
      <c r="A109" s="65" t="s">
        <v>603</v>
      </c>
      <c r="B109" s="70"/>
      <c r="C109" s="70"/>
      <c r="D109" s="70"/>
      <c r="E109" s="70"/>
      <c r="F109" s="70" t="s">
        <v>592</v>
      </c>
      <c r="G109" s="70" t="s">
        <v>592</v>
      </c>
      <c r="H109" s="70" t="s">
        <v>596</v>
      </c>
      <c r="I109" s="70"/>
      <c r="J109" s="70"/>
      <c r="K109" s="70"/>
      <c r="L109" s="70"/>
      <c r="M109" s="70" t="s">
        <v>163</v>
      </c>
      <c r="N109" s="84"/>
    </row>
    <row r="110">
      <c r="A110" s="65" t="s">
        <v>604</v>
      </c>
      <c r="B110" s="70"/>
      <c r="C110" s="70"/>
      <c r="D110" s="70"/>
      <c r="E110" s="70"/>
      <c r="F110" s="70" t="s">
        <v>592</v>
      </c>
      <c r="G110" s="70" t="s">
        <v>592</v>
      </c>
      <c r="H110" s="70" t="s">
        <v>598</v>
      </c>
      <c r="I110" s="70"/>
      <c r="J110" s="70"/>
      <c r="K110" s="70"/>
      <c r="L110" s="70"/>
      <c r="M110" s="70" t="s">
        <v>163</v>
      </c>
      <c r="N110" s="84"/>
    </row>
    <row r="111">
      <c r="A111" s="64" t="s">
        <v>605</v>
      </c>
      <c r="B111" s="33"/>
      <c r="C111" s="33"/>
      <c r="D111" s="33"/>
      <c r="E111" s="33"/>
      <c r="F111" s="33" t="s">
        <v>594</v>
      </c>
      <c r="G111" s="33" t="s">
        <v>594</v>
      </c>
      <c r="H111" s="33" t="s">
        <v>590</v>
      </c>
      <c r="I111" s="33"/>
      <c r="J111" s="33"/>
      <c r="K111" s="33"/>
      <c r="L111" s="33"/>
      <c r="M111" s="33" t="s">
        <v>163</v>
      </c>
      <c r="N111" s="84"/>
    </row>
    <row r="112">
      <c r="A112" s="64" t="s">
        <v>606</v>
      </c>
      <c r="B112" s="33"/>
      <c r="C112" s="33"/>
      <c r="D112" s="33"/>
      <c r="E112" s="33"/>
      <c r="F112" s="33" t="s">
        <v>594</v>
      </c>
      <c r="G112" s="33" t="s">
        <v>594</v>
      </c>
      <c r="H112" s="33" t="s">
        <v>592</v>
      </c>
      <c r="I112" s="33"/>
      <c r="J112" s="33"/>
      <c r="K112" s="33"/>
      <c r="L112" s="33"/>
      <c r="M112" s="33" t="s">
        <v>163</v>
      </c>
      <c r="N112" s="84"/>
    </row>
    <row r="113">
      <c r="A113" s="64" t="s">
        <v>607</v>
      </c>
      <c r="B113" s="33"/>
      <c r="C113" s="33"/>
      <c r="D113" s="33"/>
      <c r="E113" s="33"/>
      <c r="F113" s="33" t="s">
        <v>594</v>
      </c>
      <c r="G113" s="33" t="s">
        <v>594</v>
      </c>
      <c r="H113" s="33" t="s">
        <v>594</v>
      </c>
      <c r="I113" s="33"/>
      <c r="J113" s="33"/>
      <c r="K113" s="33"/>
      <c r="L113" s="33"/>
      <c r="M113" s="33" t="s">
        <v>163</v>
      </c>
      <c r="N113" s="84"/>
    </row>
    <row r="114">
      <c r="A114" s="64" t="s">
        <v>608</v>
      </c>
      <c r="B114" s="33"/>
      <c r="C114" s="33"/>
      <c r="D114" s="33"/>
      <c r="E114" s="33"/>
      <c r="F114" s="33" t="s">
        <v>594</v>
      </c>
      <c r="G114" s="33" t="s">
        <v>594</v>
      </c>
      <c r="H114" s="33" t="s">
        <v>596</v>
      </c>
      <c r="I114" s="33"/>
      <c r="J114" s="33"/>
      <c r="K114" s="33"/>
      <c r="L114" s="33"/>
      <c r="M114" s="33" t="s">
        <v>163</v>
      </c>
      <c r="N114" s="84"/>
    </row>
    <row r="115">
      <c r="A115" s="64" t="s">
        <v>609</v>
      </c>
      <c r="B115" s="33"/>
      <c r="C115" s="33"/>
      <c r="D115" s="33"/>
      <c r="E115" s="33"/>
      <c r="F115" s="33" t="s">
        <v>594</v>
      </c>
      <c r="G115" s="33" t="s">
        <v>594</v>
      </c>
      <c r="H115" s="33" t="s">
        <v>598</v>
      </c>
      <c r="I115" s="33"/>
      <c r="J115" s="33"/>
      <c r="K115" s="33"/>
      <c r="L115" s="33"/>
      <c r="M115" s="33" t="s">
        <v>163</v>
      </c>
      <c r="N115" s="84"/>
    </row>
    <row r="116">
      <c r="A116" s="65" t="s">
        <v>610</v>
      </c>
      <c r="B116" s="70"/>
      <c r="C116" s="70"/>
      <c r="D116" s="70"/>
      <c r="E116" s="70"/>
      <c r="F116" s="70" t="s">
        <v>596</v>
      </c>
      <c r="G116" s="70" t="s">
        <v>596</v>
      </c>
      <c r="H116" s="70" t="s">
        <v>590</v>
      </c>
      <c r="I116" s="70"/>
      <c r="J116" s="70"/>
      <c r="K116" s="70"/>
      <c r="L116" s="70"/>
      <c r="M116" s="70" t="s">
        <v>163</v>
      </c>
      <c r="N116" s="84"/>
    </row>
    <row r="117">
      <c r="A117" s="65" t="s">
        <v>611</v>
      </c>
      <c r="B117" s="70"/>
      <c r="C117" s="70"/>
      <c r="D117" s="70"/>
      <c r="E117" s="70"/>
      <c r="F117" s="70" t="s">
        <v>596</v>
      </c>
      <c r="G117" s="70" t="s">
        <v>596</v>
      </c>
      <c r="H117" s="70" t="s">
        <v>592</v>
      </c>
      <c r="I117" s="70"/>
      <c r="J117" s="70"/>
      <c r="K117" s="70"/>
      <c r="L117" s="70"/>
      <c r="M117" s="70" t="s">
        <v>163</v>
      </c>
      <c r="N117" s="84"/>
    </row>
    <row r="118">
      <c r="A118" s="70" t="s">
        <v>612</v>
      </c>
      <c r="B118" s="70"/>
      <c r="C118" s="70"/>
      <c r="D118" s="70"/>
      <c r="E118" s="70"/>
      <c r="F118" s="70" t="s">
        <v>596</v>
      </c>
      <c r="G118" s="70" t="s">
        <v>596</v>
      </c>
      <c r="H118" s="70" t="s">
        <v>594</v>
      </c>
      <c r="I118" s="70"/>
      <c r="J118" s="70"/>
      <c r="K118" s="70"/>
      <c r="L118" s="70"/>
      <c r="M118" s="70" t="s">
        <v>163</v>
      </c>
      <c r="N118" s="85"/>
    </row>
    <row r="119">
      <c r="A119" s="65" t="s">
        <v>613</v>
      </c>
      <c r="B119" s="70"/>
      <c r="C119" s="70"/>
      <c r="D119" s="70"/>
      <c r="E119" s="70"/>
      <c r="F119" s="70" t="s">
        <v>596</v>
      </c>
      <c r="G119" s="70" t="s">
        <v>596</v>
      </c>
      <c r="H119" s="70" t="s">
        <v>596</v>
      </c>
      <c r="I119" s="70"/>
      <c r="J119" s="70"/>
      <c r="K119" s="70"/>
      <c r="L119" s="70"/>
      <c r="M119" s="70" t="s">
        <v>163</v>
      </c>
      <c r="N119" s="84"/>
    </row>
    <row r="120">
      <c r="A120" s="70" t="s">
        <v>612</v>
      </c>
      <c r="B120" s="70"/>
      <c r="C120" s="70"/>
      <c r="D120" s="70"/>
      <c r="E120" s="70"/>
      <c r="F120" s="70" t="s">
        <v>596</v>
      </c>
      <c r="G120" s="70" t="s">
        <v>596</v>
      </c>
      <c r="H120" s="70" t="s">
        <v>598</v>
      </c>
      <c r="I120" s="70"/>
      <c r="J120" s="70"/>
      <c r="K120" s="70"/>
      <c r="L120" s="70"/>
      <c r="M120" s="70" t="s">
        <v>163</v>
      </c>
      <c r="N120" s="85"/>
    </row>
    <row r="121">
      <c r="A121" s="33" t="s">
        <v>612</v>
      </c>
      <c r="B121" s="33"/>
      <c r="C121" s="33"/>
      <c r="D121" s="33"/>
      <c r="E121" s="33"/>
      <c r="F121" s="33" t="s">
        <v>598</v>
      </c>
      <c r="G121" s="33" t="s">
        <v>598</v>
      </c>
      <c r="H121" s="33" t="s">
        <v>590</v>
      </c>
      <c r="I121" s="33"/>
      <c r="J121" s="33"/>
      <c r="K121" s="33"/>
      <c r="L121" s="33"/>
      <c r="M121" s="33" t="s">
        <v>163</v>
      </c>
      <c r="N121" s="85"/>
    </row>
    <row r="122">
      <c r="A122" s="33" t="s">
        <v>612</v>
      </c>
      <c r="B122" s="33"/>
      <c r="C122" s="33"/>
      <c r="D122" s="33"/>
      <c r="E122" s="33"/>
      <c r="F122" s="33" t="s">
        <v>598</v>
      </c>
      <c r="G122" s="33" t="s">
        <v>598</v>
      </c>
      <c r="H122" s="33" t="s">
        <v>592</v>
      </c>
      <c r="I122" s="33"/>
      <c r="J122" s="33"/>
      <c r="K122" s="33"/>
      <c r="L122" s="33"/>
      <c r="M122" s="33" t="s">
        <v>163</v>
      </c>
      <c r="N122" s="85"/>
    </row>
    <row r="123">
      <c r="A123" s="33" t="s">
        <v>612</v>
      </c>
      <c r="B123" s="33"/>
      <c r="C123" s="33"/>
      <c r="D123" s="33"/>
      <c r="E123" s="33"/>
      <c r="F123" s="33" t="s">
        <v>598</v>
      </c>
      <c r="G123" s="33" t="s">
        <v>598</v>
      </c>
      <c r="H123" s="33" t="s">
        <v>594</v>
      </c>
      <c r="I123" s="33"/>
      <c r="J123" s="33"/>
      <c r="K123" s="33"/>
      <c r="L123" s="33"/>
      <c r="M123" s="33" t="s">
        <v>163</v>
      </c>
      <c r="N123" s="85"/>
    </row>
    <row r="124">
      <c r="A124" s="64" t="s">
        <v>616</v>
      </c>
      <c r="B124" s="33"/>
      <c r="C124" s="33"/>
      <c r="D124" s="33"/>
      <c r="E124" s="33"/>
      <c r="F124" s="33" t="s">
        <v>598</v>
      </c>
      <c r="G124" s="33" t="s">
        <v>598</v>
      </c>
      <c r="H124" s="33" t="s">
        <v>596</v>
      </c>
      <c r="I124" s="33"/>
      <c r="J124" s="33"/>
      <c r="K124" s="33"/>
      <c r="L124" s="33"/>
      <c r="M124" s="33" t="s">
        <v>163</v>
      </c>
      <c r="N124" s="84"/>
    </row>
    <row r="125">
      <c r="A125" s="64" t="s">
        <v>618</v>
      </c>
      <c r="B125" s="33"/>
      <c r="C125" s="33"/>
      <c r="D125" s="33"/>
      <c r="E125" s="33"/>
      <c r="F125" s="33" t="s">
        <v>598</v>
      </c>
      <c r="G125" s="33" t="s">
        <v>598</v>
      </c>
      <c r="H125" s="33" t="s">
        <v>598</v>
      </c>
      <c r="I125" s="33"/>
      <c r="J125" s="33"/>
      <c r="K125" s="33"/>
      <c r="L125" s="33"/>
      <c r="M125" s="33" t="s">
        <v>163</v>
      </c>
      <c r="N125" s="84"/>
    </row>
    <row r="126">
      <c r="A126" s="70" t="s">
        <v>612</v>
      </c>
      <c r="B126" s="70"/>
      <c r="C126" s="70"/>
      <c r="D126" s="70"/>
      <c r="E126" s="70"/>
      <c r="F126" s="70" t="s">
        <v>590</v>
      </c>
      <c r="G126" s="70" t="s">
        <v>592</v>
      </c>
      <c r="H126" s="70" t="s">
        <v>594</v>
      </c>
      <c r="I126" s="70"/>
      <c r="J126" s="70"/>
      <c r="K126" s="70"/>
      <c r="L126" s="70"/>
      <c r="M126" s="70" t="s">
        <v>163</v>
      </c>
      <c r="N126" s="85"/>
    </row>
    <row r="127">
      <c r="A127" s="70" t="s">
        <v>612</v>
      </c>
      <c r="B127" s="70"/>
      <c r="C127" s="70"/>
      <c r="D127" s="70"/>
      <c r="E127" s="70"/>
      <c r="F127" s="70" t="s">
        <v>590</v>
      </c>
      <c r="G127" s="70" t="s">
        <v>592</v>
      </c>
      <c r="H127" s="70" t="s">
        <v>596</v>
      </c>
      <c r="I127" s="70"/>
      <c r="J127" s="70"/>
      <c r="K127" s="70"/>
      <c r="L127" s="70"/>
      <c r="M127" s="70" t="s">
        <v>163</v>
      </c>
      <c r="N127" s="85"/>
    </row>
    <row r="128">
      <c r="A128" s="70" t="s">
        <v>612</v>
      </c>
      <c r="B128" s="70"/>
      <c r="C128" s="70"/>
      <c r="D128" s="70"/>
      <c r="E128" s="70"/>
      <c r="F128" s="70" t="s">
        <v>590</v>
      </c>
      <c r="G128" s="70" t="s">
        <v>592</v>
      </c>
      <c r="H128" s="70" t="s">
        <v>598</v>
      </c>
      <c r="I128" s="70"/>
      <c r="J128" s="70"/>
      <c r="K128" s="70"/>
      <c r="L128" s="70"/>
      <c r="M128" s="70" t="s">
        <v>163</v>
      </c>
      <c r="N128" s="85"/>
    </row>
    <row r="129">
      <c r="A129" s="70" t="s">
        <v>612</v>
      </c>
      <c r="B129" s="70"/>
      <c r="C129" s="70"/>
      <c r="D129" s="70"/>
      <c r="E129" s="70"/>
      <c r="F129" s="70" t="s">
        <v>590</v>
      </c>
      <c r="G129" s="70" t="s">
        <v>594</v>
      </c>
      <c r="H129" s="70" t="s">
        <v>596</v>
      </c>
      <c r="I129" s="70"/>
      <c r="J129" s="70"/>
      <c r="K129" s="70"/>
      <c r="L129" s="70"/>
      <c r="M129" s="70" t="s">
        <v>163</v>
      </c>
      <c r="N129" s="85"/>
    </row>
    <row r="130">
      <c r="A130" s="70" t="s">
        <v>612</v>
      </c>
      <c r="B130" s="70"/>
      <c r="C130" s="70"/>
      <c r="D130" s="70"/>
      <c r="E130" s="70"/>
      <c r="F130" s="70" t="s">
        <v>590</v>
      </c>
      <c r="G130" s="70" t="s">
        <v>594</v>
      </c>
      <c r="H130" s="70" t="s">
        <v>598</v>
      </c>
      <c r="I130" s="70"/>
      <c r="J130" s="70"/>
      <c r="K130" s="70"/>
      <c r="L130" s="70"/>
      <c r="M130" s="70" t="s">
        <v>163</v>
      </c>
      <c r="N130" s="85"/>
    </row>
    <row r="131">
      <c r="A131" s="70" t="s">
        <v>612</v>
      </c>
      <c r="B131" s="70"/>
      <c r="C131" s="70"/>
      <c r="D131" s="70"/>
      <c r="E131" s="70"/>
      <c r="F131" s="70" t="s">
        <v>590</v>
      </c>
      <c r="G131" s="70" t="s">
        <v>596</v>
      </c>
      <c r="H131" s="70" t="s">
        <v>598</v>
      </c>
      <c r="I131" s="70"/>
      <c r="J131" s="70"/>
      <c r="K131" s="70"/>
      <c r="L131" s="70"/>
      <c r="M131" s="70" t="s">
        <v>163</v>
      </c>
      <c r="N131" s="85"/>
    </row>
    <row r="132">
      <c r="A132" s="33" t="s">
        <v>612</v>
      </c>
      <c r="B132" s="33"/>
      <c r="C132" s="33"/>
      <c r="D132" s="33"/>
      <c r="E132" s="33"/>
      <c r="F132" s="33" t="s">
        <v>592</v>
      </c>
      <c r="G132" s="33" t="s">
        <v>594</v>
      </c>
      <c r="H132" s="33" t="s">
        <v>596</v>
      </c>
      <c r="I132" s="33"/>
      <c r="J132" s="33"/>
      <c r="K132" s="33"/>
      <c r="L132" s="33"/>
      <c r="M132" s="33" t="s">
        <v>163</v>
      </c>
      <c r="N132" s="85"/>
    </row>
    <row r="133">
      <c r="A133" s="33" t="s">
        <v>612</v>
      </c>
      <c r="B133" s="33"/>
      <c r="C133" s="33"/>
      <c r="D133" s="33"/>
      <c r="E133" s="33"/>
      <c r="F133" s="33" t="s">
        <v>592</v>
      </c>
      <c r="G133" s="33" t="s">
        <v>594</v>
      </c>
      <c r="H133" s="33" t="s">
        <v>598</v>
      </c>
      <c r="I133" s="33"/>
      <c r="J133" s="33"/>
      <c r="K133" s="33"/>
      <c r="L133" s="33"/>
      <c r="M133" s="33" t="s">
        <v>163</v>
      </c>
      <c r="N133" s="85"/>
    </row>
    <row r="134">
      <c r="A134" s="33" t="s">
        <v>612</v>
      </c>
      <c r="B134" s="33"/>
      <c r="C134" s="33"/>
      <c r="D134" s="33"/>
      <c r="E134" s="33"/>
      <c r="F134" s="33" t="s">
        <v>592</v>
      </c>
      <c r="G134" s="33" t="s">
        <v>596</v>
      </c>
      <c r="H134" s="33" t="s">
        <v>598</v>
      </c>
      <c r="I134" s="33"/>
      <c r="J134" s="33"/>
      <c r="K134" s="33"/>
      <c r="L134" s="33"/>
      <c r="M134" s="33" t="s">
        <v>163</v>
      </c>
      <c r="N134" s="85"/>
    </row>
    <row r="135">
      <c r="A135" s="33" t="s">
        <v>612</v>
      </c>
      <c r="B135" s="33"/>
      <c r="C135" s="33"/>
      <c r="D135" s="33"/>
      <c r="E135" s="33"/>
      <c r="F135" s="33" t="s">
        <v>594</v>
      </c>
      <c r="G135" s="33" t="s">
        <v>596</v>
      </c>
      <c r="H135" s="33" t="s">
        <v>598</v>
      </c>
      <c r="I135" s="33"/>
      <c r="J135" s="33"/>
      <c r="K135" s="33"/>
      <c r="L135" s="33"/>
      <c r="M135" s="33" t="s">
        <v>163</v>
      </c>
      <c r="N135" s="85"/>
    </row>
    <row r="137">
      <c r="A137" s="73" t="s">
        <v>434</v>
      </c>
      <c r="B137" s="87"/>
      <c r="C137" s="87"/>
      <c r="D137" s="3"/>
      <c r="E137" s="3"/>
      <c r="F137" s="63" t="s">
        <v>248</v>
      </c>
      <c r="G137" s="63" t="s">
        <v>248</v>
      </c>
      <c r="H137" s="63" t="s">
        <v>248</v>
      </c>
      <c r="I137" s="18" t="s">
        <v>468</v>
      </c>
      <c r="J137" s="18"/>
      <c r="K137" s="18"/>
      <c r="L137" s="18"/>
      <c r="M137" s="18" t="s">
        <v>512</v>
      </c>
      <c r="N137" s="18" t="s">
        <v>512</v>
      </c>
      <c r="O137" s="18" t="s">
        <v>512</v>
      </c>
      <c r="P137" s="18" t="s">
        <v>163</v>
      </c>
    </row>
    <row r="138">
      <c r="A138" s="64" t="s">
        <v>630</v>
      </c>
      <c r="B138" s="64"/>
      <c r="C138" s="64"/>
      <c r="D138" s="33"/>
      <c r="E138" s="33"/>
      <c r="F138" s="33" t="s">
        <v>631</v>
      </c>
      <c r="G138" s="33" t="s">
        <v>631</v>
      </c>
      <c r="H138" s="33" t="s">
        <v>631</v>
      </c>
      <c r="I138" s="8" t="s">
        <v>468</v>
      </c>
      <c r="J138" s="8"/>
      <c r="K138" s="8"/>
      <c r="L138" s="8"/>
      <c r="M138" s="8" t="s">
        <v>512</v>
      </c>
      <c r="N138" s="8" t="s">
        <v>512</v>
      </c>
      <c r="O138" s="8" t="s">
        <v>512</v>
      </c>
      <c r="P138" s="8" t="s">
        <v>163</v>
      </c>
    </row>
    <row r="139">
      <c r="A139" s="64" t="s">
        <v>632</v>
      </c>
      <c r="B139" s="64"/>
      <c r="C139" s="64"/>
      <c r="D139" s="33"/>
      <c r="E139" s="33"/>
      <c r="F139" s="33" t="s">
        <v>631</v>
      </c>
      <c r="G139" s="33" t="s">
        <v>631</v>
      </c>
      <c r="H139" s="33" t="s">
        <v>633</v>
      </c>
      <c r="I139" s="8" t="s">
        <v>468</v>
      </c>
      <c r="J139" s="8"/>
      <c r="K139" s="8"/>
      <c r="L139" s="8"/>
      <c r="M139" s="8" t="s">
        <v>512</v>
      </c>
      <c r="N139" s="8" t="s">
        <v>512</v>
      </c>
      <c r="O139" s="8" t="s">
        <v>512</v>
      </c>
      <c r="P139" s="8" t="s">
        <v>163</v>
      </c>
    </row>
    <row r="140">
      <c r="A140" s="64" t="s">
        <v>634</v>
      </c>
      <c r="B140" s="64"/>
      <c r="C140" s="64"/>
      <c r="D140" s="33"/>
      <c r="E140" s="33"/>
      <c r="F140" s="33" t="s">
        <v>631</v>
      </c>
      <c r="G140" s="33" t="s">
        <v>631</v>
      </c>
      <c r="H140" s="33" t="s">
        <v>635</v>
      </c>
      <c r="I140" s="8" t="s">
        <v>468</v>
      </c>
      <c r="J140" s="8"/>
      <c r="K140" s="8"/>
      <c r="L140" s="8"/>
      <c r="M140" s="8" t="s">
        <v>512</v>
      </c>
      <c r="N140" s="8" t="s">
        <v>512</v>
      </c>
      <c r="O140" s="8" t="s">
        <v>512</v>
      </c>
      <c r="P140" s="8" t="s">
        <v>163</v>
      </c>
    </row>
    <row r="141">
      <c r="A141" s="64" t="s">
        <v>636</v>
      </c>
      <c r="B141" s="64"/>
      <c r="C141" s="64"/>
      <c r="D141" s="33"/>
      <c r="E141" s="33"/>
      <c r="F141" s="33" t="s">
        <v>631</v>
      </c>
      <c r="G141" s="33" t="s">
        <v>631</v>
      </c>
      <c r="H141" s="33" t="s">
        <v>637</v>
      </c>
      <c r="I141" s="8" t="s">
        <v>468</v>
      </c>
      <c r="J141" s="8"/>
      <c r="K141" s="8"/>
      <c r="L141" s="8"/>
      <c r="M141" s="8" t="s">
        <v>512</v>
      </c>
      <c r="N141" s="8" t="s">
        <v>512</v>
      </c>
      <c r="O141" s="8" t="s">
        <v>512</v>
      </c>
      <c r="P141" s="8" t="s">
        <v>163</v>
      </c>
    </row>
    <row r="142">
      <c r="A142" s="64" t="s">
        <v>638</v>
      </c>
      <c r="B142" s="64"/>
      <c r="C142" s="64"/>
      <c r="D142" s="33"/>
      <c r="E142" s="33"/>
      <c r="F142" s="33" t="s">
        <v>631</v>
      </c>
      <c r="G142" s="33" t="s">
        <v>631</v>
      </c>
      <c r="H142" s="33" t="s">
        <v>639</v>
      </c>
      <c r="I142" s="8" t="s">
        <v>468</v>
      </c>
      <c r="J142" s="8"/>
      <c r="K142" s="8"/>
      <c r="L142" s="8"/>
      <c r="M142" s="8" t="s">
        <v>512</v>
      </c>
      <c r="N142" s="8" t="s">
        <v>512</v>
      </c>
      <c r="O142" s="8" t="s">
        <v>512</v>
      </c>
      <c r="P142" s="8" t="s">
        <v>163</v>
      </c>
    </row>
    <row r="143">
      <c r="A143" s="65" t="s">
        <v>640</v>
      </c>
      <c r="B143" s="65"/>
      <c r="C143" s="65"/>
      <c r="D143" s="70"/>
      <c r="E143" s="70"/>
      <c r="F143" s="70" t="s">
        <v>633</v>
      </c>
      <c r="G143" s="70" t="s">
        <v>633</v>
      </c>
      <c r="H143" s="70" t="s">
        <v>631</v>
      </c>
      <c r="I143" s="65" t="s">
        <v>468</v>
      </c>
      <c r="J143" s="65"/>
      <c r="K143" s="65"/>
      <c r="L143" s="65"/>
      <c r="M143" s="65" t="s">
        <v>512</v>
      </c>
      <c r="N143" s="65" t="s">
        <v>512</v>
      </c>
      <c r="O143" s="70" t="s">
        <v>512</v>
      </c>
      <c r="P143" s="70" t="s">
        <v>163</v>
      </c>
      <c r="Q143" s="69"/>
      <c r="R143" s="69"/>
      <c r="S143" s="69"/>
    </row>
    <row r="144">
      <c r="A144" s="65" t="s">
        <v>641</v>
      </c>
      <c r="B144" s="65"/>
      <c r="C144" s="65"/>
      <c r="D144" s="70"/>
      <c r="E144" s="70"/>
      <c r="F144" s="70" t="s">
        <v>633</v>
      </c>
      <c r="G144" s="70" t="s">
        <v>633</v>
      </c>
      <c r="H144" s="70" t="s">
        <v>633</v>
      </c>
      <c r="I144" s="65" t="s">
        <v>468</v>
      </c>
      <c r="J144" s="65"/>
      <c r="K144" s="65"/>
      <c r="L144" s="65"/>
      <c r="M144" s="65" t="s">
        <v>512</v>
      </c>
      <c r="N144" s="65" t="s">
        <v>512</v>
      </c>
      <c r="O144" s="70" t="s">
        <v>512</v>
      </c>
      <c r="P144" s="70" t="s">
        <v>163</v>
      </c>
    </row>
    <row r="145">
      <c r="A145" s="65" t="s">
        <v>642</v>
      </c>
      <c r="B145" s="65"/>
      <c r="C145" s="65"/>
      <c r="D145" s="70"/>
      <c r="E145" s="70"/>
      <c r="F145" s="70" t="s">
        <v>633</v>
      </c>
      <c r="G145" s="70" t="s">
        <v>633</v>
      </c>
      <c r="H145" s="70" t="s">
        <v>635</v>
      </c>
      <c r="I145" s="65" t="s">
        <v>468</v>
      </c>
      <c r="J145" s="65"/>
      <c r="K145" s="65"/>
      <c r="L145" s="65"/>
      <c r="M145" s="65" t="s">
        <v>512</v>
      </c>
      <c r="N145" s="65" t="s">
        <v>512</v>
      </c>
      <c r="O145" s="70" t="s">
        <v>512</v>
      </c>
      <c r="P145" s="70" t="s">
        <v>163</v>
      </c>
    </row>
    <row r="146">
      <c r="A146" s="65" t="s">
        <v>643</v>
      </c>
      <c r="B146" s="65"/>
      <c r="C146" s="65"/>
      <c r="D146" s="70"/>
      <c r="E146" s="70"/>
      <c r="F146" s="70" t="s">
        <v>633</v>
      </c>
      <c r="G146" s="70" t="s">
        <v>633</v>
      </c>
      <c r="H146" s="70" t="s">
        <v>637</v>
      </c>
      <c r="I146" s="65" t="s">
        <v>468</v>
      </c>
      <c r="J146" s="65"/>
      <c r="K146" s="65"/>
      <c r="L146" s="65"/>
      <c r="M146" s="65" t="s">
        <v>512</v>
      </c>
      <c r="N146" s="65" t="s">
        <v>512</v>
      </c>
      <c r="O146" s="70" t="s">
        <v>512</v>
      </c>
      <c r="P146" s="70" t="s">
        <v>163</v>
      </c>
    </row>
    <row r="147">
      <c r="A147" s="65" t="s">
        <v>644</v>
      </c>
      <c r="B147" s="65"/>
      <c r="C147" s="65"/>
      <c r="D147" s="70"/>
      <c r="E147" s="70"/>
      <c r="F147" s="70" t="s">
        <v>633</v>
      </c>
      <c r="G147" s="70" t="s">
        <v>633</v>
      </c>
      <c r="H147" s="70" t="s">
        <v>639</v>
      </c>
      <c r="I147" s="65" t="s">
        <v>468</v>
      </c>
      <c r="J147" s="65"/>
      <c r="K147" s="65"/>
      <c r="L147" s="65"/>
      <c r="M147" s="65" t="s">
        <v>512</v>
      </c>
      <c r="N147" s="65" t="s">
        <v>512</v>
      </c>
      <c r="O147" s="70" t="s">
        <v>512</v>
      </c>
      <c r="P147" s="70" t="s">
        <v>163</v>
      </c>
    </row>
    <row r="148">
      <c r="A148" s="64" t="s">
        <v>645</v>
      </c>
      <c r="B148" s="64"/>
      <c r="C148" s="64"/>
      <c r="D148" s="33"/>
      <c r="E148" s="33"/>
      <c r="F148" s="33" t="s">
        <v>635</v>
      </c>
      <c r="G148" s="33" t="s">
        <v>635</v>
      </c>
      <c r="H148" s="33" t="s">
        <v>631</v>
      </c>
      <c r="I148" s="8" t="s">
        <v>468</v>
      </c>
      <c r="J148" s="8"/>
      <c r="K148" s="8"/>
      <c r="L148" s="8"/>
      <c r="M148" s="8" t="s">
        <v>512</v>
      </c>
      <c r="N148" s="8" t="s">
        <v>512</v>
      </c>
      <c r="O148" s="8" t="s">
        <v>512</v>
      </c>
      <c r="P148" s="8" t="s">
        <v>163</v>
      </c>
    </row>
    <row r="149">
      <c r="A149" s="64" t="s">
        <v>646</v>
      </c>
      <c r="B149" s="64"/>
      <c r="C149" s="64"/>
      <c r="D149" s="33"/>
      <c r="E149" s="33"/>
      <c r="F149" s="33" t="s">
        <v>635</v>
      </c>
      <c r="G149" s="33" t="s">
        <v>635</v>
      </c>
      <c r="H149" s="33" t="s">
        <v>633</v>
      </c>
      <c r="I149" s="8" t="s">
        <v>468</v>
      </c>
      <c r="J149" s="8"/>
      <c r="K149" s="8"/>
      <c r="L149" s="8"/>
      <c r="M149" s="8" t="s">
        <v>512</v>
      </c>
      <c r="N149" s="8" t="s">
        <v>512</v>
      </c>
      <c r="O149" s="8" t="s">
        <v>512</v>
      </c>
      <c r="P149" s="8" t="s">
        <v>163</v>
      </c>
    </row>
    <row r="150">
      <c r="A150" s="64" t="s">
        <v>647</v>
      </c>
      <c r="B150" s="64"/>
      <c r="C150" s="64"/>
      <c r="D150" s="33"/>
      <c r="E150" s="33"/>
      <c r="F150" s="33" t="s">
        <v>635</v>
      </c>
      <c r="G150" s="33" t="s">
        <v>635</v>
      </c>
      <c r="H150" s="33" t="s">
        <v>635</v>
      </c>
      <c r="I150" s="8" t="s">
        <v>468</v>
      </c>
      <c r="J150" s="8"/>
      <c r="K150" s="8"/>
      <c r="L150" s="8"/>
      <c r="M150" s="8" t="s">
        <v>512</v>
      </c>
      <c r="N150" s="8" t="s">
        <v>512</v>
      </c>
      <c r="O150" s="8" t="s">
        <v>512</v>
      </c>
      <c r="P150" s="8" t="s">
        <v>163</v>
      </c>
    </row>
    <row r="151">
      <c r="A151" s="64" t="s">
        <v>653</v>
      </c>
      <c r="B151" s="64"/>
      <c r="C151" s="64"/>
      <c r="D151" s="33"/>
      <c r="E151" s="33"/>
      <c r="F151" s="33" t="s">
        <v>635</v>
      </c>
      <c r="G151" s="33" t="s">
        <v>635</v>
      </c>
      <c r="H151" s="33" t="s">
        <v>637</v>
      </c>
      <c r="I151" s="8" t="s">
        <v>468</v>
      </c>
      <c r="J151" s="8"/>
      <c r="K151" s="8"/>
      <c r="L151" s="8"/>
      <c r="M151" s="8" t="s">
        <v>512</v>
      </c>
      <c r="N151" s="8" t="s">
        <v>512</v>
      </c>
      <c r="O151" s="8" t="s">
        <v>512</v>
      </c>
      <c r="P151" s="8" t="s">
        <v>163</v>
      </c>
    </row>
    <row r="152">
      <c r="A152" s="64" t="s">
        <v>654</v>
      </c>
      <c r="B152" s="64"/>
      <c r="C152" s="64"/>
      <c r="D152" s="33"/>
      <c r="E152" s="33"/>
      <c r="F152" s="33" t="s">
        <v>635</v>
      </c>
      <c r="G152" s="33" t="s">
        <v>635</v>
      </c>
      <c r="H152" s="33" t="s">
        <v>639</v>
      </c>
      <c r="I152" s="8" t="s">
        <v>468</v>
      </c>
      <c r="J152" s="8"/>
      <c r="K152" s="8"/>
      <c r="L152" s="8"/>
      <c r="M152" s="8" t="s">
        <v>512</v>
      </c>
      <c r="N152" s="8" t="s">
        <v>512</v>
      </c>
      <c r="O152" s="8" t="s">
        <v>512</v>
      </c>
      <c r="P152" s="8" t="s">
        <v>163</v>
      </c>
    </row>
    <row r="153">
      <c r="A153" s="65" t="s">
        <v>662</v>
      </c>
      <c r="B153" s="65"/>
      <c r="C153" s="65"/>
      <c r="D153" s="70"/>
      <c r="E153" s="70"/>
      <c r="F153" s="70" t="s">
        <v>637</v>
      </c>
      <c r="G153" s="70" t="s">
        <v>637</v>
      </c>
      <c r="H153" s="70" t="s">
        <v>631</v>
      </c>
      <c r="I153" s="65" t="s">
        <v>468</v>
      </c>
      <c r="J153" s="65"/>
      <c r="K153" s="65"/>
      <c r="L153" s="65"/>
      <c r="M153" s="65" t="s">
        <v>512</v>
      </c>
      <c r="N153" s="65" t="s">
        <v>512</v>
      </c>
      <c r="O153" s="70" t="s">
        <v>512</v>
      </c>
      <c r="P153" s="70" t="s">
        <v>163</v>
      </c>
    </row>
    <row r="154">
      <c r="A154" s="65" t="s">
        <v>666</v>
      </c>
      <c r="B154" s="65"/>
      <c r="C154" s="65"/>
      <c r="D154" s="70"/>
      <c r="E154" s="70"/>
      <c r="F154" s="70" t="s">
        <v>637</v>
      </c>
      <c r="G154" s="70" t="s">
        <v>637</v>
      </c>
      <c r="H154" s="70" t="s">
        <v>633</v>
      </c>
      <c r="I154" s="65" t="s">
        <v>468</v>
      </c>
      <c r="J154" s="65"/>
      <c r="K154" s="65"/>
      <c r="L154" s="65"/>
      <c r="M154" s="65" t="s">
        <v>512</v>
      </c>
      <c r="N154" s="65" t="s">
        <v>512</v>
      </c>
      <c r="O154" s="70" t="s">
        <v>512</v>
      </c>
      <c r="P154" s="70" t="s">
        <v>163</v>
      </c>
    </row>
    <row r="155">
      <c r="A155" s="65" t="s">
        <v>667</v>
      </c>
      <c r="B155" s="65"/>
      <c r="C155" s="65"/>
      <c r="D155" s="70"/>
      <c r="E155" s="70"/>
      <c r="F155" s="70" t="s">
        <v>637</v>
      </c>
      <c r="G155" s="70" t="s">
        <v>637</v>
      </c>
      <c r="H155" s="70" t="s">
        <v>635</v>
      </c>
      <c r="I155" s="65" t="s">
        <v>468</v>
      </c>
      <c r="J155" s="65"/>
      <c r="K155" s="65"/>
      <c r="L155" s="65"/>
      <c r="M155" s="65" t="s">
        <v>512</v>
      </c>
      <c r="N155" s="65" t="s">
        <v>512</v>
      </c>
      <c r="O155" s="70" t="s">
        <v>512</v>
      </c>
      <c r="P155" s="70" t="s">
        <v>163</v>
      </c>
    </row>
    <row r="156">
      <c r="A156" s="65" t="s">
        <v>671</v>
      </c>
      <c r="B156" s="65"/>
      <c r="C156" s="65"/>
      <c r="D156" s="70"/>
      <c r="E156" s="70"/>
      <c r="F156" s="70" t="s">
        <v>637</v>
      </c>
      <c r="G156" s="70" t="s">
        <v>637</v>
      </c>
      <c r="H156" s="70" t="s">
        <v>637</v>
      </c>
      <c r="I156" s="65" t="s">
        <v>468</v>
      </c>
      <c r="J156" s="65"/>
      <c r="K156" s="65"/>
      <c r="L156" s="65"/>
      <c r="M156" s="65" t="s">
        <v>512</v>
      </c>
      <c r="N156" s="65" t="s">
        <v>512</v>
      </c>
      <c r="O156" s="70" t="s">
        <v>512</v>
      </c>
      <c r="P156" s="70" t="s">
        <v>163</v>
      </c>
    </row>
    <row r="157">
      <c r="A157" s="65" t="s">
        <v>667</v>
      </c>
      <c r="B157" s="65"/>
      <c r="C157" s="65"/>
      <c r="D157" s="70"/>
      <c r="E157" s="70"/>
      <c r="F157" s="70" t="s">
        <v>637</v>
      </c>
      <c r="G157" s="70" t="s">
        <v>637</v>
      </c>
      <c r="H157" s="70" t="s">
        <v>639</v>
      </c>
      <c r="I157" s="65" t="s">
        <v>468</v>
      </c>
      <c r="J157" s="65"/>
      <c r="K157" s="65"/>
      <c r="L157" s="65"/>
      <c r="M157" s="65" t="s">
        <v>512</v>
      </c>
      <c r="N157" s="65" t="s">
        <v>512</v>
      </c>
      <c r="O157" s="70" t="s">
        <v>512</v>
      </c>
      <c r="P157" s="70" t="s">
        <v>163</v>
      </c>
    </row>
    <row r="158">
      <c r="A158" s="91" t="s">
        <v>667</v>
      </c>
      <c r="B158" s="64"/>
      <c r="C158" s="64"/>
      <c r="D158" s="33"/>
      <c r="E158" s="33"/>
      <c r="F158" s="33" t="s">
        <v>639</v>
      </c>
      <c r="G158" s="33" t="s">
        <v>639</v>
      </c>
      <c r="H158" s="33" t="s">
        <v>631</v>
      </c>
      <c r="I158" s="8" t="s">
        <v>468</v>
      </c>
      <c r="J158" s="8"/>
      <c r="K158" s="8"/>
      <c r="L158" s="8"/>
      <c r="M158" s="8" t="s">
        <v>512</v>
      </c>
      <c r="N158" s="8" t="s">
        <v>512</v>
      </c>
      <c r="O158" s="8" t="s">
        <v>512</v>
      </c>
      <c r="P158" s="8" t="s">
        <v>163</v>
      </c>
    </row>
    <row r="159">
      <c r="A159" s="91" t="s">
        <v>667</v>
      </c>
      <c r="B159" s="64"/>
      <c r="C159" s="64"/>
      <c r="D159" s="33"/>
      <c r="E159" s="33"/>
      <c r="F159" s="33" t="s">
        <v>639</v>
      </c>
      <c r="G159" s="33" t="s">
        <v>639</v>
      </c>
      <c r="H159" s="33" t="s">
        <v>633</v>
      </c>
      <c r="I159" s="8" t="s">
        <v>468</v>
      </c>
      <c r="J159" s="8"/>
      <c r="K159" s="8"/>
      <c r="L159" s="8"/>
      <c r="M159" s="8" t="s">
        <v>512</v>
      </c>
      <c r="N159" s="8" t="s">
        <v>512</v>
      </c>
      <c r="O159" s="8" t="s">
        <v>512</v>
      </c>
      <c r="P159" s="8" t="s">
        <v>163</v>
      </c>
    </row>
    <row r="160">
      <c r="A160" s="91" t="s">
        <v>667</v>
      </c>
      <c r="B160" s="64"/>
      <c r="C160" s="64"/>
      <c r="D160" s="33"/>
      <c r="E160" s="33"/>
      <c r="F160" s="33" t="s">
        <v>639</v>
      </c>
      <c r="G160" s="33" t="s">
        <v>639</v>
      </c>
      <c r="H160" s="33" t="s">
        <v>635</v>
      </c>
      <c r="I160" s="8" t="s">
        <v>468</v>
      </c>
      <c r="J160" s="8"/>
      <c r="K160" s="8"/>
      <c r="L160" s="8"/>
      <c r="M160" s="8" t="s">
        <v>512</v>
      </c>
      <c r="N160" s="8" t="s">
        <v>512</v>
      </c>
      <c r="O160" s="8" t="s">
        <v>512</v>
      </c>
      <c r="P160" s="8" t="s">
        <v>163</v>
      </c>
    </row>
    <row r="161">
      <c r="A161" s="64" t="s">
        <v>686</v>
      </c>
      <c r="B161" s="64"/>
      <c r="C161" s="64"/>
      <c r="D161" s="33"/>
      <c r="E161" s="33"/>
      <c r="F161" s="33" t="s">
        <v>639</v>
      </c>
      <c r="G161" s="33" t="s">
        <v>639</v>
      </c>
      <c r="H161" s="33" t="s">
        <v>637</v>
      </c>
      <c r="I161" s="8" t="s">
        <v>468</v>
      </c>
      <c r="J161" s="8"/>
      <c r="K161" s="8"/>
      <c r="L161" s="8"/>
      <c r="M161" s="8" t="s">
        <v>512</v>
      </c>
      <c r="N161" s="8" t="s">
        <v>512</v>
      </c>
      <c r="O161" s="8" t="s">
        <v>512</v>
      </c>
      <c r="P161" s="8" t="s">
        <v>163</v>
      </c>
    </row>
    <row r="162">
      <c r="A162" s="64" t="s">
        <v>687</v>
      </c>
      <c r="B162" s="64"/>
      <c r="C162" s="64"/>
      <c r="D162" s="33"/>
      <c r="E162" s="33"/>
      <c r="F162" s="33" t="s">
        <v>639</v>
      </c>
      <c r="G162" s="33" t="s">
        <v>639</v>
      </c>
      <c r="H162" s="33" t="s">
        <v>639</v>
      </c>
      <c r="I162" s="8" t="s">
        <v>468</v>
      </c>
      <c r="J162" s="8"/>
      <c r="K162" s="8"/>
      <c r="L162" s="8"/>
      <c r="M162" s="8" t="s">
        <v>512</v>
      </c>
      <c r="N162" s="8" t="s">
        <v>512</v>
      </c>
      <c r="O162" s="8" t="s">
        <v>512</v>
      </c>
      <c r="P162" s="8" t="s">
        <v>163</v>
      </c>
    </row>
    <row r="163">
      <c r="A163" s="65" t="s">
        <v>667</v>
      </c>
      <c r="B163" s="65"/>
      <c r="C163" s="65"/>
      <c r="D163" s="70"/>
      <c r="E163" s="70"/>
      <c r="F163" s="70" t="s">
        <v>631</v>
      </c>
      <c r="G163" s="70" t="s">
        <v>633</v>
      </c>
      <c r="H163" s="70" t="s">
        <v>635</v>
      </c>
      <c r="I163" s="65" t="s">
        <v>468</v>
      </c>
      <c r="J163" s="65"/>
      <c r="K163" s="65"/>
      <c r="L163" s="65"/>
      <c r="M163" s="65" t="s">
        <v>512</v>
      </c>
      <c r="N163" s="65" t="s">
        <v>512</v>
      </c>
      <c r="O163" s="70" t="s">
        <v>512</v>
      </c>
      <c r="P163" s="70" t="s">
        <v>163</v>
      </c>
    </row>
    <row r="164">
      <c r="A164" s="65" t="s">
        <v>667</v>
      </c>
      <c r="B164" s="65"/>
      <c r="C164" s="65"/>
      <c r="D164" s="70"/>
      <c r="E164" s="70"/>
      <c r="F164" s="70" t="s">
        <v>631</v>
      </c>
      <c r="G164" s="70" t="s">
        <v>633</v>
      </c>
      <c r="H164" s="70" t="s">
        <v>637</v>
      </c>
      <c r="I164" s="65" t="s">
        <v>468</v>
      </c>
      <c r="J164" s="65"/>
      <c r="K164" s="65"/>
      <c r="L164" s="65"/>
      <c r="M164" s="65" t="s">
        <v>512</v>
      </c>
      <c r="N164" s="65" t="s">
        <v>512</v>
      </c>
      <c r="O164" s="70" t="s">
        <v>512</v>
      </c>
      <c r="P164" s="70" t="s">
        <v>163</v>
      </c>
    </row>
    <row r="165">
      <c r="A165" s="65" t="s">
        <v>667</v>
      </c>
      <c r="B165" s="65"/>
      <c r="C165" s="65"/>
      <c r="D165" s="70"/>
      <c r="E165" s="70"/>
      <c r="F165" s="70" t="s">
        <v>631</v>
      </c>
      <c r="G165" s="70" t="s">
        <v>633</v>
      </c>
      <c r="H165" s="70" t="s">
        <v>639</v>
      </c>
      <c r="I165" s="65" t="s">
        <v>468</v>
      </c>
      <c r="J165" s="65"/>
      <c r="K165" s="65"/>
      <c r="L165" s="65"/>
      <c r="M165" s="65" t="s">
        <v>512</v>
      </c>
      <c r="N165" s="65" t="s">
        <v>512</v>
      </c>
      <c r="O165" s="70" t="s">
        <v>512</v>
      </c>
      <c r="P165" s="70" t="s">
        <v>163</v>
      </c>
    </row>
    <row r="166">
      <c r="A166" s="65" t="s">
        <v>667</v>
      </c>
      <c r="B166" s="65"/>
      <c r="C166" s="65"/>
      <c r="D166" s="70"/>
      <c r="E166" s="70"/>
      <c r="F166" s="70" t="s">
        <v>631</v>
      </c>
      <c r="G166" s="70" t="s">
        <v>635</v>
      </c>
      <c r="H166" s="70" t="s">
        <v>637</v>
      </c>
      <c r="I166" s="65" t="s">
        <v>468</v>
      </c>
      <c r="J166" s="65"/>
      <c r="K166" s="65"/>
      <c r="L166" s="65"/>
      <c r="M166" s="65" t="s">
        <v>512</v>
      </c>
      <c r="N166" s="65" t="s">
        <v>512</v>
      </c>
      <c r="O166" s="70" t="s">
        <v>512</v>
      </c>
      <c r="P166" s="70" t="s">
        <v>163</v>
      </c>
    </row>
    <row r="167">
      <c r="A167" s="65" t="s">
        <v>667</v>
      </c>
      <c r="B167" s="65"/>
      <c r="C167" s="65"/>
      <c r="D167" s="70"/>
      <c r="E167" s="70"/>
      <c r="F167" s="70" t="s">
        <v>631</v>
      </c>
      <c r="G167" s="70" t="s">
        <v>635</v>
      </c>
      <c r="H167" s="70" t="s">
        <v>639</v>
      </c>
      <c r="I167" s="65" t="s">
        <v>468</v>
      </c>
      <c r="J167" s="65"/>
      <c r="K167" s="65"/>
      <c r="L167" s="65"/>
      <c r="M167" s="65" t="s">
        <v>512</v>
      </c>
      <c r="N167" s="65" t="s">
        <v>512</v>
      </c>
      <c r="O167" s="70" t="s">
        <v>512</v>
      </c>
      <c r="P167" s="70" t="s">
        <v>163</v>
      </c>
    </row>
    <row r="168">
      <c r="A168" s="65" t="s">
        <v>667</v>
      </c>
      <c r="B168" s="65"/>
      <c r="C168" s="65"/>
      <c r="D168" s="70"/>
      <c r="E168" s="70"/>
      <c r="F168" s="70" t="s">
        <v>631</v>
      </c>
      <c r="G168" s="70" t="s">
        <v>637</v>
      </c>
      <c r="H168" s="70" t="s">
        <v>639</v>
      </c>
      <c r="I168" s="65" t="s">
        <v>468</v>
      </c>
      <c r="J168" s="65"/>
      <c r="K168" s="65"/>
      <c r="L168" s="65"/>
      <c r="M168" s="65" t="s">
        <v>512</v>
      </c>
      <c r="N168" s="65" t="s">
        <v>512</v>
      </c>
      <c r="O168" s="70" t="s">
        <v>512</v>
      </c>
      <c r="P168" s="70" t="s">
        <v>163</v>
      </c>
    </row>
    <row r="169">
      <c r="A169" s="91" t="s">
        <v>667</v>
      </c>
      <c r="B169" s="64"/>
      <c r="C169" s="64"/>
      <c r="D169" s="33"/>
      <c r="E169" s="33"/>
      <c r="F169" s="33" t="s">
        <v>639</v>
      </c>
      <c r="G169" s="33" t="s">
        <v>635</v>
      </c>
      <c r="H169" s="33" t="s">
        <v>637</v>
      </c>
      <c r="I169" s="8" t="s">
        <v>468</v>
      </c>
      <c r="J169" s="8"/>
      <c r="K169" s="8"/>
      <c r="L169" s="8"/>
      <c r="M169" s="8" t="s">
        <v>512</v>
      </c>
      <c r="N169" s="8" t="s">
        <v>512</v>
      </c>
      <c r="O169" s="8" t="s">
        <v>512</v>
      </c>
      <c r="P169" s="8" t="s">
        <v>163</v>
      </c>
    </row>
    <row r="170">
      <c r="A170" s="91" t="s">
        <v>667</v>
      </c>
      <c r="B170" s="64"/>
      <c r="C170" s="64"/>
      <c r="D170" s="33"/>
      <c r="E170" s="33"/>
      <c r="F170" s="33" t="s">
        <v>639</v>
      </c>
      <c r="G170" s="33" t="s">
        <v>635</v>
      </c>
      <c r="H170" s="33" t="s">
        <v>639</v>
      </c>
      <c r="I170" s="8" t="s">
        <v>468</v>
      </c>
      <c r="J170" s="8"/>
      <c r="K170" s="8"/>
      <c r="L170" s="8"/>
      <c r="M170" s="8" t="s">
        <v>512</v>
      </c>
      <c r="N170" s="8" t="s">
        <v>512</v>
      </c>
      <c r="O170" s="8" t="s">
        <v>512</v>
      </c>
      <c r="P170" s="8" t="s">
        <v>163</v>
      </c>
    </row>
    <row r="171">
      <c r="A171" s="91" t="s">
        <v>667</v>
      </c>
      <c r="B171" s="64"/>
      <c r="C171" s="64"/>
      <c r="D171" s="33"/>
      <c r="E171" s="33"/>
      <c r="F171" s="33" t="s">
        <v>633</v>
      </c>
      <c r="G171" s="33" t="s">
        <v>637</v>
      </c>
      <c r="H171" s="33" t="s">
        <v>639</v>
      </c>
      <c r="I171" s="8" t="s">
        <v>468</v>
      </c>
      <c r="J171" s="8"/>
      <c r="K171" s="8"/>
      <c r="L171" s="8"/>
      <c r="M171" s="8" t="s">
        <v>512</v>
      </c>
      <c r="N171" s="8" t="s">
        <v>512</v>
      </c>
      <c r="O171" s="8" t="s">
        <v>512</v>
      </c>
      <c r="P171" s="8" t="s">
        <v>163</v>
      </c>
    </row>
    <row r="172">
      <c r="A172" s="91" t="s">
        <v>667</v>
      </c>
      <c r="B172" s="64"/>
      <c r="C172" s="64"/>
      <c r="D172" s="33"/>
      <c r="E172" s="33"/>
      <c r="F172" s="33" t="s">
        <v>635</v>
      </c>
      <c r="G172" s="33" t="s">
        <v>637</v>
      </c>
      <c r="H172" s="33" t="s">
        <v>639</v>
      </c>
      <c r="I172" s="8" t="s">
        <v>468</v>
      </c>
      <c r="J172" s="8"/>
      <c r="K172" s="8"/>
      <c r="L172" s="8"/>
      <c r="M172" s="8" t="s">
        <v>512</v>
      </c>
      <c r="N172" s="8" t="s">
        <v>512</v>
      </c>
      <c r="O172" s="8" t="s">
        <v>512</v>
      </c>
      <c r="P172" s="8" t="s">
        <v>163</v>
      </c>
    </row>
    <row r="173">
      <c r="A173" s="92"/>
      <c r="B173" s="71"/>
      <c r="C173" s="71"/>
      <c r="D173" s="69"/>
      <c r="E173" s="69"/>
      <c r="F173" s="69"/>
      <c r="G173" s="69"/>
      <c r="H173" s="69"/>
      <c r="I173" s="93"/>
      <c r="J173" s="94"/>
      <c r="K173" s="94"/>
      <c r="L173" s="94"/>
      <c r="M173" s="94"/>
      <c r="N173" s="95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</row>
    <row r="174">
      <c r="A174" s="87" t="s">
        <v>514</v>
      </c>
      <c r="B174" s="71"/>
      <c r="C174" s="71"/>
      <c r="D174" s="69"/>
      <c r="E174" s="69"/>
      <c r="F174" s="63" t="s">
        <v>248</v>
      </c>
      <c r="G174" s="63" t="s">
        <v>248</v>
      </c>
      <c r="H174" s="63" t="s">
        <v>248</v>
      </c>
      <c r="I174" s="96" t="s">
        <v>137</v>
      </c>
      <c r="J174" s="18"/>
      <c r="K174" s="18"/>
      <c r="L174" s="18"/>
      <c r="M174" s="18" t="s">
        <v>163</v>
      </c>
      <c r="N174" s="95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</row>
    <row r="175">
      <c r="A175" s="64" t="s">
        <v>688</v>
      </c>
      <c r="B175" s="64"/>
      <c r="C175" s="64"/>
      <c r="D175" s="33"/>
      <c r="E175" s="33"/>
      <c r="F175" s="33" t="s">
        <v>631</v>
      </c>
      <c r="G175" s="33" t="s">
        <v>631</v>
      </c>
      <c r="H175" s="33" t="s">
        <v>631</v>
      </c>
      <c r="I175" s="8" t="s">
        <v>137</v>
      </c>
      <c r="J175" s="8"/>
      <c r="K175" s="8"/>
      <c r="L175" s="8"/>
      <c r="M175" s="8" t="s">
        <v>163</v>
      </c>
      <c r="N175" s="95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</row>
    <row r="176">
      <c r="A176" s="64" t="s">
        <v>689</v>
      </c>
      <c r="B176" s="64"/>
      <c r="C176" s="64"/>
      <c r="D176" s="33"/>
      <c r="E176" s="33"/>
      <c r="F176" s="33" t="s">
        <v>631</v>
      </c>
      <c r="G176" s="33" t="s">
        <v>631</v>
      </c>
      <c r="H176" s="33" t="s">
        <v>633</v>
      </c>
      <c r="I176" s="8" t="s">
        <v>137</v>
      </c>
      <c r="J176" s="8"/>
      <c r="K176" s="8"/>
      <c r="L176" s="8"/>
      <c r="M176" s="8" t="s">
        <v>163</v>
      </c>
      <c r="N176" s="95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</row>
    <row r="177">
      <c r="A177" s="64" t="s">
        <v>690</v>
      </c>
      <c r="B177" s="64"/>
      <c r="C177" s="64"/>
      <c r="D177" s="33"/>
      <c r="E177" s="33"/>
      <c r="F177" s="33" t="s">
        <v>631</v>
      </c>
      <c r="G177" s="33" t="s">
        <v>631</v>
      </c>
      <c r="H177" s="33" t="s">
        <v>635</v>
      </c>
      <c r="I177" s="8" t="s">
        <v>137</v>
      </c>
      <c r="J177" s="8"/>
      <c r="K177" s="8"/>
      <c r="L177" s="8"/>
      <c r="M177" s="8" t="s">
        <v>163</v>
      </c>
      <c r="N177" s="95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</row>
    <row r="178">
      <c r="A178" s="64" t="s">
        <v>691</v>
      </c>
      <c r="B178" s="64"/>
      <c r="C178" s="64"/>
      <c r="D178" s="33"/>
      <c r="E178" s="33"/>
      <c r="F178" s="33" t="s">
        <v>631</v>
      </c>
      <c r="G178" s="33" t="s">
        <v>631</v>
      </c>
      <c r="H178" s="33" t="s">
        <v>637</v>
      </c>
      <c r="I178" s="8" t="s">
        <v>137</v>
      </c>
      <c r="J178" s="8"/>
      <c r="K178" s="8"/>
      <c r="L178" s="8"/>
      <c r="M178" s="8" t="s">
        <v>163</v>
      </c>
      <c r="N178" s="95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</row>
    <row r="179">
      <c r="A179" s="64" t="s">
        <v>692</v>
      </c>
      <c r="B179" s="64"/>
      <c r="C179" s="64"/>
      <c r="D179" s="33"/>
      <c r="E179" s="33"/>
      <c r="F179" s="33" t="s">
        <v>631</v>
      </c>
      <c r="G179" s="33" t="s">
        <v>631</v>
      </c>
      <c r="H179" s="33" t="s">
        <v>639</v>
      </c>
      <c r="I179" s="8" t="s">
        <v>137</v>
      </c>
      <c r="J179" s="8"/>
      <c r="K179" s="8"/>
      <c r="L179" s="8"/>
      <c r="M179" s="8" t="s">
        <v>163</v>
      </c>
      <c r="N179" s="95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</row>
    <row r="180">
      <c r="A180" s="65" t="s">
        <v>693</v>
      </c>
      <c r="B180" s="65"/>
      <c r="C180" s="65"/>
      <c r="D180" s="70"/>
      <c r="E180" s="70"/>
      <c r="F180" s="70" t="s">
        <v>633</v>
      </c>
      <c r="G180" s="70" t="s">
        <v>633</v>
      </c>
      <c r="H180" s="70" t="s">
        <v>631</v>
      </c>
      <c r="I180" s="70" t="s">
        <v>137</v>
      </c>
      <c r="J180" s="70"/>
      <c r="K180" s="70"/>
      <c r="L180" s="70"/>
      <c r="M180" s="70" t="s">
        <v>163</v>
      </c>
      <c r="N180" s="95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</row>
    <row r="181">
      <c r="A181" s="65" t="s">
        <v>694</v>
      </c>
      <c r="B181" s="65"/>
      <c r="C181" s="65"/>
      <c r="D181" s="70"/>
      <c r="E181" s="70"/>
      <c r="F181" s="70" t="s">
        <v>633</v>
      </c>
      <c r="G181" s="70" t="s">
        <v>633</v>
      </c>
      <c r="H181" s="70" t="s">
        <v>633</v>
      </c>
      <c r="I181" s="70" t="s">
        <v>137</v>
      </c>
      <c r="J181" s="70"/>
      <c r="K181" s="70"/>
      <c r="L181" s="70"/>
      <c r="M181" s="70" t="s">
        <v>163</v>
      </c>
      <c r="N181" s="95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</row>
    <row r="182">
      <c r="A182" s="65" t="s">
        <v>695</v>
      </c>
      <c r="B182" s="65"/>
      <c r="C182" s="65"/>
      <c r="D182" s="70"/>
      <c r="E182" s="70"/>
      <c r="F182" s="70" t="s">
        <v>633</v>
      </c>
      <c r="G182" s="70" t="s">
        <v>633</v>
      </c>
      <c r="H182" s="70" t="s">
        <v>635</v>
      </c>
      <c r="I182" s="70" t="s">
        <v>137</v>
      </c>
      <c r="J182" s="70"/>
      <c r="K182" s="70"/>
      <c r="L182" s="70"/>
      <c r="M182" s="70" t="s">
        <v>163</v>
      </c>
      <c r="N182" s="95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</row>
    <row r="183">
      <c r="A183" s="65" t="s">
        <v>696</v>
      </c>
      <c r="B183" s="65"/>
      <c r="C183" s="65"/>
      <c r="D183" s="70"/>
      <c r="E183" s="70"/>
      <c r="F183" s="70" t="s">
        <v>633</v>
      </c>
      <c r="G183" s="70" t="s">
        <v>633</v>
      </c>
      <c r="H183" s="70" t="s">
        <v>637</v>
      </c>
      <c r="I183" s="70" t="s">
        <v>137</v>
      </c>
      <c r="J183" s="70"/>
      <c r="K183" s="70"/>
      <c r="L183" s="70"/>
      <c r="M183" s="70" t="s">
        <v>163</v>
      </c>
      <c r="N183" s="95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</row>
    <row r="184">
      <c r="A184" s="65" t="s">
        <v>697</v>
      </c>
      <c r="B184" s="65"/>
      <c r="C184" s="65"/>
      <c r="D184" s="70"/>
      <c r="E184" s="70"/>
      <c r="F184" s="70" t="s">
        <v>633</v>
      </c>
      <c r="G184" s="70" t="s">
        <v>633</v>
      </c>
      <c r="H184" s="70" t="s">
        <v>639</v>
      </c>
      <c r="I184" s="70" t="s">
        <v>137</v>
      </c>
      <c r="J184" s="70"/>
      <c r="K184" s="70"/>
      <c r="L184" s="70"/>
      <c r="M184" s="70" t="s">
        <v>163</v>
      </c>
      <c r="N184" s="95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</row>
    <row r="185">
      <c r="A185" s="64" t="s">
        <v>698</v>
      </c>
      <c r="B185" s="64"/>
      <c r="C185" s="64"/>
      <c r="D185" s="33"/>
      <c r="E185" s="33"/>
      <c r="F185" s="33" t="s">
        <v>635</v>
      </c>
      <c r="G185" s="33" t="s">
        <v>635</v>
      </c>
      <c r="H185" s="33" t="s">
        <v>631</v>
      </c>
      <c r="I185" s="8" t="s">
        <v>137</v>
      </c>
      <c r="J185" s="8"/>
      <c r="K185" s="8"/>
      <c r="L185" s="8"/>
      <c r="M185" s="8" t="s">
        <v>163</v>
      </c>
      <c r="N185" s="95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</row>
    <row r="186">
      <c r="A186" s="64" t="s">
        <v>699</v>
      </c>
      <c r="B186" s="64"/>
      <c r="C186" s="64"/>
      <c r="D186" s="33"/>
      <c r="E186" s="33"/>
      <c r="F186" s="33" t="s">
        <v>635</v>
      </c>
      <c r="G186" s="33" t="s">
        <v>635</v>
      </c>
      <c r="H186" s="33" t="s">
        <v>633</v>
      </c>
      <c r="I186" s="8" t="s">
        <v>137</v>
      </c>
      <c r="J186" s="8"/>
      <c r="K186" s="8"/>
      <c r="L186" s="8"/>
      <c r="M186" s="8" t="s">
        <v>163</v>
      </c>
      <c r="N186" s="95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</row>
    <row r="187">
      <c r="A187" s="64" t="s">
        <v>700</v>
      </c>
      <c r="B187" s="64"/>
      <c r="C187" s="64"/>
      <c r="D187" s="33"/>
      <c r="E187" s="33"/>
      <c r="F187" s="33" t="s">
        <v>635</v>
      </c>
      <c r="G187" s="33" t="s">
        <v>635</v>
      </c>
      <c r="H187" s="33" t="s">
        <v>635</v>
      </c>
      <c r="I187" s="8" t="s">
        <v>137</v>
      </c>
      <c r="J187" s="8"/>
      <c r="K187" s="8"/>
      <c r="L187" s="8"/>
      <c r="M187" s="8" t="s">
        <v>163</v>
      </c>
      <c r="N187" s="95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</row>
    <row r="188">
      <c r="A188" s="64" t="s">
        <v>701</v>
      </c>
      <c r="B188" s="64"/>
      <c r="C188" s="64"/>
      <c r="D188" s="33"/>
      <c r="E188" s="33"/>
      <c r="F188" s="33" t="s">
        <v>635</v>
      </c>
      <c r="G188" s="33" t="s">
        <v>635</v>
      </c>
      <c r="H188" s="33" t="s">
        <v>637</v>
      </c>
      <c r="I188" s="8" t="s">
        <v>137</v>
      </c>
      <c r="J188" s="8"/>
      <c r="K188" s="8"/>
      <c r="L188" s="8"/>
      <c r="M188" s="8" t="s">
        <v>163</v>
      </c>
      <c r="N188" s="95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</row>
    <row r="189">
      <c r="A189" s="64" t="s">
        <v>703</v>
      </c>
      <c r="B189" s="64"/>
      <c r="C189" s="64"/>
      <c r="D189" s="33"/>
      <c r="E189" s="33"/>
      <c r="F189" s="33" t="s">
        <v>635</v>
      </c>
      <c r="G189" s="33" t="s">
        <v>635</v>
      </c>
      <c r="H189" s="33" t="s">
        <v>639</v>
      </c>
      <c r="I189" s="8" t="s">
        <v>137</v>
      </c>
      <c r="J189" s="8"/>
      <c r="K189" s="8"/>
      <c r="L189" s="8"/>
      <c r="M189" s="8" t="s">
        <v>163</v>
      </c>
      <c r="N189" s="95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</row>
    <row r="190">
      <c r="A190" s="65" t="s">
        <v>706</v>
      </c>
      <c r="B190" s="65"/>
      <c r="C190" s="65"/>
      <c r="D190" s="70"/>
      <c r="E190" s="70"/>
      <c r="F190" s="70" t="s">
        <v>637</v>
      </c>
      <c r="G190" s="70" t="s">
        <v>637</v>
      </c>
      <c r="H190" s="70" t="s">
        <v>631</v>
      </c>
      <c r="I190" s="70" t="s">
        <v>137</v>
      </c>
      <c r="J190" s="70"/>
      <c r="K190" s="70"/>
      <c r="L190" s="70"/>
      <c r="M190" s="70" t="s">
        <v>163</v>
      </c>
      <c r="N190" s="95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</row>
    <row r="191">
      <c r="A191" s="65" t="s">
        <v>707</v>
      </c>
      <c r="B191" s="65"/>
      <c r="C191" s="65"/>
      <c r="D191" s="70"/>
      <c r="E191" s="70"/>
      <c r="F191" s="70" t="s">
        <v>637</v>
      </c>
      <c r="G191" s="70" t="s">
        <v>637</v>
      </c>
      <c r="H191" s="70" t="s">
        <v>633</v>
      </c>
      <c r="I191" s="70" t="s">
        <v>137</v>
      </c>
      <c r="J191" s="70"/>
      <c r="K191" s="70"/>
      <c r="L191" s="70"/>
      <c r="M191" s="70" t="s">
        <v>163</v>
      </c>
      <c r="N191" s="95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</row>
    <row r="192">
      <c r="A192" s="65" t="s">
        <v>708</v>
      </c>
      <c r="B192" s="65"/>
      <c r="C192" s="65"/>
      <c r="D192" s="70"/>
      <c r="E192" s="70"/>
      <c r="F192" s="70" t="s">
        <v>637</v>
      </c>
      <c r="G192" s="70" t="s">
        <v>637</v>
      </c>
      <c r="H192" s="70" t="s">
        <v>635</v>
      </c>
      <c r="I192" s="70" t="s">
        <v>137</v>
      </c>
      <c r="J192" s="70"/>
      <c r="K192" s="70"/>
      <c r="L192" s="70"/>
      <c r="M192" s="70" t="s">
        <v>163</v>
      </c>
      <c r="N192" s="95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</row>
    <row r="193">
      <c r="A193" s="65" t="s">
        <v>709</v>
      </c>
      <c r="B193" s="65"/>
      <c r="C193" s="65"/>
      <c r="D193" s="70"/>
      <c r="E193" s="70"/>
      <c r="F193" s="70" t="s">
        <v>637</v>
      </c>
      <c r="G193" s="70" t="s">
        <v>637</v>
      </c>
      <c r="H193" s="70" t="s">
        <v>637</v>
      </c>
      <c r="I193" s="70" t="s">
        <v>137</v>
      </c>
      <c r="J193" s="70"/>
      <c r="K193" s="70"/>
      <c r="L193" s="70"/>
      <c r="M193" s="70" t="s">
        <v>163</v>
      </c>
      <c r="N193" s="95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</row>
    <row r="194">
      <c r="A194" s="65" t="s">
        <v>708</v>
      </c>
      <c r="B194" s="65"/>
      <c r="C194" s="65"/>
      <c r="D194" s="70"/>
      <c r="E194" s="70"/>
      <c r="F194" s="70" t="s">
        <v>637</v>
      </c>
      <c r="G194" s="70" t="s">
        <v>637</v>
      </c>
      <c r="H194" s="70" t="s">
        <v>639</v>
      </c>
      <c r="I194" s="70" t="s">
        <v>137</v>
      </c>
      <c r="J194" s="70"/>
      <c r="K194" s="70"/>
      <c r="L194" s="70"/>
      <c r="M194" s="70" t="s">
        <v>163</v>
      </c>
      <c r="N194" s="95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</row>
    <row r="195">
      <c r="A195" s="91" t="s">
        <v>708</v>
      </c>
      <c r="B195" s="64"/>
      <c r="C195" s="64"/>
      <c r="D195" s="33"/>
      <c r="E195" s="33"/>
      <c r="F195" s="33" t="s">
        <v>639</v>
      </c>
      <c r="G195" s="33" t="s">
        <v>639</v>
      </c>
      <c r="H195" s="33" t="s">
        <v>631</v>
      </c>
      <c r="I195" s="8" t="s">
        <v>137</v>
      </c>
      <c r="J195" s="8"/>
      <c r="K195" s="8"/>
      <c r="L195" s="8"/>
      <c r="M195" s="8" t="s">
        <v>163</v>
      </c>
      <c r="N195" s="95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</row>
    <row r="196">
      <c r="A196" s="91" t="s">
        <v>708</v>
      </c>
      <c r="B196" s="64"/>
      <c r="C196" s="64"/>
      <c r="D196" s="33"/>
      <c r="E196" s="33"/>
      <c r="F196" s="33" t="s">
        <v>639</v>
      </c>
      <c r="G196" s="33" t="s">
        <v>639</v>
      </c>
      <c r="H196" s="33" t="s">
        <v>633</v>
      </c>
      <c r="I196" s="8" t="s">
        <v>137</v>
      </c>
      <c r="J196" s="8"/>
      <c r="K196" s="8"/>
      <c r="L196" s="8"/>
      <c r="M196" s="8" t="s">
        <v>163</v>
      </c>
      <c r="N196" s="95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</row>
    <row r="197">
      <c r="A197" s="91" t="s">
        <v>708</v>
      </c>
      <c r="B197" s="64"/>
      <c r="C197" s="64"/>
      <c r="D197" s="33"/>
      <c r="E197" s="33"/>
      <c r="F197" s="33" t="s">
        <v>639</v>
      </c>
      <c r="G197" s="33" t="s">
        <v>639</v>
      </c>
      <c r="H197" s="33" t="s">
        <v>635</v>
      </c>
      <c r="I197" s="8" t="s">
        <v>137</v>
      </c>
      <c r="J197" s="8"/>
      <c r="K197" s="8"/>
      <c r="L197" s="8"/>
      <c r="M197" s="8" t="s">
        <v>163</v>
      </c>
      <c r="N197" s="95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</row>
    <row r="198">
      <c r="A198" s="64" t="s">
        <v>710</v>
      </c>
      <c r="B198" s="64"/>
      <c r="C198" s="64"/>
      <c r="D198" s="33"/>
      <c r="E198" s="33"/>
      <c r="F198" s="33" t="s">
        <v>639</v>
      </c>
      <c r="G198" s="33" t="s">
        <v>639</v>
      </c>
      <c r="H198" s="33" t="s">
        <v>637</v>
      </c>
      <c r="I198" s="8" t="s">
        <v>137</v>
      </c>
      <c r="J198" s="8"/>
      <c r="K198" s="8"/>
      <c r="L198" s="8"/>
      <c r="M198" s="8" t="s">
        <v>163</v>
      </c>
      <c r="N198" s="95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</row>
    <row r="199">
      <c r="A199" s="64" t="s">
        <v>711</v>
      </c>
      <c r="B199" s="64"/>
      <c r="C199" s="64"/>
      <c r="D199" s="33"/>
      <c r="E199" s="33"/>
      <c r="F199" s="33" t="s">
        <v>639</v>
      </c>
      <c r="G199" s="33" t="s">
        <v>639</v>
      </c>
      <c r="H199" s="33" t="s">
        <v>639</v>
      </c>
      <c r="I199" s="8" t="s">
        <v>137</v>
      </c>
      <c r="J199" s="8"/>
      <c r="K199" s="8"/>
      <c r="L199" s="8"/>
      <c r="M199" s="8" t="s">
        <v>163</v>
      </c>
      <c r="N199" s="95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</row>
    <row r="200">
      <c r="A200" s="65" t="s">
        <v>708</v>
      </c>
      <c r="B200" s="65"/>
      <c r="C200" s="65"/>
      <c r="D200" s="70"/>
      <c r="E200" s="70"/>
      <c r="F200" s="70" t="s">
        <v>631</v>
      </c>
      <c r="G200" s="70" t="s">
        <v>633</v>
      </c>
      <c r="H200" s="70" t="s">
        <v>635</v>
      </c>
      <c r="I200" s="70" t="s">
        <v>137</v>
      </c>
      <c r="J200" s="70"/>
      <c r="K200" s="70"/>
      <c r="L200" s="70"/>
      <c r="M200" s="70" t="s">
        <v>163</v>
      </c>
      <c r="N200" s="95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</row>
    <row r="201">
      <c r="A201" s="65" t="s">
        <v>708</v>
      </c>
      <c r="B201" s="65"/>
      <c r="C201" s="65"/>
      <c r="D201" s="70"/>
      <c r="E201" s="70"/>
      <c r="F201" s="70" t="s">
        <v>631</v>
      </c>
      <c r="G201" s="70" t="s">
        <v>633</v>
      </c>
      <c r="H201" s="70" t="s">
        <v>637</v>
      </c>
      <c r="I201" s="70" t="s">
        <v>137</v>
      </c>
      <c r="J201" s="70"/>
      <c r="K201" s="70"/>
      <c r="L201" s="70"/>
      <c r="M201" s="70" t="s">
        <v>163</v>
      </c>
      <c r="N201" s="95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</row>
    <row r="202">
      <c r="A202" s="65" t="s">
        <v>708</v>
      </c>
      <c r="B202" s="65"/>
      <c r="C202" s="65"/>
      <c r="D202" s="70"/>
      <c r="E202" s="70"/>
      <c r="F202" s="70" t="s">
        <v>631</v>
      </c>
      <c r="G202" s="70" t="s">
        <v>633</v>
      </c>
      <c r="H202" s="70" t="s">
        <v>639</v>
      </c>
      <c r="I202" s="70" t="s">
        <v>137</v>
      </c>
      <c r="J202" s="70"/>
      <c r="K202" s="70"/>
      <c r="L202" s="70"/>
      <c r="M202" s="70" t="s">
        <v>163</v>
      </c>
      <c r="N202" s="95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</row>
    <row r="203">
      <c r="A203" s="65" t="s">
        <v>708</v>
      </c>
      <c r="B203" s="65"/>
      <c r="C203" s="65"/>
      <c r="D203" s="70"/>
      <c r="E203" s="70"/>
      <c r="F203" s="70" t="s">
        <v>631</v>
      </c>
      <c r="G203" s="70" t="s">
        <v>635</v>
      </c>
      <c r="H203" s="70" t="s">
        <v>637</v>
      </c>
      <c r="I203" s="70" t="s">
        <v>137</v>
      </c>
      <c r="J203" s="70"/>
      <c r="K203" s="70"/>
      <c r="L203" s="70"/>
      <c r="M203" s="70" t="s">
        <v>163</v>
      </c>
      <c r="N203" s="95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</row>
    <row r="204">
      <c r="A204" s="65" t="s">
        <v>708</v>
      </c>
      <c r="B204" s="65"/>
      <c r="C204" s="65"/>
      <c r="D204" s="70"/>
      <c r="E204" s="70"/>
      <c r="F204" s="70" t="s">
        <v>631</v>
      </c>
      <c r="G204" s="70" t="s">
        <v>635</v>
      </c>
      <c r="H204" s="70" t="s">
        <v>639</v>
      </c>
      <c r="I204" s="70" t="s">
        <v>137</v>
      </c>
      <c r="J204" s="70"/>
      <c r="K204" s="70"/>
      <c r="L204" s="70"/>
      <c r="M204" s="70" t="s">
        <v>163</v>
      </c>
      <c r="N204" s="95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</row>
    <row r="205">
      <c r="A205" s="65" t="s">
        <v>708</v>
      </c>
      <c r="B205" s="65"/>
      <c r="C205" s="65"/>
      <c r="D205" s="70"/>
      <c r="E205" s="70"/>
      <c r="F205" s="70" t="s">
        <v>631</v>
      </c>
      <c r="G205" s="70" t="s">
        <v>637</v>
      </c>
      <c r="H205" s="70" t="s">
        <v>639</v>
      </c>
      <c r="I205" s="70" t="s">
        <v>137</v>
      </c>
      <c r="J205" s="70"/>
      <c r="K205" s="70"/>
      <c r="L205" s="70"/>
      <c r="M205" s="70" t="s">
        <v>163</v>
      </c>
      <c r="N205" s="95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</row>
    <row r="206">
      <c r="A206" s="91" t="s">
        <v>708</v>
      </c>
      <c r="B206" s="64"/>
      <c r="C206" s="64"/>
      <c r="D206" s="33"/>
      <c r="E206" s="33"/>
      <c r="F206" s="33" t="s">
        <v>639</v>
      </c>
      <c r="G206" s="33" t="s">
        <v>635</v>
      </c>
      <c r="H206" s="33" t="s">
        <v>637</v>
      </c>
      <c r="I206" s="8" t="s">
        <v>137</v>
      </c>
      <c r="J206" s="8"/>
      <c r="K206" s="8"/>
      <c r="L206" s="8"/>
      <c r="M206" s="8" t="s">
        <v>163</v>
      </c>
      <c r="N206" s="95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</row>
    <row r="207">
      <c r="A207" s="91" t="s">
        <v>708</v>
      </c>
      <c r="B207" s="64"/>
      <c r="C207" s="64"/>
      <c r="D207" s="33"/>
      <c r="E207" s="33"/>
      <c r="F207" s="33" t="s">
        <v>639</v>
      </c>
      <c r="G207" s="33" t="s">
        <v>635</v>
      </c>
      <c r="H207" s="33" t="s">
        <v>639</v>
      </c>
      <c r="I207" s="8" t="s">
        <v>137</v>
      </c>
      <c r="J207" s="8"/>
      <c r="K207" s="8"/>
      <c r="L207" s="8"/>
      <c r="M207" s="8" t="s">
        <v>163</v>
      </c>
      <c r="N207" s="95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</row>
    <row r="208">
      <c r="A208" s="91" t="s">
        <v>708</v>
      </c>
      <c r="B208" s="64"/>
      <c r="C208" s="64"/>
      <c r="D208" s="33"/>
      <c r="E208" s="33"/>
      <c r="F208" s="33" t="s">
        <v>633</v>
      </c>
      <c r="G208" s="33" t="s">
        <v>637</v>
      </c>
      <c r="H208" s="33" t="s">
        <v>639</v>
      </c>
      <c r="I208" s="8" t="s">
        <v>137</v>
      </c>
      <c r="J208" s="8"/>
      <c r="K208" s="8"/>
      <c r="L208" s="8"/>
      <c r="M208" s="8" t="s">
        <v>163</v>
      </c>
      <c r="N208" s="95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</row>
    <row r="209">
      <c r="A209" s="91" t="s">
        <v>708</v>
      </c>
      <c r="B209" s="64"/>
      <c r="C209" s="64"/>
      <c r="D209" s="33"/>
      <c r="E209" s="33"/>
      <c r="F209" s="33" t="s">
        <v>635</v>
      </c>
      <c r="G209" s="33" t="s">
        <v>637</v>
      </c>
      <c r="H209" s="33" t="s">
        <v>639</v>
      </c>
      <c r="I209" s="8" t="s">
        <v>137</v>
      </c>
      <c r="J209" s="8"/>
      <c r="K209" s="8"/>
      <c r="L209" s="8"/>
      <c r="M209" s="8" t="s">
        <v>163</v>
      </c>
      <c r="N209" s="97"/>
    </row>
    <row r="210">
      <c r="A210" s="73"/>
      <c r="B210" s="3"/>
      <c r="C210" s="3"/>
      <c r="D210" s="3"/>
      <c r="E210" s="3"/>
      <c r="F210" s="63"/>
      <c r="G210" s="63"/>
      <c r="H210" s="63"/>
    </row>
    <row r="211">
      <c r="A211" s="73" t="s">
        <v>512</v>
      </c>
      <c r="B211" s="3"/>
      <c r="C211" s="3"/>
      <c r="D211" s="3"/>
      <c r="E211" s="3"/>
      <c r="F211" s="63" t="s">
        <v>152</v>
      </c>
      <c r="G211" s="63" t="s">
        <v>152</v>
      </c>
      <c r="H211" s="63" t="s">
        <v>394</v>
      </c>
    </row>
    <row r="212">
      <c r="A212" s="33" t="s">
        <v>712</v>
      </c>
      <c r="B212" s="33"/>
      <c r="C212" s="33"/>
      <c r="D212" s="33"/>
      <c r="E212" s="33"/>
      <c r="F212" s="33" t="s">
        <v>152</v>
      </c>
      <c r="G212" s="33" t="s">
        <v>152</v>
      </c>
      <c r="H212" s="33" t="s">
        <v>713</v>
      </c>
    </row>
    <row r="213">
      <c r="A213" s="33" t="s">
        <v>714</v>
      </c>
      <c r="B213" s="33"/>
      <c r="C213" s="33"/>
      <c r="D213" s="33"/>
      <c r="E213" s="33"/>
      <c r="F213" s="33" t="s">
        <v>152</v>
      </c>
      <c r="G213" s="33" t="s">
        <v>152</v>
      </c>
      <c r="H213" s="33" t="s">
        <v>715</v>
      </c>
    </row>
    <row r="214">
      <c r="A214" s="33" t="s">
        <v>716</v>
      </c>
      <c r="B214" s="33"/>
      <c r="C214" s="33"/>
      <c r="D214" s="33"/>
      <c r="E214" s="33"/>
      <c r="F214" s="33" t="s">
        <v>152</v>
      </c>
      <c r="G214" s="33" t="s">
        <v>152</v>
      </c>
      <c r="H214" s="33" t="s">
        <v>717</v>
      </c>
    </row>
    <row r="215">
      <c r="A215" s="33" t="s">
        <v>712</v>
      </c>
      <c r="B215" s="33"/>
      <c r="C215" s="33"/>
      <c r="D215" s="33"/>
      <c r="E215" s="33"/>
      <c r="F215" s="33" t="s">
        <v>152</v>
      </c>
      <c r="G215" s="33" t="s">
        <v>152</v>
      </c>
      <c r="H215" s="33" t="s">
        <v>718</v>
      </c>
    </row>
    <row r="216">
      <c r="A216" s="33" t="s">
        <v>719</v>
      </c>
      <c r="B216" s="33"/>
      <c r="C216" s="33"/>
      <c r="D216" s="33"/>
      <c r="E216" s="33"/>
      <c r="F216" s="33" t="s">
        <v>152</v>
      </c>
      <c r="G216" s="33" t="s">
        <v>152</v>
      </c>
      <c r="H216" s="33" t="s">
        <v>720</v>
      </c>
    </row>
  </sheetData>
  <dataValidations>
    <dataValidation type="list" allowBlank="1" sqref="A7">
      <formula1>Leatherworking!$A$137:$A$172</formula1>
    </dataValidation>
    <dataValidation type="list" allowBlank="1" sqref="A9">
      <formula1>Leatherworking!$A$211:$A$216</formula1>
    </dataValidation>
    <dataValidation type="list" allowBlank="1" sqref="A8">
      <formula1>Leatherworking!$A$174:$A$209</formula1>
    </dataValidation>
    <dataValidation type="list" allowBlank="1" sqref="A11">
      <formula1>Leatherworking!$A$100:$A$135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71"/>
    <col customWidth="1" min="2" max="2" width="7.86"/>
    <col customWidth="1" min="3" max="3" width="10.14"/>
    <col customWidth="1" min="4" max="4" width="7.14"/>
    <col customWidth="1" min="5" max="5" width="8.71"/>
    <col customWidth="1" min="6" max="6" width="21.0"/>
    <col customWidth="1" min="7" max="7" width="20.14"/>
    <col customWidth="1" min="8" max="8" width="19.43"/>
    <col customWidth="1" min="9" max="9" width="17.29"/>
    <col customWidth="1" min="10" max="10" width="17.86"/>
    <col customWidth="1" min="11" max="13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"/>
    </row>
    <row r="2">
      <c r="A2" s="23" t="s">
        <v>426</v>
      </c>
      <c r="Q2" s="7"/>
      <c r="R2" s="7"/>
    </row>
    <row r="3">
      <c r="A3" s="8" t="s">
        <v>428</v>
      </c>
      <c r="B3" s="10">
        <v>1.0</v>
      </c>
      <c r="C3" s="11">
        <v>0.53</v>
      </c>
      <c r="D3" s="12"/>
      <c r="E3" s="10">
        <v>50.0</v>
      </c>
      <c r="F3" s="21" t="s">
        <v>432</v>
      </c>
      <c r="G3" s="21" t="s">
        <v>432</v>
      </c>
      <c r="H3" s="45" t="s">
        <v>433</v>
      </c>
      <c r="I3" s="78" t="s">
        <v>435</v>
      </c>
      <c r="J3" s="78"/>
      <c r="K3" s="8"/>
      <c r="L3" s="8"/>
      <c r="M3" s="8" t="s">
        <v>27</v>
      </c>
      <c r="N3" s="12"/>
      <c r="O3" s="77"/>
      <c r="P3" s="77"/>
      <c r="Q3" s="7"/>
      <c r="R3" s="7"/>
    </row>
    <row r="4">
      <c r="A4" s="8" t="s">
        <v>442</v>
      </c>
      <c r="B4" s="10">
        <v>1.0</v>
      </c>
      <c r="C4" s="11">
        <v>0.53</v>
      </c>
      <c r="D4" s="12"/>
      <c r="E4" s="10">
        <v>50.0</v>
      </c>
      <c r="F4" s="21" t="s">
        <v>445</v>
      </c>
      <c r="G4" s="21" t="s">
        <v>446</v>
      </c>
      <c r="H4" s="45" t="s">
        <v>448</v>
      </c>
      <c r="I4" s="77"/>
      <c r="J4" s="77"/>
      <c r="K4" s="8"/>
      <c r="L4" s="8"/>
      <c r="M4" s="8" t="s">
        <v>27</v>
      </c>
      <c r="N4" s="12"/>
      <c r="O4" s="77"/>
      <c r="P4" s="77"/>
      <c r="Q4" s="7"/>
      <c r="R4" s="7"/>
    </row>
    <row r="5">
      <c r="A5" s="8" t="s">
        <v>450</v>
      </c>
      <c r="B5" s="10">
        <v>1.0</v>
      </c>
      <c r="C5" s="11">
        <v>0.53</v>
      </c>
      <c r="D5" s="12"/>
      <c r="E5" s="10">
        <v>50.0</v>
      </c>
      <c r="F5" s="21" t="s">
        <v>452</v>
      </c>
      <c r="G5" s="21" t="s">
        <v>455</v>
      </c>
      <c r="H5" s="45" t="s">
        <v>456</v>
      </c>
      <c r="I5" s="77"/>
      <c r="J5" s="77"/>
      <c r="K5" s="8"/>
      <c r="L5" s="8"/>
      <c r="M5" s="8" t="s">
        <v>27</v>
      </c>
      <c r="N5" s="12"/>
      <c r="O5" s="77"/>
      <c r="P5" s="77"/>
      <c r="Q5" s="7"/>
      <c r="R5" s="7"/>
    </row>
    <row r="6">
      <c r="A6" s="8" t="s">
        <v>457</v>
      </c>
      <c r="B6" s="10">
        <v>1.0</v>
      </c>
      <c r="C6" s="11">
        <v>0.68</v>
      </c>
      <c r="D6" s="12"/>
      <c r="E6" s="10">
        <v>35.0</v>
      </c>
      <c r="F6" s="21" t="s">
        <v>164</v>
      </c>
      <c r="G6" s="21" t="s">
        <v>166</v>
      </c>
      <c r="H6" s="8" t="s">
        <v>459</v>
      </c>
      <c r="I6" s="12"/>
      <c r="J6" s="12"/>
      <c r="K6" s="12"/>
      <c r="L6" s="12"/>
      <c r="M6" s="12"/>
      <c r="N6" s="12"/>
      <c r="O6" s="12"/>
      <c r="P6" s="12"/>
      <c r="Q6" s="7"/>
      <c r="R6" s="7"/>
    </row>
    <row r="7">
      <c r="A7" s="30" t="s">
        <v>432</v>
      </c>
      <c r="B7" s="10">
        <v>1.0</v>
      </c>
      <c r="C7" s="26">
        <v>0.65</v>
      </c>
      <c r="D7" s="27"/>
      <c r="E7" s="76">
        <v>35.0</v>
      </c>
      <c r="F7" s="30" t="s">
        <v>282</v>
      </c>
      <c r="G7" s="30" t="s">
        <v>282</v>
      </c>
      <c r="H7" s="30" t="s">
        <v>282</v>
      </c>
      <c r="I7" s="27"/>
      <c r="J7" s="27"/>
      <c r="K7" s="27"/>
      <c r="L7" s="27"/>
      <c r="M7" s="27"/>
      <c r="N7" s="27"/>
      <c r="O7" s="27"/>
      <c r="P7" s="27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30" t="s">
        <v>445</v>
      </c>
      <c r="B8" s="10">
        <v>1.0</v>
      </c>
      <c r="C8" s="26">
        <v>0.67</v>
      </c>
      <c r="D8" s="27"/>
      <c r="E8" s="76">
        <v>35.0</v>
      </c>
      <c r="F8" s="30" t="s">
        <v>282</v>
      </c>
      <c r="G8" s="30" t="s">
        <v>282</v>
      </c>
      <c r="H8" s="30" t="s">
        <v>282</v>
      </c>
      <c r="I8" s="27"/>
      <c r="J8" s="27"/>
      <c r="K8" s="27"/>
      <c r="L8" s="27"/>
      <c r="M8" s="27"/>
      <c r="N8" s="27"/>
      <c r="O8" s="27"/>
      <c r="P8" s="27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8" t="s">
        <v>446</v>
      </c>
      <c r="B9" s="10">
        <v>1.0</v>
      </c>
      <c r="C9" s="11">
        <v>0.68</v>
      </c>
      <c r="D9" s="12"/>
      <c r="E9" s="10">
        <v>35.0</v>
      </c>
      <c r="F9" s="21" t="s">
        <v>282</v>
      </c>
      <c r="G9" s="21" t="s">
        <v>282</v>
      </c>
      <c r="H9" s="21" t="s">
        <v>282</v>
      </c>
      <c r="I9" s="8" t="s">
        <v>121</v>
      </c>
      <c r="J9" s="8" t="s">
        <v>124</v>
      </c>
      <c r="K9" s="12"/>
      <c r="L9" s="12"/>
      <c r="M9" s="12"/>
      <c r="N9" s="12"/>
      <c r="O9" s="12"/>
      <c r="P9" s="12"/>
      <c r="Q9" s="7"/>
      <c r="R9" s="7"/>
    </row>
    <row r="10">
      <c r="A10" s="8" t="s">
        <v>452</v>
      </c>
      <c r="B10" s="10">
        <v>1.0</v>
      </c>
      <c r="C10" s="11">
        <v>0.68</v>
      </c>
      <c r="D10" s="12"/>
      <c r="E10" s="10">
        <v>35.0</v>
      </c>
      <c r="F10" s="21" t="s">
        <v>282</v>
      </c>
      <c r="G10" s="21" t="s">
        <v>282</v>
      </c>
      <c r="H10" s="21" t="s">
        <v>466</v>
      </c>
      <c r="I10" s="12"/>
      <c r="J10" s="12"/>
      <c r="K10" s="12"/>
      <c r="L10" s="12"/>
      <c r="M10" s="12"/>
      <c r="N10" s="12"/>
      <c r="O10" s="12"/>
      <c r="P10" s="12"/>
      <c r="Q10" s="7"/>
      <c r="R10" s="7"/>
    </row>
    <row r="11">
      <c r="A11" s="8" t="s">
        <v>456</v>
      </c>
      <c r="B11" s="10">
        <v>1.0</v>
      </c>
      <c r="C11" s="11">
        <v>0.68</v>
      </c>
      <c r="D11" s="12"/>
      <c r="E11" s="10">
        <v>35.0</v>
      </c>
      <c r="F11" s="21" t="s">
        <v>467</v>
      </c>
      <c r="G11" s="21" t="s">
        <v>467</v>
      </c>
      <c r="H11" s="21" t="s">
        <v>467</v>
      </c>
      <c r="I11" s="21" t="s">
        <v>467</v>
      </c>
      <c r="J11" s="8" t="s">
        <v>468</v>
      </c>
      <c r="K11" s="12"/>
      <c r="L11" s="12"/>
      <c r="M11" s="12"/>
      <c r="N11" s="12"/>
      <c r="O11" s="12"/>
      <c r="P11" s="12"/>
      <c r="Q11" s="7"/>
      <c r="R11" s="7"/>
    </row>
    <row r="12">
      <c r="A12" s="8" t="s">
        <v>469</v>
      </c>
      <c r="B12" s="10">
        <v>100.0</v>
      </c>
      <c r="C12" s="11">
        <v>0.78</v>
      </c>
      <c r="D12" s="77"/>
      <c r="E12" s="10">
        <v>25.0</v>
      </c>
      <c r="F12" s="21" t="s">
        <v>470</v>
      </c>
      <c r="G12" s="21" t="s">
        <v>471</v>
      </c>
      <c r="H12" s="12"/>
      <c r="I12" s="12"/>
      <c r="J12" s="12"/>
      <c r="K12" s="77"/>
      <c r="L12" s="77"/>
      <c r="M12" s="77"/>
      <c r="N12" s="77"/>
      <c r="O12" s="77"/>
      <c r="P12" s="77"/>
      <c r="Q12" s="7"/>
      <c r="R12" s="7"/>
    </row>
    <row r="13">
      <c r="A13" s="8" t="s">
        <v>72</v>
      </c>
      <c r="B13" s="10">
        <v>25.0</v>
      </c>
      <c r="C13" s="11">
        <v>0.95</v>
      </c>
      <c r="D13" s="77"/>
      <c r="E13" s="10">
        <v>10.0</v>
      </c>
      <c r="F13" s="79" t="s">
        <v>73</v>
      </c>
      <c r="G13" s="12"/>
      <c r="H13" s="12"/>
      <c r="I13" s="12"/>
      <c r="J13" s="12"/>
      <c r="K13" s="77"/>
      <c r="L13" s="77"/>
      <c r="M13" s="77"/>
      <c r="N13" s="77"/>
      <c r="O13" s="77"/>
      <c r="P13" s="77"/>
      <c r="Q13" s="7"/>
      <c r="R13" s="7"/>
    </row>
    <row r="14">
      <c r="A14" s="8" t="s">
        <v>472</v>
      </c>
      <c r="B14" s="10">
        <v>10.0</v>
      </c>
      <c r="C14" s="11">
        <v>0.88</v>
      </c>
      <c r="D14" s="12"/>
      <c r="E14" s="10">
        <v>15.0</v>
      </c>
      <c r="F14" s="21" t="s">
        <v>84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7"/>
      <c r="R14" s="7"/>
    </row>
    <row r="15">
      <c r="A15" s="80" t="s">
        <v>473</v>
      </c>
      <c r="B15" s="16"/>
      <c r="C15" s="16"/>
      <c r="D15" s="19"/>
      <c r="E15" s="48"/>
      <c r="F15" s="4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7"/>
      <c r="R15" s="7"/>
    </row>
    <row r="16">
      <c r="A16" s="8" t="s">
        <v>474</v>
      </c>
      <c r="B16" s="10">
        <v>1.0</v>
      </c>
      <c r="C16" s="11">
        <v>0.78</v>
      </c>
      <c r="D16" s="77"/>
      <c r="E16" s="10">
        <v>25.0</v>
      </c>
      <c r="F16" s="79" t="s">
        <v>282</v>
      </c>
      <c r="G16" s="79" t="s">
        <v>282</v>
      </c>
      <c r="H16" s="12"/>
      <c r="I16" s="12"/>
      <c r="J16" s="12"/>
      <c r="K16" s="77"/>
      <c r="L16" s="77"/>
      <c r="M16" s="77"/>
      <c r="N16" s="77"/>
      <c r="O16" s="77"/>
      <c r="P16" s="77"/>
      <c r="Q16" s="7"/>
      <c r="R16" s="7"/>
    </row>
    <row r="17">
      <c r="A17" s="8" t="s">
        <v>475</v>
      </c>
      <c r="B17" s="10">
        <v>1.0</v>
      </c>
      <c r="C17" s="11">
        <v>0.78</v>
      </c>
      <c r="D17" s="12"/>
      <c r="E17" s="10">
        <v>25.0</v>
      </c>
      <c r="F17" s="79" t="s">
        <v>282</v>
      </c>
      <c r="G17" s="79" t="s">
        <v>282</v>
      </c>
      <c r="H17" s="79" t="s">
        <v>282</v>
      </c>
      <c r="I17" s="12"/>
      <c r="J17" s="12"/>
      <c r="K17" s="12"/>
      <c r="L17" s="12"/>
      <c r="M17" s="12"/>
      <c r="N17" s="12"/>
      <c r="O17" s="12"/>
      <c r="P17" s="12"/>
      <c r="Q17" s="7"/>
      <c r="R17" s="7"/>
    </row>
    <row r="18">
      <c r="A18" s="23" t="s">
        <v>476</v>
      </c>
      <c r="E18" s="25"/>
      <c r="Q18" s="7"/>
      <c r="R18" s="7"/>
    </row>
    <row r="19">
      <c r="A19" s="8" t="s">
        <v>282</v>
      </c>
      <c r="B19" s="10">
        <v>1.0</v>
      </c>
      <c r="C19" s="81">
        <v>0.95</v>
      </c>
      <c r="D19" s="12"/>
      <c r="E19" s="10">
        <v>5.0</v>
      </c>
      <c r="F19" s="79" t="str">
        <f>IFS(A19=A100, F100,A19=A101, F101,A19=A102, F102,A19=A103, F103,A19=A104, F104,A19=A105, F105)</f>
        <v>Wood (3)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7"/>
      <c r="R19" s="7"/>
    </row>
    <row r="20">
      <c r="A20" s="8" t="s">
        <v>31</v>
      </c>
      <c r="B20" s="10">
        <v>5.0</v>
      </c>
      <c r="C20" s="11">
        <v>0.95</v>
      </c>
      <c r="D20" s="12"/>
      <c r="E20" s="10">
        <v>5.0</v>
      </c>
      <c r="F20" s="79" t="s">
        <v>484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7"/>
      <c r="R20" s="7"/>
    </row>
    <row r="21">
      <c r="A21" s="8" t="s">
        <v>486</v>
      </c>
      <c r="B21" s="10">
        <v>1.0</v>
      </c>
      <c r="C21" s="11">
        <v>0.78</v>
      </c>
      <c r="D21" s="12"/>
      <c r="E21" s="10">
        <v>25.0</v>
      </c>
      <c r="F21" s="79" t="s">
        <v>487</v>
      </c>
      <c r="G21" s="21" t="s">
        <v>466</v>
      </c>
      <c r="H21" s="12"/>
      <c r="I21" s="12"/>
      <c r="J21" s="12"/>
      <c r="K21" s="12"/>
      <c r="L21" s="12"/>
      <c r="M21" s="12"/>
      <c r="N21" s="12"/>
      <c r="O21" s="12"/>
      <c r="P21" s="12"/>
      <c r="Q21" s="7"/>
      <c r="R21" s="7"/>
    </row>
    <row r="22">
      <c r="A22" s="23" t="s">
        <v>488</v>
      </c>
      <c r="E22" s="25"/>
      <c r="Q22" s="7"/>
      <c r="R22" s="7"/>
    </row>
    <row r="23">
      <c r="A23" s="8" t="s">
        <v>490</v>
      </c>
      <c r="B23" s="10">
        <v>1.0</v>
      </c>
      <c r="C23" s="11">
        <v>0.78</v>
      </c>
      <c r="D23" s="12"/>
      <c r="E23" s="10">
        <v>25.0</v>
      </c>
      <c r="F23" s="21" t="s">
        <v>491</v>
      </c>
      <c r="G23" s="8" t="s">
        <v>492</v>
      </c>
      <c r="H23" s="8" t="s">
        <v>493</v>
      </c>
      <c r="I23" s="8" t="s">
        <v>188</v>
      </c>
      <c r="J23" s="8" t="s">
        <v>494</v>
      </c>
      <c r="K23" s="12"/>
      <c r="L23" s="12"/>
      <c r="M23" s="12"/>
      <c r="N23" s="12"/>
      <c r="O23" s="12"/>
      <c r="P23" s="12"/>
      <c r="Q23" s="7"/>
      <c r="R23" s="7"/>
    </row>
    <row r="24">
      <c r="A24" s="8" t="s">
        <v>492</v>
      </c>
      <c r="B24" s="10">
        <v>1.0</v>
      </c>
      <c r="C24" s="11">
        <v>0.78</v>
      </c>
      <c r="D24" s="8"/>
      <c r="E24" s="10">
        <v>25.0</v>
      </c>
      <c r="F24" s="8" t="s">
        <v>466</v>
      </c>
      <c r="G24" s="8" t="s">
        <v>466</v>
      </c>
      <c r="H24" s="8" t="s">
        <v>468</v>
      </c>
      <c r="I24" s="8" t="s">
        <v>497</v>
      </c>
      <c r="J24" s="8"/>
      <c r="K24" s="12"/>
      <c r="L24" s="12"/>
      <c r="M24" s="12"/>
      <c r="N24" s="12"/>
      <c r="O24" s="12"/>
      <c r="P24" s="12"/>
      <c r="Q24" s="7"/>
      <c r="R24" s="7"/>
    </row>
    <row r="25">
      <c r="A25" s="8" t="s">
        <v>491</v>
      </c>
      <c r="B25" s="10">
        <v>1.0</v>
      </c>
      <c r="C25" s="11">
        <v>0.78</v>
      </c>
      <c r="D25" s="8"/>
      <c r="E25" s="10">
        <v>25.0</v>
      </c>
      <c r="F25" s="8" t="s">
        <v>499</v>
      </c>
      <c r="G25" s="8" t="s">
        <v>499</v>
      </c>
      <c r="H25" s="8" t="s">
        <v>499</v>
      </c>
      <c r="I25" s="8" t="s">
        <v>499</v>
      </c>
      <c r="J25" s="8" t="s">
        <v>497</v>
      </c>
      <c r="K25" s="12"/>
      <c r="L25" s="12"/>
      <c r="M25" s="12"/>
      <c r="N25" s="12"/>
      <c r="O25" s="12"/>
      <c r="P25" s="12"/>
    </row>
    <row r="26">
      <c r="A26" s="8" t="s">
        <v>501</v>
      </c>
      <c r="B26" s="10">
        <v>1.0</v>
      </c>
      <c r="C26" s="11">
        <v>0.78</v>
      </c>
      <c r="D26" s="77"/>
      <c r="E26" s="10">
        <v>25.0</v>
      </c>
      <c r="F26" s="79" t="str">
        <f>IFS(A26=A114, F114,A26=A115, F115,A26=A116, F116,A26=A117, F117,A26=A118, F118,A26=A119, F119)</f>
        <v>[Wild Card]</v>
      </c>
      <c r="G26" s="49" t="s">
        <v>508</v>
      </c>
      <c r="H26" s="8" t="s">
        <v>493</v>
      </c>
      <c r="I26" s="12"/>
      <c r="J26" s="12"/>
      <c r="K26" s="77"/>
      <c r="L26" s="77"/>
      <c r="M26" s="77"/>
      <c r="N26" s="77"/>
      <c r="O26" s="77"/>
      <c r="P26" s="77"/>
    </row>
    <row r="27">
      <c r="A27" s="8" t="s">
        <v>510</v>
      </c>
      <c r="B27" s="10">
        <v>1.0</v>
      </c>
      <c r="C27" s="11">
        <v>0.78</v>
      </c>
      <c r="D27" s="77"/>
      <c r="E27" s="10">
        <v>25.0</v>
      </c>
      <c r="F27" s="79" t="str">
        <f>IFS(A27=A121, F121,A27=A122, F122,A27=A123, F123,A27=A124, F124,A27=A125, F125,A27=A126, F126)</f>
        <v>[Wild Card]</v>
      </c>
      <c r="G27" s="49" t="s">
        <v>508</v>
      </c>
      <c r="H27" s="8" t="s">
        <v>497</v>
      </c>
      <c r="I27" s="12"/>
      <c r="J27" s="12"/>
      <c r="K27" s="77"/>
      <c r="L27" s="77"/>
      <c r="M27" s="77"/>
      <c r="N27" s="77"/>
      <c r="O27" s="77"/>
      <c r="P27" s="77"/>
    </row>
    <row r="28">
      <c r="A28" s="8" t="s">
        <v>518</v>
      </c>
      <c r="B28" s="10">
        <v>1.0</v>
      </c>
      <c r="C28" s="11">
        <v>0.95</v>
      </c>
      <c r="D28" s="12"/>
      <c r="E28" s="10">
        <v>5.0</v>
      </c>
      <c r="F28" s="79" t="str">
        <f>IFS(A28=A107, F107,A28=A108, F108,A28=A109, F109,A28=A110, F110,A28=A111, F111,A28=A112, F112)</f>
        <v>[Wild Card]</v>
      </c>
      <c r="G28" s="49" t="s">
        <v>522</v>
      </c>
      <c r="H28" s="49"/>
      <c r="I28" s="12"/>
      <c r="J28" s="12"/>
      <c r="K28" s="12"/>
      <c r="L28" s="12"/>
      <c r="M28" s="12"/>
      <c r="N28" s="12"/>
      <c r="O28" s="12"/>
      <c r="P28" s="12"/>
    </row>
    <row r="29">
      <c r="A29" s="8" t="s">
        <v>523</v>
      </c>
      <c r="B29" s="10">
        <v>1.0</v>
      </c>
      <c r="C29" s="11">
        <v>0.95</v>
      </c>
      <c r="D29" s="12"/>
      <c r="E29" s="10">
        <v>5.0</v>
      </c>
      <c r="F29" s="21" t="s">
        <v>118</v>
      </c>
      <c r="G29" s="21" t="s">
        <v>524</v>
      </c>
      <c r="H29" s="45"/>
      <c r="I29" s="12"/>
      <c r="J29" s="12"/>
      <c r="K29" s="12"/>
      <c r="L29" s="12"/>
      <c r="M29" s="12"/>
      <c r="N29" s="12"/>
      <c r="O29" s="12"/>
      <c r="P29" s="12"/>
    </row>
    <row r="30">
      <c r="A30" s="8" t="s">
        <v>526</v>
      </c>
      <c r="B30" s="10">
        <v>1.0</v>
      </c>
      <c r="C30" s="11">
        <v>0.95</v>
      </c>
      <c r="D30" s="12"/>
      <c r="E30" s="10">
        <v>5.0</v>
      </c>
      <c r="F30" s="21" t="s">
        <v>118</v>
      </c>
      <c r="G30" s="21" t="s">
        <v>523</v>
      </c>
      <c r="H30" s="21" t="s">
        <v>524</v>
      </c>
      <c r="I30" s="12"/>
      <c r="J30" s="12"/>
      <c r="K30" s="12"/>
      <c r="L30" s="12"/>
      <c r="M30" s="12"/>
      <c r="N30" s="12"/>
      <c r="O30" s="12"/>
      <c r="P30" s="12"/>
    </row>
    <row r="31">
      <c r="E31" s="25"/>
    </row>
    <row r="32">
      <c r="A32" s="60"/>
      <c r="E32" s="25"/>
    </row>
    <row r="33">
      <c r="A33" s="60"/>
      <c r="E33" s="25"/>
    </row>
    <row r="34">
      <c r="A34" s="60"/>
      <c r="E34" s="25"/>
    </row>
    <row r="36">
      <c r="A36" s="60"/>
    </row>
    <row r="37">
      <c r="A37" s="60"/>
    </row>
    <row r="38">
      <c r="A38" s="60"/>
    </row>
    <row r="100">
      <c r="A100" s="23" t="s">
        <v>282</v>
      </c>
      <c r="F100" s="60" t="s">
        <v>84</v>
      </c>
    </row>
    <row r="101">
      <c r="A101" s="8" t="s">
        <v>532</v>
      </c>
      <c r="B101" s="10"/>
      <c r="C101" s="11"/>
      <c r="D101" s="12"/>
      <c r="E101" s="10"/>
      <c r="F101" s="21" t="s">
        <v>534</v>
      </c>
      <c r="G101" s="8"/>
      <c r="H101" s="8"/>
      <c r="I101" s="8"/>
      <c r="J101" s="8"/>
      <c r="K101" s="12"/>
      <c r="L101" s="12"/>
      <c r="M101" s="12"/>
      <c r="N101" s="12"/>
      <c r="O101" s="12"/>
      <c r="P101" s="12"/>
      <c r="Q101" s="7"/>
      <c r="R101" s="7"/>
    </row>
    <row r="102">
      <c r="A102" s="8" t="s">
        <v>536</v>
      </c>
      <c r="B102" s="10"/>
      <c r="C102" s="11"/>
      <c r="D102" s="8"/>
      <c r="E102" s="10"/>
      <c r="F102" s="8" t="s">
        <v>538</v>
      </c>
      <c r="G102" s="8"/>
      <c r="H102" s="8"/>
      <c r="I102" s="8"/>
      <c r="J102" s="8"/>
      <c r="K102" s="12"/>
      <c r="L102" s="12"/>
      <c r="M102" s="12"/>
      <c r="N102" s="12"/>
      <c r="O102" s="12"/>
      <c r="P102" s="12"/>
      <c r="Q102" s="7"/>
      <c r="R102" s="7"/>
    </row>
    <row r="103">
      <c r="A103" s="8" t="s">
        <v>541</v>
      </c>
      <c r="B103" s="10"/>
      <c r="C103" s="11"/>
      <c r="D103" s="8"/>
      <c r="E103" s="10"/>
      <c r="F103" s="8" t="s">
        <v>542</v>
      </c>
      <c r="G103" s="8"/>
      <c r="H103" s="8"/>
      <c r="I103" s="8"/>
      <c r="J103" s="8"/>
      <c r="K103" s="12"/>
      <c r="L103" s="12"/>
      <c r="M103" s="12"/>
      <c r="N103" s="12"/>
      <c r="O103" s="12"/>
      <c r="P103" s="12"/>
    </row>
    <row r="104">
      <c r="A104" s="8" t="s">
        <v>544</v>
      </c>
      <c r="B104" s="10"/>
      <c r="C104" s="11"/>
      <c r="D104" s="77"/>
      <c r="E104" s="10"/>
      <c r="F104" s="79" t="s">
        <v>546</v>
      </c>
      <c r="G104" s="49"/>
      <c r="H104" s="8"/>
      <c r="I104" s="12"/>
      <c r="J104" s="12"/>
      <c r="K104" s="77"/>
      <c r="L104" s="77"/>
      <c r="M104" s="77"/>
      <c r="N104" s="77"/>
      <c r="O104" s="77"/>
      <c r="P104" s="77"/>
    </row>
    <row r="105">
      <c r="A105" s="8" t="s">
        <v>549</v>
      </c>
      <c r="B105" s="10"/>
      <c r="C105" s="11"/>
      <c r="D105" s="77"/>
      <c r="E105" s="10"/>
      <c r="F105" s="79" t="s">
        <v>550</v>
      </c>
      <c r="G105" s="49"/>
      <c r="H105" s="8"/>
      <c r="I105" s="12"/>
      <c r="J105" s="12"/>
      <c r="K105" s="77"/>
      <c r="L105" s="77"/>
      <c r="M105" s="77"/>
      <c r="N105" s="77"/>
      <c r="O105" s="77"/>
      <c r="P105" s="77"/>
    </row>
    <row r="107">
      <c r="A107" s="23" t="s">
        <v>518</v>
      </c>
      <c r="F107" s="60" t="s">
        <v>58</v>
      </c>
      <c r="G107" t="s">
        <v>522</v>
      </c>
    </row>
    <row r="108">
      <c r="A108" s="8" t="s">
        <v>553</v>
      </c>
      <c r="B108" s="10"/>
      <c r="C108" s="11"/>
      <c r="D108" s="12"/>
      <c r="E108" s="10"/>
      <c r="F108" s="21" t="s">
        <v>554</v>
      </c>
      <c r="G108" s="8" t="s">
        <v>522</v>
      </c>
      <c r="H108" s="8"/>
      <c r="I108" s="8"/>
      <c r="J108" s="8"/>
      <c r="K108" s="12"/>
      <c r="L108" s="12"/>
      <c r="M108" s="12"/>
      <c r="N108" s="12"/>
      <c r="O108" s="12"/>
      <c r="P108" s="12"/>
      <c r="Q108" s="7"/>
      <c r="R108" s="7"/>
    </row>
    <row r="109">
      <c r="A109" s="8" t="s">
        <v>557</v>
      </c>
      <c r="B109" s="10"/>
      <c r="C109" s="11"/>
      <c r="D109" s="8"/>
      <c r="E109" s="10"/>
      <c r="F109" s="8" t="s">
        <v>558</v>
      </c>
      <c r="G109" s="8" t="s">
        <v>522</v>
      </c>
      <c r="H109" s="8"/>
      <c r="I109" s="8"/>
      <c r="J109" s="8"/>
      <c r="K109" s="12"/>
      <c r="L109" s="12"/>
      <c r="M109" s="12"/>
      <c r="N109" s="12"/>
      <c r="O109" s="12"/>
      <c r="P109" s="12"/>
      <c r="Q109" s="7"/>
      <c r="R109" s="7"/>
    </row>
    <row r="110">
      <c r="A110" s="8" t="s">
        <v>561</v>
      </c>
      <c r="B110" s="10"/>
      <c r="C110" s="11"/>
      <c r="D110" s="8"/>
      <c r="E110" s="10"/>
      <c r="F110" s="8" t="s">
        <v>562</v>
      </c>
      <c r="G110" s="8" t="s">
        <v>522</v>
      </c>
      <c r="H110" s="8"/>
      <c r="I110" s="8"/>
      <c r="J110" s="8"/>
      <c r="K110" s="12"/>
      <c r="L110" s="12"/>
      <c r="M110" s="12"/>
      <c r="N110" s="12"/>
      <c r="O110" s="12"/>
      <c r="P110" s="12"/>
    </row>
    <row r="111">
      <c r="A111" s="8" t="s">
        <v>565</v>
      </c>
      <c r="B111" s="10"/>
      <c r="C111" s="11"/>
      <c r="D111" s="77"/>
      <c r="E111" s="10"/>
      <c r="F111" s="79" t="s">
        <v>566</v>
      </c>
      <c r="G111" s="49" t="s">
        <v>522</v>
      </c>
      <c r="H111" s="8"/>
      <c r="I111" s="12"/>
      <c r="J111" s="12"/>
      <c r="K111" s="77"/>
      <c r="L111" s="77"/>
      <c r="M111" s="77"/>
      <c r="N111" s="77"/>
      <c r="O111" s="77"/>
      <c r="P111" s="77"/>
    </row>
    <row r="112">
      <c r="A112" s="8" t="s">
        <v>569</v>
      </c>
      <c r="B112" s="10"/>
      <c r="C112" s="11"/>
      <c r="D112" s="77"/>
      <c r="E112" s="10"/>
      <c r="F112" s="79" t="s">
        <v>570</v>
      </c>
      <c r="G112" s="49" t="s">
        <v>522</v>
      </c>
      <c r="H112" s="8"/>
      <c r="I112" s="12"/>
      <c r="J112" s="12"/>
      <c r="K112" s="77"/>
      <c r="L112" s="77"/>
      <c r="M112" s="77"/>
      <c r="N112" s="77"/>
      <c r="O112" s="77"/>
      <c r="P112" s="77"/>
    </row>
    <row r="114">
      <c r="A114" s="23" t="s">
        <v>501</v>
      </c>
      <c r="F114" s="60" t="s">
        <v>58</v>
      </c>
      <c r="G114" t="s">
        <v>508</v>
      </c>
      <c r="H114" t="s">
        <v>493</v>
      </c>
    </row>
    <row r="115">
      <c r="A115" s="8" t="s">
        <v>572</v>
      </c>
      <c r="B115" s="10"/>
      <c r="C115" s="11"/>
      <c r="D115" s="12"/>
      <c r="E115" s="10"/>
      <c r="F115" s="21" t="s">
        <v>573</v>
      </c>
      <c r="G115" s="8" t="s">
        <v>508</v>
      </c>
      <c r="H115" s="8" t="s">
        <v>493</v>
      </c>
      <c r="I115" s="8"/>
      <c r="J115" s="8"/>
      <c r="K115" s="12"/>
      <c r="L115" s="12"/>
      <c r="M115" s="12"/>
      <c r="N115" s="12"/>
      <c r="O115" s="12"/>
      <c r="P115" s="12"/>
      <c r="Q115" s="7"/>
      <c r="R115" s="7"/>
    </row>
    <row r="116">
      <c r="A116" s="8" t="s">
        <v>574</v>
      </c>
      <c r="B116" s="10"/>
      <c r="C116" s="11"/>
      <c r="D116" s="8"/>
      <c r="E116" s="10"/>
      <c r="F116" s="8" t="s">
        <v>557</v>
      </c>
      <c r="G116" s="8" t="s">
        <v>508</v>
      </c>
      <c r="H116" s="8" t="s">
        <v>493</v>
      </c>
      <c r="I116" s="8"/>
      <c r="J116" s="8"/>
      <c r="K116" s="12"/>
      <c r="L116" s="12"/>
      <c r="M116" s="12"/>
      <c r="N116" s="12"/>
      <c r="O116" s="12"/>
      <c r="P116" s="12"/>
      <c r="Q116" s="7"/>
      <c r="R116" s="7"/>
    </row>
    <row r="117">
      <c r="A117" s="8" t="s">
        <v>574</v>
      </c>
      <c r="B117" s="10"/>
      <c r="C117" s="11"/>
      <c r="D117" s="8"/>
      <c r="E117" s="10"/>
      <c r="F117" s="8" t="s">
        <v>561</v>
      </c>
      <c r="G117" s="8" t="s">
        <v>508</v>
      </c>
      <c r="H117" s="8" t="s">
        <v>493</v>
      </c>
      <c r="I117" s="8"/>
      <c r="J117" s="8"/>
      <c r="K117" s="12"/>
      <c r="L117" s="12"/>
      <c r="M117" s="12"/>
      <c r="N117" s="12"/>
      <c r="O117" s="12"/>
      <c r="P117" s="12"/>
    </row>
    <row r="118">
      <c r="A118" s="8" t="s">
        <v>575</v>
      </c>
      <c r="B118" s="10"/>
      <c r="C118" s="11"/>
      <c r="D118" s="77"/>
      <c r="E118" s="10"/>
      <c r="F118" s="79" t="s">
        <v>565</v>
      </c>
      <c r="G118" s="49" t="s">
        <v>508</v>
      </c>
      <c r="H118" s="8" t="s">
        <v>493</v>
      </c>
      <c r="I118" s="12"/>
      <c r="J118" s="12"/>
      <c r="K118" s="77"/>
      <c r="L118" s="77"/>
      <c r="M118" s="77"/>
      <c r="N118" s="77"/>
      <c r="O118" s="77"/>
      <c r="P118" s="77"/>
    </row>
    <row r="119">
      <c r="A119" s="8" t="s">
        <v>576</v>
      </c>
      <c r="B119" s="10"/>
      <c r="C119" s="11"/>
      <c r="D119" s="77"/>
      <c r="E119" s="10"/>
      <c r="F119" s="79" t="s">
        <v>569</v>
      </c>
      <c r="G119" s="49" t="s">
        <v>508</v>
      </c>
      <c r="H119" s="8" t="s">
        <v>493</v>
      </c>
      <c r="I119" s="12"/>
      <c r="J119" s="12"/>
      <c r="K119" s="77"/>
      <c r="L119" s="77"/>
      <c r="M119" s="77"/>
      <c r="N119" s="77"/>
      <c r="O119" s="77"/>
      <c r="P119" s="77"/>
    </row>
    <row r="120">
      <c r="A120" s="60"/>
    </row>
    <row r="121">
      <c r="A121" s="23" t="s">
        <v>510</v>
      </c>
      <c r="F121" s="60" t="s">
        <v>58</v>
      </c>
      <c r="G121" t="s">
        <v>508</v>
      </c>
      <c r="H121" s="60" t="s">
        <v>497</v>
      </c>
    </row>
    <row r="122">
      <c r="A122" s="30" t="s">
        <v>577</v>
      </c>
      <c r="B122" s="32"/>
      <c r="C122" s="26"/>
      <c r="D122" s="27"/>
      <c r="E122" s="32"/>
      <c r="F122" s="30" t="s">
        <v>573</v>
      </c>
      <c r="G122" s="31" t="s">
        <v>508</v>
      </c>
      <c r="H122" s="30" t="s">
        <v>497</v>
      </c>
      <c r="I122" s="31"/>
      <c r="J122" s="31"/>
      <c r="K122" s="27"/>
      <c r="L122" s="27"/>
      <c r="M122" s="27"/>
      <c r="N122" s="27"/>
      <c r="O122" s="27"/>
      <c r="P122" s="27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0" t="s">
        <v>577</v>
      </c>
      <c r="B123" s="32"/>
      <c r="C123" s="26"/>
      <c r="D123" s="27"/>
      <c r="E123" s="32"/>
      <c r="F123" s="30" t="s">
        <v>557</v>
      </c>
      <c r="G123" s="31" t="s">
        <v>508</v>
      </c>
      <c r="H123" s="30" t="s">
        <v>497</v>
      </c>
      <c r="I123" s="31"/>
      <c r="J123" s="27"/>
      <c r="K123" s="27"/>
      <c r="L123" s="27"/>
      <c r="M123" s="27"/>
      <c r="N123" s="27"/>
      <c r="O123" s="27"/>
      <c r="P123" s="27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0" t="s">
        <v>577</v>
      </c>
      <c r="B124" s="32"/>
      <c r="C124" s="26"/>
      <c r="D124" s="27"/>
      <c r="E124" s="32"/>
      <c r="F124" s="30" t="s">
        <v>561</v>
      </c>
      <c r="G124" s="31" t="s">
        <v>508</v>
      </c>
      <c r="H124" s="30" t="s">
        <v>497</v>
      </c>
      <c r="I124" s="31"/>
      <c r="J124" s="31"/>
      <c r="K124" s="27"/>
      <c r="L124" s="27"/>
      <c r="M124" s="27"/>
      <c r="N124" s="27"/>
      <c r="O124" s="27"/>
      <c r="P124" s="27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0" t="s">
        <v>578</v>
      </c>
      <c r="B125" s="32"/>
      <c r="C125" s="26"/>
      <c r="D125" s="75"/>
      <c r="E125" s="32"/>
      <c r="F125" s="30" t="s">
        <v>565</v>
      </c>
      <c r="G125" s="31" t="s">
        <v>508</v>
      </c>
      <c r="H125" s="30" t="s">
        <v>497</v>
      </c>
      <c r="I125" s="27"/>
      <c r="J125" s="27"/>
      <c r="K125" s="75"/>
      <c r="L125" s="75"/>
      <c r="M125" s="75"/>
      <c r="N125" s="75"/>
      <c r="O125" s="75"/>
      <c r="P125" s="75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0" t="s">
        <v>578</v>
      </c>
      <c r="B126" s="32"/>
      <c r="C126" s="26"/>
      <c r="D126" s="75"/>
      <c r="E126" s="32"/>
      <c r="F126" s="30" t="s">
        <v>569</v>
      </c>
      <c r="G126" s="31" t="s">
        <v>508</v>
      </c>
      <c r="H126" s="30" t="s">
        <v>497</v>
      </c>
      <c r="I126" s="27"/>
      <c r="J126" s="27"/>
      <c r="K126" s="75"/>
      <c r="L126" s="75"/>
      <c r="M126" s="75"/>
      <c r="N126" s="75"/>
      <c r="O126" s="75"/>
      <c r="P126" s="75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</sheetData>
  <dataValidations>
    <dataValidation type="list" allowBlank="1" sqref="A28">
      <formula1>Woodworking!$A$107:$A$112</formula1>
    </dataValidation>
    <dataValidation type="list" allowBlank="1" sqref="A19">
      <formula1>Woodworking!$A$100:$A$105</formula1>
    </dataValidation>
    <dataValidation type="list" allowBlank="1" sqref="A26">
      <formula1>Woodworking!$A$114:$A$119</formula1>
    </dataValidation>
    <dataValidation type="list" allowBlank="1" sqref="A27">
      <formula1>Woodworking!$A$121:$A$126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0"/>
    <col customWidth="1" min="2" max="2" width="8.57"/>
    <col customWidth="1" min="3" max="3" width="8.86"/>
    <col customWidth="1" min="4" max="4" width="7.71"/>
    <col customWidth="1" min="5" max="5" width="8.86"/>
    <col customWidth="1" min="6" max="6" width="17.29"/>
    <col customWidth="1" min="7" max="7" width="20.57"/>
    <col customWidth="1" min="10" max="13" width="1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"/>
    </row>
    <row r="2">
      <c r="A2" s="4" t="s">
        <v>436</v>
      </c>
      <c r="B2" s="5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7"/>
      <c r="O2" s="7"/>
      <c r="P2" s="5"/>
    </row>
    <row r="3">
      <c r="A3" s="8" t="s">
        <v>437</v>
      </c>
      <c r="B3" s="10">
        <v>1.0</v>
      </c>
      <c r="C3" s="11">
        <v>0.28</v>
      </c>
      <c r="D3" s="77"/>
      <c r="E3" s="10">
        <v>75.0</v>
      </c>
      <c r="F3" s="8" t="s">
        <v>58</v>
      </c>
      <c r="G3" s="21" t="s">
        <v>440</v>
      </c>
      <c r="H3" s="21" t="s">
        <v>441</v>
      </c>
      <c r="I3" s="12"/>
      <c r="J3" s="8"/>
      <c r="K3" s="8"/>
      <c r="L3" s="8"/>
      <c r="M3" s="8"/>
      <c r="N3" s="77"/>
      <c r="O3" s="77"/>
      <c r="P3" s="77"/>
    </row>
    <row r="4">
      <c r="A4" s="8" t="s">
        <v>440</v>
      </c>
      <c r="B4" s="10">
        <v>1.0</v>
      </c>
      <c r="C4" s="11">
        <v>0.78</v>
      </c>
      <c r="D4" s="77"/>
      <c r="E4" s="10">
        <v>25.0</v>
      </c>
      <c r="F4" s="8" t="s">
        <v>152</v>
      </c>
      <c r="G4" s="21" t="s">
        <v>137</v>
      </c>
      <c r="H4" s="21" t="s">
        <v>137</v>
      </c>
      <c r="I4" s="12"/>
      <c r="J4" s="8"/>
      <c r="K4" s="8"/>
      <c r="L4" s="8"/>
      <c r="M4" s="8"/>
      <c r="N4" s="77"/>
      <c r="O4" s="77"/>
      <c r="P4" s="77"/>
    </row>
    <row r="5">
      <c r="A5" s="8" t="s">
        <v>441</v>
      </c>
      <c r="B5" s="10">
        <v>1.0</v>
      </c>
      <c r="C5" s="11">
        <v>0.78</v>
      </c>
      <c r="D5" s="77"/>
      <c r="E5" s="10">
        <v>25.0</v>
      </c>
      <c r="F5" s="8" t="s">
        <v>444</v>
      </c>
      <c r="G5" s="21" t="s">
        <v>137</v>
      </c>
      <c r="H5" s="21"/>
      <c r="I5" s="12"/>
      <c r="J5" s="8"/>
      <c r="K5" s="8"/>
      <c r="L5" s="8"/>
      <c r="M5" s="8"/>
      <c r="N5" s="77"/>
      <c r="O5" s="77"/>
      <c r="P5" s="77"/>
    </row>
    <row r="6">
      <c r="A6" s="23" t="s">
        <v>447</v>
      </c>
      <c r="E6" s="25"/>
    </row>
    <row r="7">
      <c r="A7" s="8" t="s">
        <v>449</v>
      </c>
      <c r="B7" s="10">
        <v>1.0</v>
      </c>
      <c r="C7" s="11">
        <v>0.78</v>
      </c>
      <c r="D7" s="77"/>
      <c r="E7" s="10">
        <v>25.0</v>
      </c>
      <c r="F7" s="21" t="s">
        <v>58</v>
      </c>
      <c r="G7" s="21" t="s">
        <v>403</v>
      </c>
      <c r="H7" s="12"/>
      <c r="I7" s="12"/>
      <c r="J7" s="8"/>
      <c r="K7" s="8"/>
      <c r="L7" s="8"/>
      <c r="M7" s="8" t="s">
        <v>451</v>
      </c>
      <c r="N7" s="77"/>
      <c r="O7" s="77"/>
      <c r="P7" s="77"/>
    </row>
    <row r="8">
      <c r="A8" s="8" t="s">
        <v>454</v>
      </c>
      <c r="B8" s="10">
        <v>1.0</v>
      </c>
      <c r="C8" s="11">
        <v>0.78</v>
      </c>
      <c r="D8" s="77"/>
      <c r="E8" s="10">
        <v>25.0</v>
      </c>
      <c r="F8" s="21" t="s">
        <v>58</v>
      </c>
      <c r="G8" s="21" t="s">
        <v>403</v>
      </c>
      <c r="H8" s="12"/>
      <c r="I8" s="12"/>
      <c r="J8" s="8"/>
      <c r="K8" s="8"/>
      <c r="L8" s="8"/>
      <c r="M8" s="8" t="s">
        <v>451</v>
      </c>
      <c r="N8" s="77"/>
      <c r="O8" s="77"/>
      <c r="P8" s="77"/>
    </row>
    <row r="9">
      <c r="A9" s="8" t="s">
        <v>458</v>
      </c>
      <c r="B9" s="10">
        <v>1.0</v>
      </c>
      <c r="C9" s="11">
        <v>0.78</v>
      </c>
      <c r="D9" s="12"/>
      <c r="E9" s="10">
        <v>25.0</v>
      </c>
      <c r="F9" s="21" t="s">
        <v>58</v>
      </c>
      <c r="G9" s="21" t="s">
        <v>403</v>
      </c>
      <c r="H9" s="12"/>
      <c r="I9" s="12"/>
      <c r="J9" s="8"/>
      <c r="K9" s="8"/>
      <c r="L9" s="8"/>
      <c r="M9" s="8" t="s">
        <v>451</v>
      </c>
      <c r="N9" s="12"/>
      <c r="O9" s="12"/>
      <c r="P9" s="12"/>
    </row>
    <row r="10">
      <c r="A10" s="8" t="s">
        <v>460</v>
      </c>
      <c r="B10" s="10">
        <v>1.0</v>
      </c>
      <c r="C10" s="11">
        <v>0.53</v>
      </c>
      <c r="D10" s="12"/>
      <c r="E10" s="10">
        <v>50.0</v>
      </c>
      <c r="F10" s="21" t="s">
        <v>461</v>
      </c>
      <c r="G10" s="21" t="s">
        <v>405</v>
      </c>
      <c r="H10" s="12"/>
      <c r="I10" s="12"/>
      <c r="J10" s="8"/>
      <c r="K10" s="8"/>
      <c r="L10" s="8"/>
      <c r="M10" s="8" t="s">
        <v>451</v>
      </c>
      <c r="N10" s="12"/>
      <c r="O10" s="12"/>
      <c r="P10" s="12"/>
    </row>
    <row r="11">
      <c r="A11" s="8" t="s">
        <v>462</v>
      </c>
      <c r="B11" s="10">
        <v>1.0</v>
      </c>
      <c r="C11" s="11">
        <v>0.28</v>
      </c>
      <c r="D11" s="12"/>
      <c r="E11" s="10">
        <v>75.0</v>
      </c>
      <c r="F11" s="21" t="s">
        <v>463</v>
      </c>
      <c r="G11" s="21" t="s">
        <v>406</v>
      </c>
      <c r="H11" s="49"/>
      <c r="I11" s="12"/>
      <c r="J11" s="8"/>
      <c r="K11" s="8"/>
      <c r="L11" s="8"/>
      <c r="M11" s="8" t="s">
        <v>451</v>
      </c>
      <c r="N11" s="12"/>
      <c r="O11" s="12"/>
      <c r="P11" s="12"/>
    </row>
    <row r="12">
      <c r="A12" s="8" t="s">
        <v>464</v>
      </c>
      <c r="B12" s="10">
        <v>1.0</v>
      </c>
      <c r="C12" s="11">
        <v>0.78</v>
      </c>
      <c r="D12" s="12"/>
      <c r="E12" s="10">
        <v>25.0</v>
      </c>
      <c r="F12" s="21" t="s">
        <v>465</v>
      </c>
      <c r="G12" s="21" t="s">
        <v>406</v>
      </c>
      <c r="H12" s="12"/>
      <c r="I12" s="12"/>
      <c r="J12" s="8"/>
      <c r="K12" s="8"/>
      <c r="L12" s="8"/>
      <c r="M12" s="8" t="s">
        <v>451</v>
      </c>
      <c r="N12" s="12"/>
      <c r="O12" s="12"/>
      <c r="P12" s="12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57"/>
    <col customWidth="1" min="2" max="2" width="8.57"/>
    <col customWidth="1" min="3" max="3" width="7.43"/>
    <col customWidth="1" min="4" max="4" width="5.71"/>
    <col customWidth="1" min="5" max="5" width="9.0"/>
    <col customWidth="1" min="6" max="6" width="23.0"/>
    <col customWidth="1" min="7" max="7" width="23.14"/>
    <col customWidth="1" min="8" max="8" width="24.29"/>
    <col customWidth="1" min="9" max="9" width="23.43"/>
    <col customWidth="1" min="10" max="10" width="21.14"/>
    <col customWidth="1" min="11" max="11" width="21.29"/>
    <col customWidth="1" min="12" max="12" width="18.43"/>
    <col customWidth="1" min="13" max="13" width="18.86"/>
    <col customWidth="1" min="14" max="15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"/>
    </row>
    <row r="2">
      <c r="A2" s="4" t="s">
        <v>477</v>
      </c>
      <c r="B2" s="5"/>
      <c r="C2" s="5"/>
      <c r="D2" s="5"/>
      <c r="E2" s="5"/>
      <c r="F2" s="5"/>
      <c r="G2" s="7"/>
      <c r="H2" s="5"/>
      <c r="I2" s="5"/>
      <c r="J2" s="7"/>
      <c r="K2" s="5"/>
      <c r="L2" s="5"/>
      <c r="M2" s="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8" t="s">
        <v>478</v>
      </c>
      <c r="B3" s="10">
        <v>1.0</v>
      </c>
      <c r="C3" s="11">
        <v>0.53</v>
      </c>
      <c r="D3" s="8"/>
      <c r="E3" s="10">
        <v>50.0</v>
      </c>
      <c r="F3" s="8" t="s">
        <v>479</v>
      </c>
      <c r="G3" s="8" t="s">
        <v>480</v>
      </c>
      <c r="H3" s="8" t="s">
        <v>481</v>
      </c>
      <c r="I3" s="8" t="s">
        <v>481</v>
      </c>
      <c r="J3" s="8" t="s">
        <v>482</v>
      </c>
      <c r="K3" s="8" t="s">
        <v>482</v>
      </c>
      <c r="L3" s="8"/>
      <c r="M3" s="30" t="s">
        <v>483</v>
      </c>
      <c r="N3" s="8"/>
      <c r="O3" s="1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8" t="s">
        <v>485</v>
      </c>
      <c r="B4" s="10">
        <v>1.0</v>
      </c>
      <c r="C4" s="11">
        <v>0.53</v>
      </c>
      <c r="D4" s="8"/>
      <c r="E4" s="10">
        <v>50.0</v>
      </c>
      <c r="F4" s="8" t="s">
        <v>479</v>
      </c>
      <c r="G4" s="8" t="s">
        <v>480</v>
      </c>
      <c r="H4" s="8" t="s">
        <v>481</v>
      </c>
      <c r="I4" s="8" t="s">
        <v>481</v>
      </c>
      <c r="J4" s="8" t="s">
        <v>482</v>
      </c>
      <c r="K4" s="8" t="s">
        <v>482</v>
      </c>
      <c r="L4" s="8"/>
      <c r="M4" s="30"/>
      <c r="N4" s="8"/>
      <c r="O4" s="12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8" t="s">
        <v>489</v>
      </c>
      <c r="B5" s="10">
        <v>1.0</v>
      </c>
      <c r="C5" s="11">
        <v>0.53</v>
      </c>
      <c r="D5" s="8"/>
      <c r="E5" s="10">
        <v>50.0</v>
      </c>
      <c r="F5" s="8" t="s">
        <v>479</v>
      </c>
      <c r="G5" s="8" t="s">
        <v>480</v>
      </c>
      <c r="H5" s="8" t="s">
        <v>481</v>
      </c>
      <c r="I5" s="8" t="s">
        <v>481</v>
      </c>
      <c r="J5" s="8" t="s">
        <v>482</v>
      </c>
      <c r="K5" s="8" t="s">
        <v>482</v>
      </c>
      <c r="L5" s="8"/>
      <c r="M5" s="30" t="s">
        <v>483</v>
      </c>
      <c r="N5" s="8"/>
      <c r="O5" s="12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8" t="s">
        <v>495</v>
      </c>
      <c r="B6" s="10">
        <v>1.0</v>
      </c>
      <c r="C6" s="11">
        <v>0.53</v>
      </c>
      <c r="D6" s="8"/>
      <c r="E6" s="10">
        <v>50.0</v>
      </c>
      <c r="F6" s="8" t="s">
        <v>479</v>
      </c>
      <c r="G6" s="8" t="s">
        <v>496</v>
      </c>
      <c r="H6" s="8" t="s">
        <v>498</v>
      </c>
      <c r="I6" s="8" t="s">
        <v>498</v>
      </c>
      <c r="J6" s="8" t="s">
        <v>500</v>
      </c>
      <c r="K6" s="8" t="s">
        <v>500</v>
      </c>
      <c r="L6" s="8"/>
      <c r="M6" s="30" t="s">
        <v>483</v>
      </c>
      <c r="N6" s="8"/>
      <c r="O6" s="8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8" t="s">
        <v>502</v>
      </c>
      <c r="B7" s="10">
        <v>1.0</v>
      </c>
      <c r="C7" s="11">
        <v>0.53</v>
      </c>
      <c r="D7" s="8"/>
      <c r="E7" s="10">
        <v>50.0</v>
      </c>
      <c r="F7" s="8" t="s">
        <v>503</v>
      </c>
      <c r="G7" s="8" t="s">
        <v>504</v>
      </c>
      <c r="H7" s="8" t="s">
        <v>505</v>
      </c>
      <c r="I7" s="8" t="s">
        <v>505</v>
      </c>
      <c r="J7" s="8" t="s">
        <v>506</v>
      </c>
      <c r="K7" s="8" t="s">
        <v>506</v>
      </c>
      <c r="L7" s="8"/>
      <c r="M7" s="30" t="s">
        <v>483</v>
      </c>
      <c r="N7" s="8"/>
      <c r="O7" s="8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8" t="s">
        <v>507</v>
      </c>
      <c r="B8" s="10">
        <v>1.0</v>
      </c>
      <c r="C8" s="11">
        <v>0.53</v>
      </c>
      <c r="D8" s="8"/>
      <c r="E8" s="10">
        <v>50.0</v>
      </c>
      <c r="F8" s="8" t="s">
        <v>509</v>
      </c>
      <c r="G8" s="8" t="s">
        <v>480</v>
      </c>
      <c r="H8" s="8" t="s">
        <v>481</v>
      </c>
      <c r="I8" s="8" t="s">
        <v>481</v>
      </c>
      <c r="J8" s="8" t="s">
        <v>511</v>
      </c>
      <c r="K8" s="8" t="s">
        <v>511</v>
      </c>
      <c r="L8" s="8"/>
      <c r="M8" s="30" t="s">
        <v>483</v>
      </c>
      <c r="N8" s="8"/>
      <c r="O8" s="12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8" t="s">
        <v>513</v>
      </c>
      <c r="B9" s="10">
        <v>1.0</v>
      </c>
      <c r="C9" s="11">
        <v>0.53</v>
      </c>
      <c r="D9" s="8"/>
      <c r="E9" s="10">
        <v>50.0</v>
      </c>
      <c r="F9" s="8" t="s">
        <v>515</v>
      </c>
      <c r="G9" s="8" t="s">
        <v>480</v>
      </c>
      <c r="H9" s="8" t="s">
        <v>481</v>
      </c>
      <c r="I9" s="8" t="s">
        <v>481</v>
      </c>
      <c r="J9" s="8" t="s">
        <v>511</v>
      </c>
      <c r="K9" s="8" t="s">
        <v>511</v>
      </c>
      <c r="L9" s="8"/>
      <c r="M9" s="30" t="s">
        <v>483</v>
      </c>
      <c r="N9" s="8"/>
      <c r="O9" s="8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8" t="s">
        <v>516</v>
      </c>
      <c r="B10" s="10">
        <v>1.0</v>
      </c>
      <c r="C10" s="11">
        <v>0.53</v>
      </c>
      <c r="D10" s="8"/>
      <c r="E10" s="10">
        <v>50.0</v>
      </c>
      <c r="F10" s="8" t="s">
        <v>517</v>
      </c>
      <c r="G10" s="8" t="s">
        <v>496</v>
      </c>
      <c r="H10" s="8" t="s">
        <v>498</v>
      </c>
      <c r="I10" s="8" t="s">
        <v>498</v>
      </c>
      <c r="J10" s="8" t="s">
        <v>500</v>
      </c>
      <c r="K10" s="8" t="s">
        <v>500</v>
      </c>
      <c r="L10" s="8"/>
      <c r="M10" s="30" t="s">
        <v>483</v>
      </c>
      <c r="N10" s="8"/>
      <c r="O10" s="12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8" t="s">
        <v>519</v>
      </c>
      <c r="B11" s="10">
        <v>1.0</v>
      </c>
      <c r="C11" s="11">
        <v>0.53</v>
      </c>
      <c r="D11" s="8"/>
      <c r="E11" s="10">
        <v>50.0</v>
      </c>
      <c r="F11" s="8" t="s">
        <v>517</v>
      </c>
      <c r="G11" s="8" t="s">
        <v>496</v>
      </c>
      <c r="H11" s="8" t="s">
        <v>498</v>
      </c>
      <c r="I11" s="8" t="s">
        <v>498</v>
      </c>
      <c r="J11" s="8" t="s">
        <v>500</v>
      </c>
      <c r="K11" s="8" t="s">
        <v>500</v>
      </c>
      <c r="L11" s="8"/>
      <c r="M11" s="30" t="s">
        <v>483</v>
      </c>
      <c r="N11" s="8"/>
      <c r="O11" s="12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8" t="s">
        <v>520</v>
      </c>
      <c r="B12" s="10">
        <v>1.0</v>
      </c>
      <c r="C12" s="11">
        <v>0.53</v>
      </c>
      <c r="D12" s="8"/>
      <c r="E12" s="10">
        <v>50.0</v>
      </c>
      <c r="F12" s="8" t="s">
        <v>517</v>
      </c>
      <c r="G12" s="8" t="s">
        <v>496</v>
      </c>
      <c r="H12" s="8" t="s">
        <v>498</v>
      </c>
      <c r="I12" s="8" t="s">
        <v>498</v>
      </c>
      <c r="J12" s="8" t="s">
        <v>500</v>
      </c>
      <c r="K12" s="8" t="s">
        <v>500</v>
      </c>
      <c r="L12" s="8"/>
      <c r="M12" s="30" t="s">
        <v>483</v>
      </c>
      <c r="N12" s="12"/>
      <c r="O12" s="12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8" t="s">
        <v>521</v>
      </c>
      <c r="B13" s="10">
        <v>1.0</v>
      </c>
      <c r="C13" s="11">
        <v>0.53</v>
      </c>
      <c r="D13" s="8"/>
      <c r="E13" s="10">
        <v>50.0</v>
      </c>
      <c r="F13" s="8" t="s">
        <v>479</v>
      </c>
      <c r="G13" s="8" t="s">
        <v>480</v>
      </c>
      <c r="H13" s="8" t="s">
        <v>481</v>
      </c>
      <c r="I13" s="8" t="s">
        <v>481</v>
      </c>
      <c r="J13" s="8" t="s">
        <v>525</v>
      </c>
      <c r="K13" s="8"/>
      <c r="L13" s="8"/>
      <c r="M13" s="30" t="s">
        <v>483</v>
      </c>
      <c r="N13" s="8"/>
      <c r="O13" s="12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8" t="s">
        <v>527</v>
      </c>
      <c r="B14" s="10">
        <v>1.0</v>
      </c>
      <c r="C14" s="11">
        <v>0.53</v>
      </c>
      <c r="D14" s="8"/>
      <c r="E14" s="10">
        <v>50.0</v>
      </c>
      <c r="F14" s="8" t="s">
        <v>528</v>
      </c>
      <c r="G14" s="8" t="s">
        <v>529</v>
      </c>
      <c r="H14" s="8" t="s">
        <v>530</v>
      </c>
      <c r="I14" s="8" t="s">
        <v>530</v>
      </c>
      <c r="J14" s="8" t="s">
        <v>531</v>
      </c>
      <c r="K14" s="8" t="s">
        <v>531</v>
      </c>
      <c r="L14" s="8"/>
      <c r="M14" s="30" t="s">
        <v>483</v>
      </c>
      <c r="N14" s="8"/>
      <c r="O14" s="12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23" t="s">
        <v>533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8" t="s">
        <v>535</v>
      </c>
      <c r="B16" s="10">
        <v>1.0</v>
      </c>
      <c r="C16" s="11">
        <v>0.93</v>
      </c>
      <c r="D16" s="8"/>
      <c r="E16" s="10">
        <v>10.0</v>
      </c>
      <c r="F16" s="8" t="s">
        <v>537</v>
      </c>
      <c r="G16" s="8" t="s">
        <v>539</v>
      </c>
      <c r="H16" s="8"/>
      <c r="I16" s="12"/>
      <c r="J16" s="12"/>
      <c r="K16" s="8"/>
      <c r="L16" s="8"/>
      <c r="M16" s="8" t="s">
        <v>540</v>
      </c>
      <c r="N16" s="8" t="s">
        <v>540</v>
      </c>
      <c r="O16" s="12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8" t="s">
        <v>543</v>
      </c>
      <c r="B17" s="10">
        <v>1.0</v>
      </c>
      <c r="C17" s="11">
        <v>0.93</v>
      </c>
      <c r="D17" s="8"/>
      <c r="E17" s="10">
        <v>10.0</v>
      </c>
      <c r="F17" s="8" t="s">
        <v>545</v>
      </c>
      <c r="G17" s="8" t="s">
        <v>539</v>
      </c>
      <c r="H17" s="8"/>
      <c r="I17" s="12"/>
      <c r="J17" s="12"/>
      <c r="K17" s="8"/>
      <c r="L17" s="8"/>
      <c r="M17" s="8" t="s">
        <v>547</v>
      </c>
      <c r="N17" s="8" t="s">
        <v>548</v>
      </c>
      <c r="O17" s="12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8" t="s">
        <v>525</v>
      </c>
      <c r="B18" s="10">
        <v>1.0</v>
      </c>
      <c r="C18" s="11">
        <v>0.93</v>
      </c>
      <c r="D18" s="8"/>
      <c r="E18" s="10">
        <v>10.0</v>
      </c>
      <c r="F18" s="8" t="s">
        <v>551</v>
      </c>
      <c r="G18" s="8" t="s">
        <v>552</v>
      </c>
      <c r="H18" s="8" t="s">
        <v>552</v>
      </c>
      <c r="I18" s="8" t="s">
        <v>552</v>
      </c>
      <c r="J18" s="8" t="s">
        <v>552</v>
      </c>
      <c r="K18" s="8" t="s">
        <v>555</v>
      </c>
      <c r="L18" s="8" t="s">
        <v>555</v>
      </c>
      <c r="M18" s="8" t="s">
        <v>547</v>
      </c>
      <c r="N18" s="8" t="s">
        <v>548</v>
      </c>
      <c r="O18" s="8" t="s">
        <v>556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8" t="s">
        <v>559</v>
      </c>
      <c r="B19" s="10">
        <v>1.0</v>
      </c>
      <c r="C19" s="11">
        <v>0.93</v>
      </c>
      <c r="D19" s="8"/>
      <c r="E19" s="10">
        <v>10.0</v>
      </c>
      <c r="F19" s="8" t="s">
        <v>560</v>
      </c>
      <c r="G19" s="8" t="s">
        <v>539</v>
      </c>
      <c r="H19" s="8"/>
      <c r="I19" s="12"/>
      <c r="J19" s="12"/>
      <c r="K19" s="8"/>
      <c r="L19" s="8"/>
      <c r="M19" s="8" t="s">
        <v>563</v>
      </c>
      <c r="N19" s="8" t="s">
        <v>564</v>
      </c>
      <c r="O19" s="12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8" t="s">
        <v>567</v>
      </c>
      <c r="B20" s="10">
        <v>1.0</v>
      </c>
      <c r="C20" s="11">
        <v>0.93</v>
      </c>
      <c r="D20" s="8"/>
      <c r="E20" s="10">
        <v>10.0</v>
      </c>
      <c r="F20" s="8" t="s">
        <v>568</v>
      </c>
      <c r="G20" s="8" t="s">
        <v>539</v>
      </c>
      <c r="H20" s="8"/>
      <c r="I20" s="12"/>
      <c r="J20" s="12"/>
      <c r="K20" s="8"/>
      <c r="L20" s="8"/>
      <c r="M20" s="8" t="s">
        <v>571</v>
      </c>
      <c r="N20" s="12"/>
      <c r="O20" s="12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0"/>
    <col customWidth="1" min="2" max="2" width="8.0"/>
    <col customWidth="1" min="3" max="3" width="8.86"/>
    <col customWidth="1" min="4" max="4" width="7.57"/>
    <col customWidth="1" min="5" max="5" width="9.14"/>
    <col customWidth="1" min="6" max="7" width="18.0"/>
    <col customWidth="1" min="8" max="8" width="18.14"/>
    <col customWidth="1" min="9" max="9" width="17.86"/>
    <col customWidth="1" min="10" max="13" width="18.57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"/>
    </row>
    <row r="2" ht="15.0" customHeight="1">
      <c r="A2" s="4" t="s">
        <v>580</v>
      </c>
      <c r="B2" s="5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7"/>
      <c r="O2" s="7"/>
      <c r="P2" s="5"/>
      <c r="Q2" s="7"/>
    </row>
    <row r="3">
      <c r="A3" s="82" t="s">
        <v>581</v>
      </c>
      <c r="B3" s="10">
        <v>1.0</v>
      </c>
      <c r="C3" s="11">
        <v>0.97</v>
      </c>
      <c r="D3" s="9"/>
      <c r="E3" s="9">
        <v>5.0</v>
      </c>
      <c r="F3" s="12" t="s">
        <v>582</v>
      </c>
      <c r="G3" s="8" t="s">
        <v>583</v>
      </c>
      <c r="H3" s="9" t="s">
        <v>584</v>
      </c>
      <c r="I3" s="12"/>
      <c r="J3" s="12"/>
      <c r="K3" s="12"/>
      <c r="L3" s="12"/>
      <c r="M3" s="12"/>
      <c r="N3" s="12"/>
      <c r="O3" s="12"/>
      <c r="P3" s="12"/>
      <c r="Q3" s="12"/>
    </row>
    <row r="4">
      <c r="A4" s="8" t="s">
        <v>585</v>
      </c>
      <c r="B4" s="10">
        <v>1.0</v>
      </c>
      <c r="C4" s="11">
        <v>0.97</v>
      </c>
      <c r="D4" s="9"/>
      <c r="E4" s="9">
        <v>5.0</v>
      </c>
      <c r="F4" s="8" t="str">
        <f>IFS(A4=A100, F100,A4=A101, F101,A4=A102, F102,A4=A103, F103,A4=A104, F104,A4=A105, F105,A4=A106, F106,A4=A107, F107, A4=A108, F108,A4=A109, F109,A4=A110, F110,A4=A111, F111)</f>
        <v>[Wild Card]</v>
      </c>
      <c r="G4" s="8"/>
      <c r="H4" s="12"/>
      <c r="I4" s="8"/>
      <c r="J4" s="8"/>
      <c r="K4" s="8"/>
      <c r="L4" s="8"/>
      <c r="M4" s="8"/>
      <c r="N4" s="12"/>
      <c r="O4" s="12"/>
      <c r="P4" s="12"/>
      <c r="Q4" s="12"/>
    </row>
    <row r="5">
      <c r="A5" s="82" t="s">
        <v>601</v>
      </c>
      <c r="B5" s="10">
        <v>1.0</v>
      </c>
      <c r="C5" s="11">
        <v>0.53</v>
      </c>
      <c r="D5" s="9"/>
      <c r="E5" s="9">
        <v>50.0</v>
      </c>
      <c r="F5" s="8" t="str">
        <f>IFS(A5=A113, F113,A5=A114, F114,A5=A115, F115,A5=A116, F116,A5=A117, F117,A5=A118, F118)</f>
        <v>[Wild Card]</v>
      </c>
      <c r="G5" s="8" t="str">
        <f>IFS(A5=A113, G113,A5=A114, G114,A5=A115, G115,A5=A116, G116,A5=A117, G117,A5=A118, G118)</f>
        <v>[Wild Card]</v>
      </c>
      <c r="H5" s="8"/>
      <c r="I5" s="12"/>
      <c r="J5" s="8"/>
      <c r="K5" s="8"/>
      <c r="L5" s="8"/>
      <c r="M5" s="8" t="s">
        <v>614</v>
      </c>
      <c r="N5" s="12"/>
      <c r="O5" s="12"/>
      <c r="P5" s="12"/>
      <c r="Q5" s="12"/>
    </row>
    <row r="6">
      <c r="A6" s="8" t="s">
        <v>483</v>
      </c>
      <c r="B6" s="10">
        <v>1.0</v>
      </c>
      <c r="C6" s="11">
        <v>0.28</v>
      </c>
      <c r="D6" s="9"/>
      <c r="E6" s="9">
        <v>75.0</v>
      </c>
      <c r="F6" s="8" t="s">
        <v>601</v>
      </c>
      <c r="G6" s="8" t="s">
        <v>601</v>
      </c>
      <c r="H6" s="8" t="s">
        <v>601</v>
      </c>
      <c r="I6" s="8" t="s">
        <v>601</v>
      </c>
      <c r="J6" s="12"/>
      <c r="K6" s="12"/>
      <c r="L6" s="12"/>
      <c r="M6" s="12"/>
      <c r="N6" s="12"/>
      <c r="O6" s="12"/>
      <c r="P6" s="12"/>
      <c r="Q6" s="12"/>
    </row>
    <row r="7">
      <c r="A7" s="23" t="s">
        <v>615</v>
      </c>
      <c r="B7" s="25"/>
      <c r="C7" s="25"/>
      <c r="F7" s="60"/>
    </row>
    <row r="8">
      <c r="A8" s="86" t="s">
        <v>617</v>
      </c>
      <c r="B8" s="10">
        <v>1.0</v>
      </c>
      <c r="C8" s="11">
        <v>0.95</v>
      </c>
      <c r="D8" s="9"/>
      <c r="E8" s="9">
        <v>5.0</v>
      </c>
      <c r="F8" s="8" t="s">
        <v>619</v>
      </c>
      <c r="G8" s="8" t="s">
        <v>619</v>
      </c>
      <c r="H8" s="8"/>
      <c r="I8" s="12"/>
      <c r="J8" s="12"/>
      <c r="K8" s="12"/>
      <c r="L8" s="12"/>
      <c r="M8" s="12"/>
      <c r="N8" s="12"/>
      <c r="O8" s="12"/>
      <c r="P8" s="12"/>
      <c r="Q8" s="12"/>
    </row>
    <row r="9">
      <c r="A9" s="86" t="s">
        <v>620</v>
      </c>
      <c r="B9" s="10">
        <v>1.0</v>
      </c>
      <c r="C9" s="11">
        <v>0.78</v>
      </c>
      <c r="D9" s="9"/>
      <c r="E9" s="9">
        <v>25.0</v>
      </c>
      <c r="F9" s="8" t="s">
        <v>621</v>
      </c>
      <c r="G9" s="8" t="s">
        <v>588</v>
      </c>
      <c r="H9" s="9"/>
      <c r="I9" s="12"/>
      <c r="J9" s="8"/>
      <c r="K9" s="8"/>
      <c r="L9" s="8"/>
      <c r="M9" s="8" t="s">
        <v>451</v>
      </c>
      <c r="N9" s="12"/>
      <c r="O9" s="12"/>
      <c r="P9" s="12"/>
      <c r="Q9" s="12"/>
    </row>
    <row r="10">
      <c r="A10" s="8" t="s">
        <v>622</v>
      </c>
      <c r="B10" s="10">
        <v>1.0</v>
      </c>
      <c r="C10" s="11">
        <v>0.78</v>
      </c>
      <c r="D10" s="9"/>
      <c r="E10" s="9">
        <v>25.0</v>
      </c>
      <c r="F10" s="8" t="s">
        <v>621</v>
      </c>
      <c r="G10" s="8" t="s">
        <v>623</v>
      </c>
      <c r="H10" s="12"/>
      <c r="I10" s="12"/>
      <c r="J10" s="8"/>
      <c r="K10" s="8"/>
      <c r="L10" s="8"/>
      <c r="M10" s="8" t="s">
        <v>451</v>
      </c>
      <c r="N10" s="12"/>
      <c r="O10" s="12"/>
      <c r="P10" s="12"/>
      <c r="Q10" s="12"/>
    </row>
    <row r="11">
      <c r="A11" s="82" t="s">
        <v>624</v>
      </c>
      <c r="B11" s="10">
        <v>1.0</v>
      </c>
      <c r="C11" s="11">
        <v>0.78</v>
      </c>
      <c r="D11" s="9"/>
      <c r="E11" s="9">
        <v>25.0</v>
      </c>
      <c r="F11" s="8" t="s">
        <v>621</v>
      </c>
      <c r="G11" s="8" t="s">
        <v>625</v>
      </c>
      <c r="H11" s="9"/>
      <c r="I11" s="12"/>
      <c r="J11" s="8"/>
      <c r="K11" s="8"/>
      <c r="L11" s="8"/>
      <c r="M11" s="8" t="s">
        <v>451</v>
      </c>
      <c r="N11" s="12"/>
      <c r="O11" s="12"/>
      <c r="P11" s="12"/>
      <c r="Q11" s="12"/>
    </row>
    <row r="12">
      <c r="A12" s="8" t="s">
        <v>626</v>
      </c>
      <c r="B12" s="10">
        <v>1.0</v>
      </c>
      <c r="C12" s="11">
        <v>0.78</v>
      </c>
      <c r="D12" s="9"/>
      <c r="E12" s="9">
        <v>25.0</v>
      </c>
      <c r="F12" s="8" t="s">
        <v>621</v>
      </c>
      <c r="G12" s="8" t="s">
        <v>627</v>
      </c>
      <c r="H12" s="12"/>
      <c r="I12" s="12"/>
      <c r="J12" s="8"/>
      <c r="K12" s="8"/>
      <c r="L12" s="8"/>
      <c r="M12" s="8" t="s">
        <v>451</v>
      </c>
      <c r="N12" s="12"/>
      <c r="O12" s="12"/>
      <c r="P12" s="12"/>
      <c r="Q12" s="12"/>
    </row>
    <row r="13">
      <c r="A13" s="82" t="s">
        <v>628</v>
      </c>
      <c r="B13" s="10">
        <v>1.0</v>
      </c>
      <c r="C13" s="11">
        <v>0.78</v>
      </c>
      <c r="D13" s="9"/>
      <c r="E13" s="9">
        <v>25.0</v>
      </c>
      <c r="F13" s="8" t="s">
        <v>621</v>
      </c>
      <c r="G13" s="8" t="s">
        <v>248</v>
      </c>
      <c r="H13" s="9"/>
      <c r="I13" s="12"/>
      <c r="J13" s="8"/>
      <c r="K13" s="8"/>
      <c r="L13" s="8"/>
      <c r="M13" s="8" t="s">
        <v>451</v>
      </c>
      <c r="N13" s="12"/>
      <c r="O13" s="12"/>
      <c r="P13" s="12"/>
      <c r="Q13" s="12"/>
    </row>
    <row r="14">
      <c r="A14" s="8" t="s">
        <v>629</v>
      </c>
      <c r="B14" s="10">
        <v>1.0</v>
      </c>
      <c r="C14" s="11">
        <v>0.78</v>
      </c>
      <c r="D14" s="9"/>
      <c r="E14" s="9">
        <v>25.0</v>
      </c>
      <c r="F14" s="8" t="s">
        <v>152</v>
      </c>
      <c r="G14" s="8" t="s">
        <v>152</v>
      </c>
      <c r="H14" s="8" t="s">
        <v>152</v>
      </c>
      <c r="I14" s="8"/>
      <c r="J14" s="12"/>
      <c r="K14" s="12"/>
      <c r="L14" s="12"/>
      <c r="M14" s="12"/>
      <c r="N14" s="12"/>
      <c r="O14" s="12"/>
      <c r="P14" s="12"/>
      <c r="Q14" s="12"/>
    </row>
    <row r="15">
      <c r="A15" s="60"/>
      <c r="B15" s="25"/>
      <c r="C15" s="25"/>
      <c r="F15" s="60"/>
    </row>
    <row r="16">
      <c r="A16" s="60"/>
      <c r="B16" s="25"/>
      <c r="C16" s="25"/>
      <c r="F16" s="60"/>
    </row>
    <row r="17">
      <c r="A17" s="60"/>
      <c r="B17" s="25"/>
      <c r="C17" s="25"/>
      <c r="F17" s="60"/>
    </row>
    <row r="18">
      <c r="A18" s="60"/>
      <c r="B18" s="25"/>
      <c r="C18" s="25"/>
      <c r="F18" s="60"/>
    </row>
    <row r="19">
      <c r="A19" s="60"/>
      <c r="B19" s="25"/>
      <c r="C19" s="25"/>
      <c r="F19" s="60"/>
    </row>
    <row r="20">
      <c r="A20" s="60"/>
      <c r="B20" s="25"/>
      <c r="C20" s="25"/>
      <c r="F20" s="60"/>
    </row>
    <row r="21">
      <c r="A21" s="60"/>
      <c r="B21" s="25"/>
      <c r="C21" s="25"/>
      <c r="F21" s="60"/>
    </row>
    <row r="22">
      <c r="A22" s="60"/>
      <c r="B22" s="25"/>
      <c r="C22" s="25"/>
      <c r="F22" s="60"/>
    </row>
    <row r="23">
      <c r="A23" s="60"/>
      <c r="B23" s="25"/>
      <c r="C23" s="25"/>
      <c r="F23" s="60"/>
    </row>
    <row r="24">
      <c r="A24" s="60"/>
      <c r="B24" s="25"/>
      <c r="C24" s="25"/>
      <c r="F24" s="60"/>
    </row>
    <row r="25">
      <c r="A25" s="60"/>
      <c r="B25" s="25"/>
      <c r="C25" s="25"/>
      <c r="F25" s="60"/>
    </row>
    <row r="26">
      <c r="A26" s="60"/>
      <c r="B26" s="25"/>
      <c r="C26" s="25"/>
      <c r="F26" s="60"/>
    </row>
    <row r="27">
      <c r="A27" s="60"/>
      <c r="B27" s="25"/>
      <c r="C27" s="25"/>
      <c r="F27" s="60"/>
    </row>
    <row r="28">
      <c r="A28" s="60"/>
      <c r="B28" s="25"/>
      <c r="C28" s="25"/>
      <c r="F28" s="60"/>
    </row>
    <row r="29">
      <c r="A29" s="60"/>
      <c r="B29" s="25"/>
      <c r="C29" s="25"/>
      <c r="F29" s="60"/>
    </row>
    <row r="30">
      <c r="A30" s="60"/>
      <c r="B30" s="25"/>
      <c r="C30" s="25"/>
      <c r="F30" s="60"/>
    </row>
    <row r="31">
      <c r="A31" s="60"/>
      <c r="B31" s="25"/>
      <c r="C31" s="25"/>
      <c r="F31" s="60"/>
    </row>
    <row r="32">
      <c r="A32" s="60"/>
      <c r="B32" s="25"/>
      <c r="C32" s="25"/>
      <c r="F32" s="60"/>
    </row>
    <row r="33">
      <c r="A33" s="60"/>
      <c r="B33" s="25"/>
      <c r="C33" s="25"/>
      <c r="F33" s="60"/>
    </row>
    <row r="34">
      <c r="A34" s="60"/>
      <c r="B34" s="25"/>
      <c r="C34" s="25"/>
      <c r="F34" s="60"/>
    </row>
    <row r="35">
      <c r="A35" s="60"/>
      <c r="B35" s="25"/>
      <c r="C35" s="25"/>
      <c r="F35" s="60"/>
    </row>
    <row r="36">
      <c r="A36" s="60"/>
      <c r="B36" s="25"/>
      <c r="C36" s="25"/>
      <c r="F36" s="60"/>
    </row>
    <row r="37">
      <c r="A37" s="60"/>
      <c r="B37" s="25"/>
      <c r="C37" s="25"/>
      <c r="F37" s="60"/>
    </row>
    <row r="38">
      <c r="A38" s="60"/>
      <c r="B38" s="25"/>
      <c r="C38" s="25"/>
      <c r="F38" s="60"/>
    </row>
    <row r="39">
      <c r="A39" s="60"/>
      <c r="B39" s="25"/>
      <c r="C39" s="25"/>
      <c r="F39" s="60"/>
    </row>
    <row r="40">
      <c r="A40" s="60"/>
      <c r="B40" s="25"/>
      <c r="C40" s="25"/>
      <c r="F40" s="60"/>
    </row>
    <row r="41">
      <c r="A41" s="60"/>
      <c r="B41" s="25"/>
      <c r="C41" s="25"/>
      <c r="F41" s="60"/>
    </row>
    <row r="42">
      <c r="A42" s="60"/>
      <c r="B42" s="25"/>
      <c r="C42" s="25"/>
      <c r="F42" s="60"/>
    </row>
    <row r="43">
      <c r="A43" s="60"/>
      <c r="B43" s="25"/>
      <c r="C43" s="25"/>
      <c r="F43" s="60"/>
    </row>
    <row r="44">
      <c r="A44" s="60"/>
      <c r="B44" s="25"/>
      <c r="C44" s="25"/>
      <c r="F44" s="60"/>
    </row>
    <row r="45">
      <c r="A45" s="60"/>
      <c r="B45" s="25"/>
      <c r="C45" s="25"/>
      <c r="F45" s="60"/>
    </row>
    <row r="46">
      <c r="A46" s="60"/>
      <c r="B46" s="25"/>
      <c r="C46" s="25"/>
      <c r="F46" s="60"/>
    </row>
    <row r="47">
      <c r="A47" s="60"/>
      <c r="B47" s="25"/>
      <c r="C47" s="25"/>
      <c r="F47" s="60"/>
    </row>
    <row r="48">
      <c r="A48" s="60"/>
      <c r="B48" s="25"/>
      <c r="C48" s="25"/>
      <c r="F48" s="60"/>
    </row>
    <row r="49">
      <c r="A49" s="60"/>
      <c r="B49" s="25"/>
      <c r="C49" s="25"/>
      <c r="F49" s="60"/>
    </row>
    <row r="50">
      <c r="A50" s="60"/>
      <c r="B50" s="25"/>
      <c r="C50" s="25"/>
      <c r="F50" s="60"/>
    </row>
    <row r="51">
      <c r="A51" s="60"/>
      <c r="B51" s="25"/>
      <c r="C51" s="25"/>
      <c r="F51" s="60"/>
    </row>
    <row r="52">
      <c r="A52" s="60"/>
      <c r="B52" s="25"/>
      <c r="C52" s="25"/>
      <c r="F52" s="60"/>
    </row>
    <row r="53">
      <c r="A53" s="60"/>
      <c r="B53" s="25"/>
      <c r="C53" s="25"/>
      <c r="F53" s="60"/>
    </row>
    <row r="54">
      <c r="A54" s="60"/>
      <c r="B54" s="25"/>
      <c r="C54" s="25"/>
      <c r="F54" s="60"/>
    </row>
    <row r="55">
      <c r="A55" s="60"/>
      <c r="B55" s="25"/>
      <c r="C55" s="25"/>
      <c r="F55" s="60"/>
    </row>
    <row r="56">
      <c r="A56" s="60"/>
      <c r="B56" s="25"/>
      <c r="C56" s="25"/>
      <c r="F56" s="60"/>
    </row>
    <row r="57">
      <c r="A57" s="60"/>
      <c r="B57" s="25"/>
      <c r="C57" s="25"/>
      <c r="F57" s="60"/>
    </row>
    <row r="58">
      <c r="A58" s="60"/>
      <c r="B58" s="25"/>
      <c r="C58" s="25"/>
      <c r="F58" s="60"/>
    </row>
    <row r="59">
      <c r="A59" s="60"/>
      <c r="B59" s="25"/>
      <c r="C59" s="25"/>
      <c r="F59" s="60"/>
    </row>
    <row r="60">
      <c r="A60" s="60"/>
      <c r="B60" s="25"/>
      <c r="C60" s="25"/>
      <c r="F60" s="60"/>
    </row>
    <row r="61">
      <c r="A61" s="60"/>
      <c r="B61" s="25"/>
      <c r="C61" s="25"/>
      <c r="F61" s="60"/>
    </row>
    <row r="62">
      <c r="A62" s="60"/>
      <c r="B62" s="25"/>
      <c r="C62" s="25"/>
      <c r="F62" s="60"/>
    </row>
    <row r="63">
      <c r="A63" s="60"/>
      <c r="B63" s="25"/>
      <c r="C63" s="25"/>
      <c r="F63" s="60"/>
    </row>
    <row r="64">
      <c r="A64" s="60"/>
      <c r="B64" s="25"/>
      <c r="C64" s="25"/>
      <c r="F64" s="60"/>
    </row>
    <row r="65">
      <c r="A65" s="60"/>
      <c r="B65" s="25"/>
      <c r="C65" s="25"/>
      <c r="F65" s="60"/>
    </row>
    <row r="66">
      <c r="A66" s="60"/>
      <c r="B66" s="25"/>
      <c r="C66" s="25"/>
      <c r="F66" s="60"/>
    </row>
    <row r="67">
      <c r="A67" s="60"/>
      <c r="B67" s="25"/>
      <c r="C67" s="25"/>
      <c r="F67" s="60"/>
    </row>
    <row r="68">
      <c r="A68" s="60"/>
      <c r="B68" s="25"/>
      <c r="C68" s="25"/>
      <c r="F68" s="60"/>
    </row>
    <row r="69">
      <c r="A69" s="60"/>
      <c r="B69" s="25"/>
      <c r="C69" s="25"/>
      <c r="F69" s="60"/>
    </row>
    <row r="70">
      <c r="A70" s="60"/>
      <c r="B70" s="25"/>
      <c r="C70" s="25"/>
      <c r="F70" s="60"/>
    </row>
    <row r="71">
      <c r="A71" s="60"/>
      <c r="B71" s="25"/>
      <c r="C71" s="25"/>
      <c r="F71" s="60"/>
    </row>
    <row r="72">
      <c r="A72" s="60"/>
      <c r="B72" s="25"/>
      <c r="C72" s="25"/>
      <c r="F72" s="60"/>
    </row>
    <row r="73">
      <c r="A73" s="60"/>
      <c r="B73" s="25"/>
      <c r="C73" s="25"/>
      <c r="F73" s="60"/>
    </row>
    <row r="74">
      <c r="A74" s="60"/>
      <c r="B74" s="25"/>
      <c r="C74" s="25"/>
      <c r="F74" s="60"/>
    </row>
    <row r="75">
      <c r="A75" s="60"/>
      <c r="B75" s="25"/>
      <c r="C75" s="25"/>
      <c r="F75" s="60"/>
    </row>
    <row r="76">
      <c r="A76" s="60"/>
      <c r="B76" s="25"/>
      <c r="C76" s="25"/>
      <c r="F76" s="60"/>
    </row>
    <row r="77">
      <c r="A77" s="60"/>
      <c r="B77" s="25"/>
      <c r="C77" s="25"/>
      <c r="F77" s="60"/>
    </row>
    <row r="78">
      <c r="A78" s="60"/>
      <c r="B78" s="25"/>
      <c r="C78" s="25"/>
      <c r="F78" s="60"/>
    </row>
    <row r="79">
      <c r="A79" s="60"/>
      <c r="B79" s="25"/>
      <c r="C79" s="25"/>
      <c r="F79" s="60"/>
    </row>
    <row r="80">
      <c r="A80" s="60"/>
      <c r="B80" s="25"/>
      <c r="C80" s="25"/>
      <c r="F80" s="60"/>
    </row>
    <row r="81">
      <c r="A81" s="60"/>
      <c r="B81" s="25"/>
      <c r="C81" s="25"/>
      <c r="F81" s="60"/>
    </row>
    <row r="82">
      <c r="A82" s="60"/>
      <c r="B82" s="25"/>
      <c r="C82" s="25"/>
      <c r="F82" s="60"/>
    </row>
    <row r="83">
      <c r="A83" s="60"/>
      <c r="B83" s="25"/>
      <c r="C83" s="25"/>
      <c r="F83" s="60"/>
    </row>
    <row r="84">
      <c r="A84" s="60"/>
      <c r="B84" s="25"/>
      <c r="C84" s="25"/>
      <c r="F84" s="60"/>
    </row>
    <row r="85">
      <c r="A85" s="60"/>
      <c r="B85" s="25"/>
      <c r="C85" s="25"/>
      <c r="F85" s="60"/>
    </row>
    <row r="86">
      <c r="A86" s="60"/>
      <c r="B86" s="25"/>
      <c r="C86" s="25"/>
      <c r="F86" s="60"/>
    </row>
    <row r="87">
      <c r="A87" s="60"/>
      <c r="B87" s="25"/>
      <c r="C87" s="25"/>
      <c r="F87" s="60"/>
    </row>
    <row r="88">
      <c r="A88" s="60"/>
      <c r="B88" s="25"/>
      <c r="C88" s="25"/>
      <c r="F88" s="60"/>
    </row>
    <row r="89">
      <c r="A89" s="60"/>
      <c r="B89" s="25"/>
      <c r="C89" s="25"/>
      <c r="F89" s="60"/>
    </row>
    <row r="90">
      <c r="A90" s="60"/>
      <c r="B90" s="25"/>
      <c r="C90" s="25"/>
      <c r="F90" s="60"/>
    </row>
    <row r="91">
      <c r="A91" s="60"/>
      <c r="B91" s="25"/>
      <c r="C91" s="25"/>
      <c r="F91" s="60"/>
    </row>
    <row r="92">
      <c r="A92" s="60"/>
      <c r="B92" s="25"/>
      <c r="C92" s="25"/>
      <c r="F92" s="60"/>
    </row>
    <row r="93">
      <c r="A93" s="60"/>
      <c r="B93" s="25"/>
      <c r="C93" s="25"/>
      <c r="F93" s="60"/>
    </row>
    <row r="94">
      <c r="A94" s="60"/>
      <c r="B94" s="25"/>
      <c r="C94" s="25"/>
      <c r="F94" s="60"/>
    </row>
    <row r="95">
      <c r="A95" s="60"/>
      <c r="B95" s="25"/>
      <c r="C95" s="25"/>
      <c r="F95" s="60"/>
    </row>
    <row r="96">
      <c r="A96" s="60"/>
      <c r="B96" s="25"/>
      <c r="C96" s="25"/>
      <c r="F96" s="60"/>
    </row>
    <row r="97">
      <c r="A97" s="60"/>
      <c r="B97" s="25"/>
      <c r="C97" s="25"/>
      <c r="F97" s="60"/>
    </row>
    <row r="98">
      <c r="A98" s="60"/>
      <c r="B98" s="25"/>
      <c r="C98" s="25"/>
      <c r="F98" s="60"/>
    </row>
    <row r="99">
      <c r="A99" s="60"/>
      <c r="B99" s="25"/>
      <c r="C99" s="25"/>
      <c r="F99" s="60"/>
    </row>
    <row r="100" hidden="1">
      <c r="A100" s="60" t="s">
        <v>585</v>
      </c>
      <c r="B100" s="25"/>
      <c r="C100" s="25"/>
      <c r="F100" s="60" t="s">
        <v>58</v>
      </c>
    </row>
    <row r="101" hidden="1">
      <c r="A101" s="28" t="s">
        <v>648</v>
      </c>
      <c r="B101" s="33"/>
      <c r="C101" s="33"/>
      <c r="D101" s="27"/>
      <c r="E101" s="27"/>
      <c r="F101" s="33" t="s">
        <v>649</v>
      </c>
    </row>
    <row r="102" hidden="1">
      <c r="A102" s="28" t="s">
        <v>650</v>
      </c>
      <c r="B102" s="33"/>
      <c r="C102" s="33"/>
      <c r="D102" s="27"/>
      <c r="E102" s="27"/>
      <c r="F102" s="33" t="s">
        <v>651</v>
      </c>
    </row>
    <row r="103" hidden="1">
      <c r="A103" s="88" t="s">
        <v>652</v>
      </c>
      <c r="B103" s="33"/>
      <c r="C103" s="33"/>
      <c r="D103" s="27"/>
      <c r="E103" s="27"/>
      <c r="F103" s="33" t="s">
        <v>655</v>
      </c>
    </row>
    <row r="104" hidden="1">
      <c r="A104" s="33" t="s">
        <v>656</v>
      </c>
      <c r="B104" s="33"/>
      <c r="C104" s="33"/>
      <c r="D104" s="27"/>
      <c r="E104" s="27"/>
      <c r="F104" s="33" t="s">
        <v>657</v>
      </c>
    </row>
    <row r="105" hidden="1">
      <c r="A105" s="33" t="s">
        <v>658</v>
      </c>
      <c r="B105" s="33"/>
      <c r="C105" s="33"/>
      <c r="D105" s="27"/>
      <c r="E105" s="27"/>
      <c r="F105" s="33" t="s">
        <v>659</v>
      </c>
    </row>
    <row r="106" hidden="1">
      <c r="A106" s="33" t="s">
        <v>660</v>
      </c>
      <c r="B106" s="33"/>
      <c r="C106" s="33"/>
      <c r="D106" s="27"/>
      <c r="E106" s="27"/>
      <c r="F106" s="33" t="s">
        <v>661</v>
      </c>
    </row>
    <row r="107" hidden="1">
      <c r="A107" s="65" t="s">
        <v>663</v>
      </c>
      <c r="B107" s="66"/>
      <c r="C107" s="66"/>
      <c r="D107" s="66"/>
      <c r="E107" s="66"/>
      <c r="F107" s="66" t="s">
        <v>664</v>
      </c>
    </row>
    <row r="108" hidden="1">
      <c r="A108" s="89" t="s">
        <v>665</v>
      </c>
      <c r="B108" s="90"/>
      <c r="C108" s="90"/>
      <c r="D108" s="90"/>
      <c r="E108" s="90"/>
      <c r="F108" s="66" t="s">
        <v>668</v>
      </c>
    </row>
    <row r="109" hidden="1">
      <c r="A109" s="65" t="s">
        <v>669</v>
      </c>
      <c r="B109" s="66"/>
      <c r="C109" s="66"/>
      <c r="D109" s="66"/>
      <c r="E109" s="66"/>
      <c r="F109" s="66" t="s">
        <v>670</v>
      </c>
    </row>
    <row r="110" hidden="1">
      <c r="A110" s="65" t="s">
        <v>672</v>
      </c>
      <c r="B110" s="66"/>
      <c r="C110" s="66"/>
      <c r="D110" s="66"/>
      <c r="E110" s="66"/>
      <c r="F110" s="65" t="s">
        <v>673</v>
      </c>
    </row>
    <row r="111" hidden="1">
      <c r="A111" s="65" t="s">
        <v>674</v>
      </c>
      <c r="B111" s="66"/>
      <c r="C111" s="66"/>
      <c r="D111" s="66"/>
      <c r="E111" s="66"/>
      <c r="F111" s="66" t="s">
        <v>675</v>
      </c>
    </row>
    <row r="112" hidden="1">
      <c r="B112" s="25"/>
      <c r="C112" s="25"/>
    </row>
    <row r="113" hidden="1">
      <c r="A113" s="60" t="s">
        <v>601</v>
      </c>
      <c r="B113" s="25"/>
      <c r="C113" s="25"/>
      <c r="F113" s="18" t="s">
        <v>58</v>
      </c>
      <c r="G113" s="18" t="s">
        <v>58</v>
      </c>
    </row>
    <row r="114" hidden="1">
      <c r="A114" s="28" t="s">
        <v>676</v>
      </c>
      <c r="B114" s="33"/>
      <c r="C114" s="33"/>
      <c r="D114" s="27"/>
      <c r="E114" s="27"/>
      <c r="F114" s="64" t="s">
        <v>663</v>
      </c>
      <c r="G114" s="28" t="s">
        <v>677</v>
      </c>
    </row>
    <row r="115" hidden="1">
      <c r="A115" s="88" t="s">
        <v>678</v>
      </c>
      <c r="B115" s="33"/>
      <c r="C115" s="33"/>
      <c r="D115" s="27"/>
      <c r="E115" s="27"/>
      <c r="F115" s="64" t="s">
        <v>665</v>
      </c>
      <c r="G115" s="28" t="s">
        <v>679</v>
      </c>
    </row>
    <row r="116" hidden="1">
      <c r="A116" s="33" t="s">
        <v>680</v>
      </c>
      <c r="B116" s="33"/>
      <c r="C116" s="33"/>
      <c r="D116" s="27"/>
      <c r="E116" s="27"/>
      <c r="F116" s="64" t="s">
        <v>669</v>
      </c>
      <c r="G116" s="33" t="s">
        <v>681</v>
      </c>
    </row>
    <row r="117" hidden="1">
      <c r="A117" s="33" t="s">
        <v>682</v>
      </c>
      <c r="B117" s="33"/>
      <c r="C117" s="33"/>
      <c r="D117" s="27"/>
      <c r="E117" s="27"/>
      <c r="F117" s="64" t="s">
        <v>672</v>
      </c>
      <c r="G117" s="33" t="s">
        <v>683</v>
      </c>
    </row>
    <row r="118" hidden="1">
      <c r="A118" s="33" t="s">
        <v>684</v>
      </c>
      <c r="B118" s="33"/>
      <c r="C118" s="33"/>
      <c r="D118" s="27"/>
      <c r="E118" s="27"/>
      <c r="F118" s="64" t="s">
        <v>674</v>
      </c>
      <c r="G118" s="33" t="s">
        <v>685</v>
      </c>
    </row>
  </sheetData>
  <conditionalFormatting sqref="I3 H4 N4:Q4 I5 J6:Q6 I8:I13 H10 N10:Q10 H12 N12:Q12 J14:Q14">
    <cfRule type="notContainsBlanks" dxfId="0" priority="1">
      <formula>LEN(TRIM(I3))&gt;0</formula>
    </cfRule>
  </conditionalFormatting>
  <conditionalFormatting sqref="I3 H4 N4:Q4 I5 J6:Q6 I8:I13 H10 N10:Q10 H12 N12:Q12 J14:Q14">
    <cfRule type="notContainsBlanks" dxfId="0" priority="2">
      <formula>LEN(TRIM(I3))&gt;0</formula>
    </cfRule>
  </conditionalFormatting>
  <dataValidations>
    <dataValidation type="list" allowBlank="1" sqref="A5">
      <formula1>Alchemy!$A$113:$A$118</formula1>
    </dataValidation>
    <dataValidation type="list" allowBlank="1" sqref="A4">
      <formula1>Alchemy!$A$100:$A$111</formula1>
    </dataValidation>
  </dataValidations>
  <drawing r:id="rId2"/>
  <legacyDrawing r:id="rId3"/>
</worksheet>
</file>