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c73707933b78c/QualitySoftware Kamil Maleszko/FakturaAPP/"/>
    </mc:Choice>
  </mc:AlternateContent>
  <xr:revisionPtr revIDLastSave="364" documentId="8_{C9A44882-9F1D-480A-BEF7-7EB1A36CE1EC}" xr6:coauthVersionLast="47" xr6:coauthVersionMax="47" xr10:uidLastSave="{B4DDF46F-858C-46E6-AFC0-A0BF71296DA8}"/>
  <bookViews>
    <workbookView xWindow="-120" yWindow="-120" windowWidth="38640" windowHeight="21240" xr2:uid="{61DDCA53-9FD8-4784-B208-F75724462A21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7" i="1" s="1"/>
  <c r="G27" i="1" s="1"/>
  <c r="H27" i="1" s="1"/>
  <c r="G29" i="1" l="1"/>
  <c r="E29" i="1"/>
  <c r="H29" i="1"/>
  <c r="G18" i="1"/>
  <c r="H18" i="1" s="1"/>
  <c r="H31" i="1" l="1"/>
</calcChain>
</file>

<file path=xl/sharedStrings.xml><?xml version="1.0" encoding="utf-8"?>
<sst xmlns="http://schemas.openxmlformats.org/spreadsheetml/2006/main" count="40" uniqueCount="36">
  <si>
    <t>Sprzedawca:</t>
  </si>
  <si>
    <t>Nabywca:</t>
  </si>
  <si>
    <t>QualitySoftware Kamil Maleszko</t>
  </si>
  <si>
    <t>ASTEK POLSKA SP. Z O. O.</t>
  </si>
  <si>
    <t>ul. Konopnickiej 3</t>
  </si>
  <si>
    <t>al. Jana Pawła II 22</t>
  </si>
  <si>
    <t>18-200 Wysokie Mazowieckie</t>
  </si>
  <si>
    <t>00-133 Warszawa</t>
  </si>
  <si>
    <t>NIP: 7221639017</t>
  </si>
  <si>
    <t>NIP: 5213420214</t>
  </si>
  <si>
    <t>Tel.: 503148227</t>
  </si>
  <si>
    <t>Email: kontakt@kmaleszko.pl</t>
  </si>
  <si>
    <t>POZYCJE FAKTURY</t>
  </si>
  <si>
    <t>Lp</t>
  </si>
  <si>
    <t>Nazwa usługi</t>
  </si>
  <si>
    <t>Ilość</t>
  </si>
  <si>
    <t>Cena NETTO</t>
  </si>
  <si>
    <t>Wartość NETTO</t>
  </si>
  <si>
    <t>VAT</t>
  </si>
  <si>
    <t>Wartość VAT</t>
  </si>
  <si>
    <t>Wartość BRUTTO</t>
  </si>
  <si>
    <t>Usługa Testowania</t>
  </si>
  <si>
    <t>PODSUMOWANIE</t>
  </si>
  <si>
    <t>Razem:</t>
  </si>
  <si>
    <t>Zapłacono:</t>
  </si>
  <si>
    <t>Pozostało do zapłaty:</t>
  </si>
  <si>
    <t>Słownie:</t>
  </si>
  <si>
    <t>szesnaścienaście tysięcy trzysta pięćdziesiąt dziewięć zł</t>
  </si>
  <si>
    <t>Konto bankowe:</t>
  </si>
  <si>
    <t>54 1050 1025 1000 0090 8269 0729</t>
  </si>
  <si>
    <t>Sposób zapłaty:</t>
  </si>
  <si>
    <t>przelew</t>
  </si>
  <si>
    <t>Termin płatności:</t>
  </si>
  <si>
    <t>14 dni</t>
  </si>
  <si>
    <t>Uwagi:</t>
  </si>
  <si>
    <t>Podpis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</si>
</sst>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vertAlign val="subscript"/>
      <sz val="11"/>
      <color theme="0" tint="-0.1499984740745262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34998626667073579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1" fillId="0" borderId="0" xfId="0" applyFont="1" applyAlignment="1">
      <alignment vertical="center"/>
    </xf>
    <xf numFmtId="44" fontId="0" fillId="0" borderId="0" xfId="0" applyNumberFormat="1"/>
    <xf numFmtId="9" fontId="0" fillId="0" borderId="0" xfId="0" applyNumberFormat="1"/>
    <xf numFmtId="0" fontId="0" fillId="0" borderId="7" xfId="0" applyBorder="1"/>
    <xf numFmtId="44" fontId="0" fillId="0" borderId="7" xfId="0" applyNumberFormat="1" applyBorder="1"/>
    <xf numFmtId="0" fontId="0" fillId="0" borderId="7" xfId="0" applyBorder="1" applyAlignment="1">
      <alignment horizontal="right" vertical="center"/>
    </xf>
    <xf numFmtId="49" fontId="1" fillId="0" borderId="7" xfId="0" applyNumberFormat="1" applyFont="1" applyBorder="1" applyAlignment="1">
      <alignment horizontal="right" vertical="center"/>
    </xf>
    <xf numFmtId="44" fontId="0" fillId="0" borderId="11" xfId="0" applyNumberFormat="1" applyBorder="1"/>
    <xf numFmtId="9" fontId="0" fillId="0" borderId="11" xfId="0" applyNumberFormat="1" applyBorder="1"/>
    <xf numFmtId="0" fontId="7" fillId="2" borderId="10" xfId="0" applyFont="1" applyFill="1" applyBorder="1"/>
    <xf numFmtId="0" fontId="8" fillId="2" borderId="10" xfId="0" applyFont="1" applyFill="1" applyBorder="1" applyAlignment="1">
      <alignment horizontal="right"/>
    </xf>
    <xf numFmtId="9" fontId="0" fillId="0" borderId="7" xfId="0" applyNumberFormat="1" applyBorder="1"/>
    <xf numFmtId="44" fontId="1" fillId="0" borderId="7" xfId="0" applyNumberFormat="1" applyFont="1" applyBorder="1"/>
    <xf numFmtId="0" fontId="8" fillId="2" borderId="1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</cellXfs>
  <cellStyles count="1">
    <cellStyle name="Normalny" xfId="0" builtinId="0"/>
  </cellStyles>
  <dxfs count="6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13" formatCode="0%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4C745-08D1-4441-AA2F-982D65AF487D}" name="Tabela1" displayName="Tabela1" ref="A17:H19" totalsRowShown="0" headerRowDxfId="5">
  <autoFilter ref="A17:H19" xr:uid="{B324C745-08D1-4441-AA2F-982D65AF48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5EE18EB-8094-4A33-92BB-AB5662C0DB9E}" name="Lp"/>
    <tableColumn id="2" xr3:uid="{FBBFF19F-5C25-497D-BF9F-660AB78AB255}" name="Nazwa usługi"/>
    <tableColumn id="3" xr3:uid="{78EC6183-B498-47C4-8574-6B510340C1F5}" name="Ilość"/>
    <tableColumn id="4" xr3:uid="{72A4E4DA-3731-4FB3-A5F4-B82F243FF4B9}" name="Cena NETTO" dataDxfId="4"/>
    <tableColumn id="5" xr3:uid="{EB225F5C-8186-4977-8A37-3430A01DEA40}" name="Wartość NETTO" dataDxfId="3">
      <calculatedColumnFormula>Tabela1[[#This Row],[Ilość]]*Tabela1[[#This Row],[Cena NETTO]]</calculatedColumnFormula>
    </tableColumn>
    <tableColumn id="6" xr3:uid="{491147E2-A5D4-424A-A3EE-3F02BD6306EB}" name="VAT" dataDxfId="2"/>
    <tableColumn id="7" xr3:uid="{DB9BD3B1-6785-4517-9F5E-473FF98467BE}" name="Wartość VAT" dataDxfId="1">
      <calculatedColumnFormula>Tabela1[[#This Row],[Wartość NETTO]]*Tabela1[[#This Row],[VAT]]</calculatedColumnFormula>
    </tableColumn>
    <tableColumn id="8" xr3:uid="{478AF355-4F63-4557-97A2-07603DEFD342}" name="Wartość BRUTTO" dataDxfId="0">
      <calculatedColumnFormula>Tabela1[[#This Row],[Wartość NETTO]]+Tabela1[[#This Row],[Wartość VAT]]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ntakt@kmaleszko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5F7B-8056-4076-A448-261340E50E5E}">
  <dimension ref="A4:I44"/>
  <sheetViews>
    <sheetView showGridLines="0" tabSelected="1" view="pageLayout" zoomScale="160" zoomScaleNormal="100" zoomScalePageLayoutView="160" workbookViewId="0">
      <selection activeCell="E6" sqref="E6"/>
    </sheetView>
  </sheetViews>
  <sheetFormatPr defaultColWidth="9.140625" defaultRowHeight="15"/>
  <cols>
    <col min="1" max="1" width="2.85546875" customWidth="1"/>
    <col min="2" max="2" width="18.28515625" customWidth="1"/>
    <col min="3" max="3" width="4.85546875" customWidth="1"/>
    <col min="4" max="4" width="11.28515625" customWidth="1"/>
    <col min="5" max="5" width="15" customWidth="1"/>
    <col min="6" max="6" width="4.85546875" customWidth="1"/>
    <col min="7" max="8" width="15" customWidth="1"/>
    <col min="9" max="9" width="12.28515625" bestFit="1" customWidth="1"/>
  </cols>
  <sheetData>
    <row r="4" spans="1:7" ht="18.75">
      <c r="A4" s="4" t="s">
        <v>0</v>
      </c>
      <c r="G4" s="6" t="s">
        <v>1</v>
      </c>
    </row>
    <row r="5" spans="1:7" ht="18.75">
      <c r="A5" s="5" t="s">
        <v>2</v>
      </c>
      <c r="G5" s="7" t="s">
        <v>3</v>
      </c>
    </row>
    <row r="6" spans="1:7" ht="18.75">
      <c r="A6" s="5" t="s">
        <v>4</v>
      </c>
      <c r="G6" s="7" t="s">
        <v>5</v>
      </c>
    </row>
    <row r="7" spans="1:7" ht="18.75">
      <c r="A7" s="5" t="s">
        <v>6</v>
      </c>
      <c r="G7" s="7" t="s">
        <v>7</v>
      </c>
    </row>
    <row r="8" spans="1:7" ht="18.75">
      <c r="A8" s="5" t="s">
        <v>8</v>
      </c>
      <c r="G8" s="7" t="s">
        <v>9</v>
      </c>
    </row>
    <row r="9" spans="1:7" ht="18.600000000000001" customHeight="1">
      <c r="A9" s="5" t="s">
        <v>10</v>
      </c>
    </row>
    <row r="10" spans="1:7" ht="18.600000000000001" customHeight="1">
      <c r="A10" s="5" t="s">
        <v>11</v>
      </c>
    </row>
    <row r="11" spans="1:7" ht="18.600000000000001" customHeight="1"/>
    <row r="12" spans="1:7" ht="18.600000000000001" customHeight="1"/>
    <row r="13" spans="1:7" ht="18.600000000000001" customHeight="1"/>
    <row r="16" spans="1:7" ht="26.25">
      <c r="A16" s="2" t="s">
        <v>12</v>
      </c>
      <c r="B16" s="1"/>
    </row>
    <row r="17" spans="1:9">
      <c r="A17" s="14" t="s">
        <v>13</v>
      </c>
      <c r="B17" s="14" t="s">
        <v>14</v>
      </c>
      <c r="C17" s="14" t="s">
        <v>15</v>
      </c>
      <c r="D17" s="14" t="s">
        <v>16</v>
      </c>
      <c r="E17" s="14" t="s">
        <v>17</v>
      </c>
      <c r="F17" s="14" t="s">
        <v>18</v>
      </c>
      <c r="G17" s="14" t="s">
        <v>19</v>
      </c>
      <c r="H17" s="14" t="s">
        <v>20</v>
      </c>
    </row>
    <row r="18" spans="1:9">
      <c r="A18">
        <v>1</v>
      </c>
      <c r="B18" t="s">
        <v>21</v>
      </c>
      <c r="C18">
        <v>19</v>
      </c>
      <c r="D18" s="15">
        <v>700</v>
      </c>
      <c r="E18" s="15">
        <f>Tabela1[[#This Row],[Ilość]]*Tabela1[[#This Row],[Cena NETTO]]</f>
        <v>13300</v>
      </c>
      <c r="F18" s="16">
        <v>0.23</v>
      </c>
      <c r="G18" s="15">
        <f>Tabela1[[#This Row],[Wartość NETTO]]*Tabela1[[#This Row],[VAT]]</f>
        <v>3059</v>
      </c>
      <c r="H18" s="15">
        <f>Tabela1[[#This Row],[Wartość NETTO]]+Tabela1[[#This Row],[Wartość VAT]]</f>
        <v>16359</v>
      </c>
    </row>
    <row r="19" spans="1:9">
      <c r="D19" s="15"/>
      <c r="E19" s="15"/>
      <c r="F19" s="16"/>
      <c r="G19" s="15"/>
      <c r="H19" s="15"/>
    </row>
    <row r="25" spans="1:9" ht="26.25">
      <c r="A25" s="3" t="s">
        <v>22</v>
      </c>
    </row>
    <row r="26" spans="1:9" ht="15.75" thickBot="1">
      <c r="A26" s="27"/>
      <c r="B26" s="27"/>
      <c r="C26" s="27"/>
      <c r="D26" s="27"/>
      <c r="E26" s="23" t="s">
        <v>17</v>
      </c>
      <c r="F26" s="23" t="s">
        <v>18</v>
      </c>
      <c r="G26" s="23" t="s">
        <v>19</v>
      </c>
      <c r="H26" s="23" t="s">
        <v>20</v>
      </c>
      <c r="I26" s="15"/>
    </row>
    <row r="27" spans="1:9" ht="15.75" thickBot="1">
      <c r="A27" s="30">
        <v>1</v>
      </c>
      <c r="B27" s="30"/>
      <c r="C27" s="30"/>
      <c r="D27" s="21"/>
      <c r="E27" s="21">
        <f>$E18</f>
        <v>13300</v>
      </c>
      <c r="F27" s="22">
        <v>0.23</v>
      </c>
      <c r="G27" s="21">
        <f>E27*F27</f>
        <v>3059</v>
      </c>
      <c r="H27" s="21">
        <f>E27+G27</f>
        <v>16359</v>
      </c>
    </row>
    <row r="28" spans="1:9" ht="15.75" thickBot="1">
      <c r="A28" s="24"/>
      <c r="B28" s="24"/>
      <c r="C28" s="24"/>
      <c r="D28" s="21"/>
      <c r="E28" s="21"/>
      <c r="F28" s="22"/>
      <c r="G28" s="21"/>
      <c r="H28" s="21"/>
    </row>
    <row r="29" spans="1:9" ht="15.75" thickBot="1">
      <c r="A29" s="29" t="s">
        <v>23</v>
      </c>
      <c r="B29" s="29"/>
      <c r="C29" s="29"/>
      <c r="D29" s="17"/>
      <c r="E29" s="18">
        <f>SUM(E$27:E28)</f>
        <v>13300</v>
      </c>
      <c r="F29" s="25">
        <v>0.23</v>
      </c>
      <c r="G29" s="18">
        <f>SUM(G$27:G28)</f>
        <v>3059</v>
      </c>
      <c r="H29" s="18">
        <f>SUM(H$27:H28)</f>
        <v>16359</v>
      </c>
    </row>
    <row r="30" spans="1:9" ht="15.75" thickBot="1">
      <c r="A30" s="29" t="s">
        <v>24</v>
      </c>
      <c r="B30" s="29"/>
      <c r="C30" s="29"/>
      <c r="D30" s="17"/>
      <c r="E30" s="17"/>
      <c r="F30" s="17"/>
      <c r="G30" s="17"/>
      <c r="H30" s="18">
        <v>0</v>
      </c>
    </row>
    <row r="31" spans="1:9" ht="15.75" thickBot="1">
      <c r="A31" s="29" t="s">
        <v>25</v>
      </c>
      <c r="B31" s="29"/>
      <c r="C31" s="29"/>
      <c r="D31" s="17"/>
      <c r="E31" s="17"/>
      <c r="F31" s="17"/>
      <c r="G31" s="17"/>
      <c r="H31" s="26">
        <f>$H$29-$H$30</f>
        <v>16359</v>
      </c>
    </row>
    <row r="32" spans="1:9" ht="15.75" thickBot="1">
      <c r="A32" s="29" t="s">
        <v>26</v>
      </c>
      <c r="B32" s="29"/>
      <c r="C32" s="29"/>
      <c r="D32" s="17"/>
      <c r="E32" s="17"/>
      <c r="F32" s="17"/>
      <c r="G32" s="19"/>
      <c r="H32" s="19" t="s">
        <v>27</v>
      </c>
    </row>
    <row r="33" spans="1:8" ht="15.75" thickBot="1">
      <c r="A33" s="29" t="s">
        <v>28</v>
      </c>
      <c r="B33" s="29"/>
      <c r="C33" s="29"/>
      <c r="D33" s="17"/>
      <c r="E33" s="17"/>
      <c r="F33" s="17"/>
      <c r="G33" s="19"/>
      <c r="H33" s="20" t="s">
        <v>29</v>
      </c>
    </row>
    <row r="34" spans="1:8" ht="15.75" thickBot="1">
      <c r="A34" s="29" t="s">
        <v>30</v>
      </c>
      <c r="B34" s="29"/>
      <c r="C34" s="29"/>
      <c r="D34" s="17"/>
      <c r="E34" s="17"/>
      <c r="F34" s="17"/>
      <c r="G34" s="19"/>
      <c r="H34" s="19" t="s">
        <v>31</v>
      </c>
    </row>
    <row r="35" spans="1:8" ht="15.75" thickBot="1">
      <c r="A35" s="29" t="s">
        <v>32</v>
      </c>
      <c r="B35" s="29"/>
      <c r="C35" s="29"/>
      <c r="D35" s="17"/>
      <c r="E35" s="17"/>
      <c r="F35" s="17"/>
      <c r="G35" s="19"/>
      <c r="H35" s="19" t="s">
        <v>33</v>
      </c>
    </row>
    <row r="36" spans="1:8" ht="15.75" thickBot="1">
      <c r="A36" s="28" t="s">
        <v>34</v>
      </c>
      <c r="B36" s="28"/>
      <c r="C36" s="28"/>
      <c r="D36" s="17"/>
      <c r="E36" s="17"/>
      <c r="F36" s="17"/>
      <c r="G36" s="19"/>
      <c r="H36" s="19"/>
    </row>
    <row r="42" spans="1:8">
      <c r="G42" s="8"/>
      <c r="H42" s="9"/>
    </row>
    <row r="43" spans="1:8">
      <c r="G43" s="10"/>
      <c r="H43" s="11"/>
    </row>
    <row r="44" spans="1:8" ht="18">
      <c r="G44" s="12" t="s">
        <v>35</v>
      </c>
      <c r="H44" s="13"/>
    </row>
  </sheetData>
  <mergeCells count="10">
    <mergeCell ref="A26:D26"/>
    <mergeCell ref="A36:C36"/>
    <mergeCell ref="A35:C35"/>
    <mergeCell ref="A34:C34"/>
    <mergeCell ref="A33:C33"/>
    <mergeCell ref="A32:C32"/>
    <mergeCell ref="A31:C31"/>
    <mergeCell ref="A30:C30"/>
    <mergeCell ref="A29:C29"/>
    <mergeCell ref="A27:C27"/>
  </mergeCells>
  <hyperlinks>
    <hyperlink ref="A10" r:id="rId1" display="kontakt@kmaleszko.pl" xr:uid="{45BF22D1-0694-4B26-9755-4F6927DA2A02}"/>
  </hyperlinks>
  <pageMargins left="0.7" right="0.7" top="0.75" bottom="0.75" header="0.3" footer="0.3"/>
  <pageSetup paperSize="9" orientation="portrait" horizontalDpi="4294967293" r:id="rId2"/>
  <headerFooter>
    <oddHeader>&amp;L&amp;12Wystawiono: 2024-04-26, Wysokie Mazowieckie&amp;R&amp;"-,Pogrubiony"&amp;12Faktura VAT nr FS 24/04/A&amp;"-,Standardowy"
Data sprzedaży: 2024-04-26</oddHeader>
  </headerFooter>
  <ignoredErrors>
    <ignoredError sqref="H33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FS2310A</dc:title>
  <dc:subject/>
  <dc:creator>Kamil Maleszko</dc:creator>
  <cp:keywords/>
  <dc:description/>
  <cp:lastModifiedBy>Kamil Maleszko</cp:lastModifiedBy>
  <cp:revision/>
  <dcterms:created xsi:type="dcterms:W3CDTF">2023-10-30T15:26:41Z</dcterms:created>
  <dcterms:modified xsi:type="dcterms:W3CDTF">2024-04-27T08:49:18Z</dcterms:modified>
  <cp:category/>
  <cp:contentStatus/>
</cp:coreProperties>
</file>