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28800" windowHeight="118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15" i="1"/>
  <c r="E4" i="1" l="1"/>
  <c r="E5" i="1"/>
  <c r="E6" i="1"/>
  <c r="E7" i="1"/>
  <c r="E8" i="1"/>
  <c r="E9" i="1"/>
  <c r="E3" i="1"/>
  <c r="B12" i="1" s="1"/>
  <c r="F7" i="1" l="1"/>
  <c r="F6" i="1"/>
  <c r="F4" i="1"/>
  <c r="F8" i="1"/>
  <c r="F5" i="1"/>
  <c r="F9" i="1"/>
  <c r="F3" i="1"/>
  <c r="B13" i="1" s="1"/>
  <c r="B14" i="1" s="1"/>
  <c r="B17" i="1" s="1"/>
  <c r="B16" i="1" l="1"/>
</calcChain>
</file>

<file path=xl/sharedStrings.xml><?xml version="1.0" encoding="utf-8"?>
<sst xmlns="http://schemas.openxmlformats.org/spreadsheetml/2006/main" count="25" uniqueCount="23">
  <si>
    <t>czas efektu</t>
  </si>
  <si>
    <t>xi</t>
  </si>
  <si>
    <t>ni</t>
  </si>
  <si>
    <t>xi*ni</t>
  </si>
  <si>
    <t>(xi-średnia)^2*ni</t>
  </si>
  <si>
    <t>alfa</t>
  </si>
  <si>
    <t>n</t>
  </si>
  <si>
    <t>średnia</t>
  </si>
  <si>
    <t>środek przedziału xi</t>
  </si>
  <si>
    <t>liczba doświadczeń ni</t>
  </si>
  <si>
    <t>wariancja</t>
  </si>
  <si>
    <t>odch. Stand.</t>
  </si>
  <si>
    <t>u_alfa</t>
  </si>
  <si>
    <t>a.lewo</t>
  </si>
  <si>
    <t>b.prawo</t>
  </si>
  <si>
    <t>Przedział(0,65;0,69) z prawdopodobieństwem równym 0,95</t>
  </si>
  <si>
    <t>pokrywa nieznaną wartość srednią czasu występowania  efektu świetlnego</t>
  </si>
  <si>
    <t>Zad 2</t>
  </si>
  <si>
    <t>Średnia</t>
  </si>
  <si>
    <t>Wairancja</t>
  </si>
  <si>
    <t>Odch.Stand.</t>
  </si>
  <si>
    <t>P. ufności odch.std. -90%</t>
  </si>
  <si>
    <t>P. ufności odch.std. +90%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</si>
</sst>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31" sqref="B31"/>
    </sheetView>
  </sheetViews>
  <sheetFormatPr defaultRowHeight="15" x14ac:dyDescent="0.25"/>
  <cols>
    <col min="1" max="1" width="23.28515625" bestFit="1" customWidth="1"/>
    <col min="2" max="2" width="10.85546875" bestFit="1" customWidth="1"/>
    <col min="3" max="3" width="16.7109375" bestFit="1" customWidth="1"/>
    <col min="4" max="4" width="18.140625" bestFit="1" customWidth="1"/>
    <col min="5" max="5" width="18.140625" customWidth="1"/>
    <col min="6" max="6" width="16.140625" bestFit="1" customWidth="1"/>
  </cols>
  <sheetData>
    <row r="1" spans="1:6" x14ac:dyDescent="0.25">
      <c r="A1" t="s">
        <v>0</v>
      </c>
      <c r="C1" t="s">
        <v>8</v>
      </c>
      <c r="D1" t="s">
        <v>9</v>
      </c>
      <c r="E1" t="s">
        <v>3</v>
      </c>
      <c r="F1" t="s">
        <v>4</v>
      </c>
    </row>
    <row r="2" spans="1:6" x14ac:dyDescent="0.25">
      <c r="C2" t="s">
        <v>1</v>
      </c>
      <c r="D2" t="s">
        <v>2</v>
      </c>
    </row>
    <row r="3" spans="1:6" x14ac:dyDescent="0.25">
      <c r="A3">
        <v>0</v>
      </c>
      <c r="B3">
        <v>0.2</v>
      </c>
      <c r="C3">
        <v>0.1</v>
      </c>
      <c r="D3">
        <v>50</v>
      </c>
      <c r="E3">
        <f>C3*D3</f>
        <v>5</v>
      </c>
      <c r="F3">
        <f>(C3-$B$12)^2*D3</f>
        <v>16.404992000000004</v>
      </c>
    </row>
    <row r="4" spans="1:6" x14ac:dyDescent="0.25">
      <c r="A4">
        <v>0.2</v>
      </c>
      <c r="B4">
        <v>0.4</v>
      </c>
      <c r="C4">
        <v>0.3</v>
      </c>
      <c r="D4">
        <v>128</v>
      </c>
      <c r="E4">
        <f t="shared" ref="E4:E9" si="0">C4*D4</f>
        <v>38.4</v>
      </c>
      <c r="F4">
        <f t="shared" ref="F4:F9" si="1">(C4-$B$12)^2*D4</f>
        <v>17.789419520000006</v>
      </c>
    </row>
    <row r="5" spans="1:6" x14ac:dyDescent="0.25">
      <c r="A5">
        <v>0.4</v>
      </c>
      <c r="B5">
        <v>0.6</v>
      </c>
      <c r="C5">
        <v>0.5</v>
      </c>
      <c r="D5">
        <v>245</v>
      </c>
      <c r="E5">
        <f t="shared" si="0"/>
        <v>122.5</v>
      </c>
      <c r="F5">
        <f t="shared" si="1"/>
        <v>7.3156608000000052</v>
      </c>
    </row>
    <row r="6" spans="1:6" x14ac:dyDescent="0.25">
      <c r="A6">
        <v>0.6</v>
      </c>
      <c r="B6">
        <v>0.8</v>
      </c>
      <c r="C6">
        <v>0.7</v>
      </c>
      <c r="D6">
        <v>286</v>
      </c>
      <c r="E6">
        <f t="shared" si="0"/>
        <v>200.2</v>
      </c>
      <c r="F6">
        <f t="shared" si="1"/>
        <v>0.21159423999999832</v>
      </c>
    </row>
    <row r="7" spans="1:6" x14ac:dyDescent="0.25">
      <c r="A7">
        <v>0.8</v>
      </c>
      <c r="B7">
        <v>1</v>
      </c>
      <c r="C7">
        <v>0.9</v>
      </c>
      <c r="D7">
        <v>134</v>
      </c>
      <c r="E7">
        <f t="shared" si="0"/>
        <v>120.60000000000001</v>
      </c>
      <c r="F7">
        <f t="shared" si="1"/>
        <v>6.9170585599999974</v>
      </c>
    </row>
    <row r="8" spans="1:6" x14ac:dyDescent="0.25">
      <c r="A8">
        <v>1</v>
      </c>
      <c r="B8">
        <v>1.2</v>
      </c>
      <c r="C8">
        <v>1.1000000000000001</v>
      </c>
      <c r="D8">
        <v>90</v>
      </c>
      <c r="E8">
        <f t="shared" si="0"/>
        <v>99.000000000000014</v>
      </c>
      <c r="F8">
        <f t="shared" si="1"/>
        <v>16.424985600000003</v>
      </c>
    </row>
    <row r="9" spans="1:6" x14ac:dyDescent="0.25">
      <c r="A9">
        <v>1.2</v>
      </c>
      <c r="B9">
        <v>1.4</v>
      </c>
      <c r="C9">
        <v>1.3</v>
      </c>
      <c r="D9">
        <v>67</v>
      </c>
      <c r="E9">
        <f t="shared" si="0"/>
        <v>87.100000000000009</v>
      </c>
      <c r="F9">
        <f t="shared" si="1"/>
        <v>26.35644928</v>
      </c>
    </row>
    <row r="10" spans="1:6" x14ac:dyDescent="0.25">
      <c r="A10" t="s">
        <v>5</v>
      </c>
      <c r="B10">
        <v>0.05</v>
      </c>
    </row>
    <row r="11" spans="1:6" x14ac:dyDescent="0.25">
      <c r="A11" t="s">
        <v>6</v>
      </c>
      <c r="B11">
        <v>1000</v>
      </c>
    </row>
    <row r="12" spans="1:6" x14ac:dyDescent="0.25">
      <c r="A12" t="s">
        <v>7</v>
      </c>
      <c r="B12">
        <f>SUM(E3:E9)/B11</f>
        <v>0.67280000000000006</v>
      </c>
    </row>
    <row r="13" spans="1:6" x14ac:dyDescent="0.25">
      <c r="A13" t="s">
        <v>10</v>
      </c>
      <c r="B13">
        <f>SUM(F3:F9)/(B11-1)</f>
        <v>9.1511671671671679E-2</v>
      </c>
    </row>
    <row r="14" spans="1:6" x14ac:dyDescent="0.25">
      <c r="A14" t="s">
        <v>11</v>
      </c>
      <c r="B14">
        <f>SQRT(B13)</f>
        <v>0.30250896130804406</v>
      </c>
    </row>
    <row r="15" spans="1:6" x14ac:dyDescent="0.25">
      <c r="A15" t="s">
        <v>12</v>
      </c>
      <c r="B15">
        <f>_xlfn.NORM.S.INV(1-B10/2)</f>
        <v>1.9599639845400536</v>
      </c>
    </row>
    <row r="16" spans="1:6" x14ac:dyDescent="0.25">
      <c r="A16" t="s">
        <v>13</v>
      </c>
      <c r="B16">
        <f>B12-B15*B14/SQRT(B11)</f>
        <v>0.65405064485536624</v>
      </c>
    </row>
    <row r="17" spans="1:4" x14ac:dyDescent="0.25">
      <c r="A17" t="s">
        <v>14</v>
      </c>
      <c r="B17">
        <f>B12+B15*B14/SQRT(B11)</f>
        <v>0.69154935514463389</v>
      </c>
      <c r="C17" t="s">
        <v>15</v>
      </c>
    </row>
    <row r="18" spans="1:4" x14ac:dyDescent="0.25">
      <c r="C18" t="s">
        <v>16</v>
      </c>
    </row>
    <row r="20" spans="1:4" x14ac:dyDescent="0.25">
      <c r="A20" t="s">
        <v>17</v>
      </c>
    </row>
    <row r="21" spans="1:4" x14ac:dyDescent="0.25">
      <c r="A21">
        <v>6.3</v>
      </c>
      <c r="C21" t="s">
        <v>5</v>
      </c>
      <c r="D21">
        <v>0.1</v>
      </c>
    </row>
    <row r="22" spans="1:4" x14ac:dyDescent="0.25">
      <c r="A22">
        <v>5.9</v>
      </c>
      <c r="C22" t="s">
        <v>6</v>
      </c>
      <c r="D22">
        <v>6</v>
      </c>
    </row>
    <row r="23" spans="1:4" x14ac:dyDescent="0.25">
      <c r="A23">
        <v>6.2</v>
      </c>
    </row>
    <row r="24" spans="1:4" x14ac:dyDescent="0.25">
      <c r="A24">
        <v>5.8</v>
      </c>
    </row>
    <row r="25" spans="1:4" x14ac:dyDescent="0.25">
      <c r="A25">
        <v>5.7</v>
      </c>
    </row>
    <row r="26" spans="1:4" x14ac:dyDescent="0.25">
      <c r="A26">
        <v>6.1</v>
      </c>
    </row>
    <row r="27" spans="1:4" x14ac:dyDescent="0.25">
      <c r="A27" t="s">
        <v>18</v>
      </c>
      <c r="B27">
        <f>AVERAGE(A21:A26)</f>
        <v>6</v>
      </c>
    </row>
    <row r="28" spans="1:4" x14ac:dyDescent="0.25">
      <c r="A28" t="s">
        <v>19</v>
      </c>
      <c r="B28">
        <f>VAR(A21:A26)</f>
        <v>5.599999999999996E-2</v>
      </c>
    </row>
    <row r="29" spans="1:4" x14ac:dyDescent="0.25">
      <c r="A29" t="s">
        <v>20</v>
      </c>
      <c r="B29">
        <f>SQRT(B28)</f>
        <v>0.23664319132398456</v>
      </c>
    </row>
    <row r="30" spans="1:4" x14ac:dyDescent="0.25">
      <c r="A30" t="s">
        <v>21</v>
      </c>
      <c r="B30">
        <f>CONFIDENCE(D21,B29,6)</f>
        <v>0.15890795733659938</v>
      </c>
    </row>
    <row r="31" spans="1:4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2022-12-15T11:12:45Z</dcterms:created>
  <dcterms:modified xsi:type="dcterms:W3CDTF">2022-12-15T11:56:32Z</dcterms:modified>
</cp:coreProperties>
</file>