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ie\dev\DeMetrics\server\data\backup\"/>
    </mc:Choice>
  </mc:AlternateContent>
  <xr:revisionPtr revIDLastSave="0" documentId="13_ncr:1_{684E45CC-25B4-4A2F-B48F-11BF9E59CDB9}" xr6:coauthVersionLast="47" xr6:coauthVersionMax="47" xr10:uidLastSave="{00000000-0000-0000-0000-000000000000}"/>
  <bookViews>
    <workbookView xWindow="33660" yWindow="2280" windowWidth="17280" windowHeight="8880" activeTab="3" xr2:uid="{5F12B1DA-1378-4AA2-9E22-3E1B15DBE18A}"/>
  </bookViews>
  <sheets>
    <sheet name="Einkommen" sheetId="1" r:id="rId1"/>
    <sheet name="Alter" sheetId="3" r:id="rId2"/>
    <sheet name="Geschlecht" sheetId="2" r:id="rId3"/>
    <sheet name="Gewicht" sheetId="4" r:id="rId4"/>
    <sheet name="Größe" sheetId="5" r:id="rId5"/>
    <sheet name="Singles" sheetId="6" r:id="rId6"/>
  </sheets>
  <definedNames>
    <definedName name="_xlnm._FilterDatabase" localSheetId="1" hidden="1">Alter!$E$2:$F$2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7" i="4"/>
  <c r="G8" i="4"/>
  <c r="G9" i="4"/>
  <c r="G6" i="4"/>
  <c r="F13" i="6"/>
  <c r="E13" i="6"/>
  <c r="D13" i="6"/>
  <c r="C13" i="6"/>
  <c r="B13" i="6"/>
  <c r="E7" i="6"/>
  <c r="E9" i="6"/>
  <c r="E11" i="6"/>
  <c r="D6" i="6"/>
  <c r="D8" i="6"/>
  <c r="D10" i="6"/>
  <c r="D5" i="6"/>
  <c r="B18" i="6"/>
  <c r="B19" i="6" s="1"/>
  <c r="E6" i="6" s="1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D30" i="4"/>
  <c r="E30" i="4"/>
  <c r="F30" i="4"/>
  <c r="C30" i="4"/>
  <c r="D3" i="3"/>
  <c r="E3" i="3" s="1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G81" i="3" s="1"/>
  <c r="E81" i="3"/>
  <c r="F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B7" i="2"/>
  <c r="C5" i="2" s="1"/>
  <c r="E5" i="6" l="1"/>
  <c r="D11" i="6"/>
  <c r="F11" i="6" s="1"/>
  <c r="E10" i="6"/>
  <c r="D9" i="6"/>
  <c r="E8" i="6"/>
  <c r="F8" i="6" s="1"/>
  <c r="D7" i="6"/>
  <c r="F7" i="6" s="1"/>
  <c r="F10" i="6"/>
  <c r="F5" i="6"/>
  <c r="F9" i="6"/>
  <c r="F6" i="6"/>
  <c r="C4" i="2"/>
  <c r="F3" i="3"/>
</calcChain>
</file>

<file path=xl/sharedStrings.xml><?xml version="1.0" encoding="utf-8"?>
<sst xmlns="http://schemas.openxmlformats.org/spreadsheetml/2006/main" count="250" uniqueCount="199">
  <si>
    <t>500.000 € - 1.000.000 €</t>
  </si>
  <si>
    <t>250.000 € - 500.000 €</t>
  </si>
  <si>
    <t>125.000 € - 250.000 €</t>
  </si>
  <si>
    <t>100.000 € - 125.000 €</t>
  </si>
  <si>
    <t>90.000 € - 100.000 €</t>
  </si>
  <si>
    <t>80.000 € - 90.000 €</t>
  </si>
  <si>
    <t>70.000 € - 80.000 €</t>
  </si>
  <si>
    <t>60.000 € - 70.000 €</t>
  </si>
  <si>
    <t>50.000 € - 60.000 €</t>
  </si>
  <si>
    <t>45.000 € - 50.000 €</t>
  </si>
  <si>
    <t>40.000 € - 45.000 €</t>
  </si>
  <si>
    <t>35.000 € - 40.000 €</t>
  </si>
  <si>
    <t>30.000 € - 35.000 €</t>
  </si>
  <si>
    <t>25.000 € - 30.000 €</t>
  </si>
  <si>
    <t>20.000 € - 25.000 €</t>
  </si>
  <si>
    <t>15.000 € - 20.000 €</t>
  </si>
  <si>
    <t>10.000 € - 15.000 €</t>
  </si>
  <si>
    <t>5.000 € - 10.000 €</t>
  </si>
  <si>
    <t>1 € - 5.000 €</t>
  </si>
  <si>
    <t>Mann</t>
  </si>
  <si>
    <t>Frau</t>
  </si>
  <si>
    <t>Wie wird mit den Daten von Personen mit den Geschlechtsausprägungen 'unbekannt' oder 'divers' verfahren? - Statistisches Bundesamt (destatis.de)</t>
  </si>
  <si>
    <t>Gesamt</t>
  </si>
  <si>
    <t>Bevölkerungspyramide: Altersstruktur Deutschlands von 1950 - 2070 (destatis.de)</t>
  </si>
  <si>
    <t>Einkommensverteilung Deutschland | einkommensverteilung.eu</t>
  </si>
  <si>
    <t>Bevölkerung nach Nationalität und Geschlecht - Statistisches Bundesamt (destatis.de)</t>
  </si>
  <si>
    <t>Übergewicht | Die soziale Situation in Deutschland | bpb.de</t>
  </si>
  <si>
    <t>Über 190 cm</t>
  </si>
  <si>
    <t>185-189 cm</t>
  </si>
  <si>
    <t>180-184 cm</t>
  </si>
  <si>
    <t>175-179 cm</t>
  </si>
  <si>
    <t>170-174 cm</t>
  </si>
  <si>
    <t>165-169 cm</t>
  </si>
  <si>
    <t>160-164 cm</t>
  </si>
  <si>
    <t>155-159 cm</t>
  </si>
  <si>
    <t>150-154 cm</t>
  </si>
  <si>
    <t>Unter 150 cm</t>
  </si>
  <si>
    <t>Körpergröße nach Geschlecht 2006 | Statista</t>
  </si>
  <si>
    <t>Singles in Deutschland nach Alter 2021 | Statista</t>
  </si>
  <si>
    <t>Bevölkrungspyramide</t>
  </si>
  <si>
    <t>male_count</t>
  </si>
  <si>
    <t>female_count</t>
  </si>
  <si>
    <t>total</t>
  </si>
  <si>
    <t>male_percent</t>
  </si>
  <si>
    <t>female_percent</t>
  </si>
  <si>
    <t>total_percent</t>
  </si>
  <si>
    <t>income_class</t>
  </si>
  <si>
    <t>&gt; 1.000.000 €</t>
  </si>
  <si>
    <t>&lt; 0</t>
  </si>
  <si>
    <t>0_1</t>
  </si>
  <si>
    <t>1_2</t>
  </si>
  <si>
    <t>2_3</t>
  </si>
  <si>
    <t>3_4</t>
  </si>
  <si>
    <t>4_5</t>
  </si>
  <si>
    <t>5_6</t>
  </si>
  <si>
    <t>6_7</t>
  </si>
  <si>
    <t>7_8</t>
  </si>
  <si>
    <t>8_9</t>
  </si>
  <si>
    <t>9_10</t>
  </si>
  <si>
    <t>10_11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</si>
  <si>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</si>
  <si>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</si>
  <si>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</si>
  <si>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</si>
  <si>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</si>
  <si>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</si>
  <si>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</si>
  <si>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</si>
  <si>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</si>
  <si>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</si>
  <si>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</si>
  <si>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</si>
  <si>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23_24</t>
  </si>
  <si>
    <t>24_25</t>
  </si>
  <si>
    <t>25_26</t>
  </si>
  <si>
    <t>26_27</t>
  </si>
  <si>
    <t>27_28</t>
  </si>
  <si>
    <t>28_29</t>
  </si>
  <si>
    <t>29_30</t>
  </si>
  <si>
    <t>30_31</t>
  </si>
  <si>
    <t>31_32</t>
  </si>
  <si>
    <t>32_33</t>
  </si>
  <si>
    <t>33_34</t>
  </si>
  <si>
    <t>34_35</t>
  </si>
  <si>
    <t>35_36</t>
  </si>
  <si>
    <t>36_37</t>
  </si>
  <si>
    <t>37_38</t>
  </si>
  <si>
    <t>38_39</t>
  </si>
  <si>
    <t>39_40</t>
  </si>
  <si>
    <t>40_41</t>
  </si>
  <si>
    <t>41_42</t>
  </si>
  <si>
    <t>42_43</t>
  </si>
  <si>
    <t>43_44</t>
  </si>
  <si>
    <t>44_45</t>
  </si>
  <si>
    <t>45_46</t>
  </si>
  <si>
    <t>46_47</t>
  </si>
  <si>
    <t>47_48</t>
  </si>
  <si>
    <t>48_49</t>
  </si>
  <si>
    <t>49_50</t>
  </si>
  <si>
    <t>50_51</t>
  </si>
  <si>
    <t>51_52</t>
  </si>
  <si>
    <t>52_53</t>
  </si>
  <si>
    <t>53_54</t>
  </si>
  <si>
    <t>54_55</t>
  </si>
  <si>
    <t>55_56</t>
  </si>
  <si>
    <t>56_57</t>
  </si>
  <si>
    <t>57_58</t>
  </si>
  <si>
    <t>58_59</t>
  </si>
  <si>
    <t>59_60</t>
  </si>
  <si>
    <t>60_61</t>
  </si>
  <si>
    <t>61_62</t>
  </si>
  <si>
    <t>62_63</t>
  </si>
  <si>
    <t>63_64</t>
  </si>
  <si>
    <t>64_65</t>
  </si>
  <si>
    <t>65_66</t>
  </si>
  <si>
    <t>66_67</t>
  </si>
  <si>
    <t>67_68</t>
  </si>
  <si>
    <t>68_69</t>
  </si>
  <si>
    <t>69_70</t>
  </si>
  <si>
    <t>70_71</t>
  </si>
  <si>
    <t>71_72</t>
  </si>
  <si>
    <t>72_73</t>
  </si>
  <si>
    <t>73_74</t>
  </si>
  <si>
    <t>74_75</t>
  </si>
  <si>
    <t>75_76</t>
  </si>
  <si>
    <t>76_77</t>
  </si>
  <si>
    <t>77_78</t>
  </si>
  <si>
    <t>78_79</t>
  </si>
  <si>
    <t>79_80</t>
  </si>
  <si>
    <t>80_81</t>
  </si>
  <si>
    <t>81_82</t>
  </si>
  <si>
    <t>82_83</t>
  </si>
  <si>
    <t>83_84</t>
  </si>
  <si>
    <t>84_85</t>
  </si>
  <si>
    <t>85_86</t>
  </si>
  <si>
    <t>86_87</t>
  </si>
  <si>
    <t>87_88</t>
  </si>
  <si>
    <t>88_89</t>
  </si>
  <si>
    <t>89_90</t>
  </si>
  <si>
    <t>90_91</t>
  </si>
  <si>
    <t>91_92</t>
  </si>
  <si>
    <t>92_93</t>
  </si>
  <si>
    <t>93_94</t>
  </si>
  <si>
    <t>94_95</t>
  </si>
  <si>
    <t>95_96</t>
  </si>
  <si>
    <t>96_97</t>
  </si>
  <si>
    <t>97_98</t>
  </si>
  <si>
    <t>98_99</t>
  </si>
  <si>
    <t>99_100</t>
  </si>
  <si>
    <t>age</t>
  </si>
  <si>
    <t>Geschlecht</t>
  </si>
  <si>
    <t>Anzahl</t>
  </si>
  <si>
    <t>Prozentzahl</t>
  </si>
  <si>
    <t>population_percent</t>
  </si>
  <si>
    <t>BMI &lt; 18,5</t>
  </si>
  <si>
    <t>BMI ≥ 30</t>
  </si>
  <si>
    <t>18 und mehr</t>
  </si>
  <si>
    <t>18 - 25</t>
  </si>
  <si>
    <t>25 - 35</t>
  </si>
  <si>
    <t>35 - 45</t>
  </si>
  <si>
    <t>45 - 55</t>
  </si>
  <si>
    <t>55 - 65</t>
  </si>
  <si>
    <t>65 - 75</t>
  </si>
  <si>
    <t>75 und mehr</t>
  </si>
  <si>
    <t>BMI = 18,5 - 24,9</t>
  </si>
  <si>
    <t>BMI = 25 - 29,9</t>
  </si>
  <si>
    <t>Bevölkerung gesamt</t>
  </si>
  <si>
    <t>Bevölkerung &gt; 14</t>
  </si>
  <si>
    <t>Bevölkerung &gt; 14 %</t>
  </si>
  <si>
    <t>Singles &gt; 14</t>
  </si>
  <si>
    <t>14_19</t>
  </si>
  <si>
    <t>20_29</t>
  </si>
  <si>
    <t>30_39</t>
  </si>
  <si>
    <t>40_49</t>
  </si>
  <si>
    <t>50_59</t>
  </si>
  <si>
    <t>60_69</t>
  </si>
  <si>
    <t>70_100</t>
  </si>
  <si>
    <t>Anteil Bevölkerung</t>
  </si>
  <si>
    <t>Anteil Singles</t>
  </si>
  <si>
    <t>Gesamtbevölkerung</t>
  </si>
  <si>
    <t>Anzahl Singles</t>
  </si>
  <si>
    <t>Singles in Altersgruppe</t>
  </si>
  <si>
    <t>Was ist mit Poly, fremdgehen etc.? Ja fair aber 5% der Singles sind auch mit Absicht single. Gleicht sicht vlt aus</t>
  </si>
  <si>
    <t>Altersgruppe</t>
  </si>
  <si>
    <t>14_100</t>
  </si>
  <si>
    <t>Age_Group</t>
  </si>
  <si>
    <t>Gender</t>
  </si>
  <si>
    <t>Underweight_Percentage</t>
  </si>
  <si>
    <t>Normalweight_Percentage</t>
  </si>
  <si>
    <t>Overweight_Percentage</t>
  </si>
  <si>
    <t>Obese_Percentage</t>
  </si>
  <si>
    <t>Male</t>
  </si>
  <si>
    <t>Female</t>
  </si>
  <si>
    <t>All</t>
  </si>
  <si>
    <t>3 - 6</t>
  </si>
  <si>
    <t>7 - 10</t>
  </si>
  <si>
    <t>11 - 13</t>
  </si>
  <si>
    <t>14 - 17</t>
  </si>
  <si>
    <t>Tab 1 in https://www.rki.de/DE/Content/Kommissionen/Bundesgesundheitsblatt/Downloads/2019_10_Schienkiewitz_BMI.pdf?__blob=publicationFile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</si>
</sst>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2"/>
    <xf numFmtId="0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4" fillId="0" borderId="0" xfId="1" applyNumberFormat="1" applyFont="1" applyAlignment="1">
      <alignment horizontal="right" vertical="center"/>
    </xf>
    <xf numFmtId="164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nkommensverteilung.eu/deutschlan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rvice.destatis.de/bevoelkerungspyramide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statis.de/DE/Themen/Gesellschaft-Umwelt/Bevoelkerung/Bevoelkerungsstand/Tabellen/deutsche-nichtdeutsche-bevoelkerung-nach-geschlecht-deutschland.html" TargetMode="External"/><Relationship Id="rId1" Type="http://schemas.openxmlformats.org/officeDocument/2006/relationships/hyperlink" Target="https://www.destatis.de/DE/Themen/Gesellschaft-Umwelt/Bevoelkerung/Bevoelkerungsstand/Methoden/Erlauterungen/geschlechtsauspraegunge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b.de/kurz-knapp/zahlen-und-fakten/soziale-situation-in-deutschland/516115/uebergewich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1825/umfrage/koerpergroesse-nach-geschlech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286794/umfrage/umfrage-in-deutschland-zur-anzahl-der-singles-nach-al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8E7-7299-4371-9F73-B6D1B127F884}">
  <dimension ref="A1:F23"/>
  <sheetViews>
    <sheetView workbookViewId="0">
      <selection activeCell="C23" sqref="C23"/>
    </sheetView>
  </sheetViews>
  <sheetFormatPr baseColWidth="10" defaultRowHeight="14.4" x14ac:dyDescent="0.3"/>
  <cols>
    <col min="1" max="1" width="22" customWidth="1"/>
    <col min="2" max="2" width="18.44140625" bestFit="1" customWidth="1"/>
  </cols>
  <sheetData>
    <row r="1" spans="1:6" x14ac:dyDescent="0.3">
      <c r="A1" s="3" t="s">
        <v>24</v>
      </c>
    </row>
    <row r="2" spans="1:6" x14ac:dyDescent="0.3">
      <c r="A2" t="s">
        <v>46</v>
      </c>
      <c r="B2" t="s">
        <v>153</v>
      </c>
    </row>
    <row r="3" spans="1:6" x14ac:dyDescent="0.3">
      <c r="A3" t="s">
        <v>47</v>
      </c>
      <c r="B3">
        <v>4.0000000000000002E-4</v>
      </c>
    </row>
    <row r="4" spans="1:6" x14ac:dyDescent="0.3">
      <c r="A4" t="s">
        <v>0</v>
      </c>
      <c r="B4">
        <v>1E-3</v>
      </c>
    </row>
    <row r="5" spans="1:6" x14ac:dyDescent="0.3">
      <c r="A5" t="s">
        <v>1</v>
      </c>
      <c r="B5">
        <v>3.8E-3</v>
      </c>
    </row>
    <row r="6" spans="1:6" x14ac:dyDescent="0.3">
      <c r="A6" t="s">
        <v>2</v>
      </c>
      <c r="B6">
        <v>1.5600000000000001E-2</v>
      </c>
    </row>
    <row r="7" spans="1:6" x14ac:dyDescent="0.3">
      <c r="A7" t="s">
        <v>3</v>
      </c>
      <c r="B7">
        <v>1.24E-2</v>
      </c>
    </row>
    <row r="8" spans="1:6" x14ac:dyDescent="0.3">
      <c r="A8" t="s">
        <v>4</v>
      </c>
      <c r="B8">
        <v>8.6999999999999994E-3</v>
      </c>
    </row>
    <row r="9" spans="1:6" x14ac:dyDescent="0.3">
      <c r="A9" t="s">
        <v>5</v>
      </c>
      <c r="B9">
        <v>1.2699999999999999E-2</v>
      </c>
    </row>
    <row r="10" spans="1:6" x14ac:dyDescent="0.3">
      <c r="A10" t="s">
        <v>6</v>
      </c>
      <c r="B10">
        <v>1.9E-2</v>
      </c>
      <c r="F10" s="8"/>
    </row>
    <row r="11" spans="1:6" x14ac:dyDescent="0.3">
      <c r="A11" t="s">
        <v>7</v>
      </c>
      <c r="B11">
        <v>3.0099999999999998E-2</v>
      </c>
    </row>
    <row r="12" spans="1:6" x14ac:dyDescent="0.3">
      <c r="A12" t="s">
        <v>8</v>
      </c>
      <c r="B12">
        <v>5.1699999999999996E-2</v>
      </c>
    </row>
    <row r="13" spans="1:6" x14ac:dyDescent="0.3">
      <c r="A13" t="s">
        <v>9</v>
      </c>
      <c r="B13">
        <v>3.9E-2</v>
      </c>
    </row>
    <row r="14" spans="1:6" x14ac:dyDescent="0.3">
      <c r="A14" t="s">
        <v>10</v>
      </c>
      <c r="B14">
        <v>5.0700000000000002E-2</v>
      </c>
    </row>
    <row r="15" spans="1:6" x14ac:dyDescent="0.3">
      <c r="A15" t="s">
        <v>11</v>
      </c>
      <c r="B15">
        <v>6.6199999999999995E-2</v>
      </c>
    </row>
    <row r="16" spans="1:6" x14ac:dyDescent="0.3">
      <c r="A16" t="s">
        <v>12</v>
      </c>
      <c r="B16">
        <v>8.1699999999999995E-2</v>
      </c>
    </row>
    <row r="17" spans="1:2" x14ac:dyDescent="0.3">
      <c r="A17" t="s">
        <v>13</v>
      </c>
      <c r="B17">
        <v>8.9800000000000005E-2</v>
      </c>
    </row>
    <row r="18" spans="1:2" ht="14.4" customHeight="1" x14ac:dyDescent="0.3">
      <c r="A18" t="s">
        <v>14</v>
      </c>
      <c r="B18">
        <v>9.5600000000000004E-2</v>
      </c>
    </row>
    <row r="19" spans="1:2" x14ac:dyDescent="0.3">
      <c r="A19" t="s">
        <v>15</v>
      </c>
      <c r="B19">
        <v>0.10289999999999999</v>
      </c>
    </row>
    <row r="20" spans="1:2" x14ac:dyDescent="0.3">
      <c r="A20" t="s">
        <v>16</v>
      </c>
      <c r="B20">
        <v>0.11169999999999999</v>
      </c>
    </row>
    <row r="21" spans="1:2" x14ac:dyDescent="0.3">
      <c r="A21" t="s">
        <v>17</v>
      </c>
      <c r="B21">
        <v>9.9499999999999991E-2</v>
      </c>
    </row>
    <row r="22" spans="1:2" x14ac:dyDescent="0.3">
      <c r="A22" t="s">
        <v>18</v>
      </c>
      <c r="B22">
        <v>8.77E-2</v>
      </c>
    </row>
    <row r="23" spans="1:2" x14ac:dyDescent="0.3">
      <c r="A23" t="s">
        <v>48</v>
      </c>
      <c r="B23">
        <v>1.9799999999999998E-2</v>
      </c>
    </row>
  </sheetData>
  <hyperlinks>
    <hyperlink ref="A1" r:id="rId1" display="https://www.einkommensverteilung.eu/deutschland/" xr:uid="{1130C9F8-B47C-4105-BB19-D3C132BE1227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45DA-59FA-49FC-963C-D26736079AAA}">
  <dimension ref="A1:CV104"/>
  <sheetViews>
    <sheetView topLeftCell="A91" workbookViewId="0">
      <selection activeCell="E103" sqref="E103"/>
    </sheetView>
  </sheetViews>
  <sheetFormatPr baseColWidth="10" defaultRowHeight="14.4" x14ac:dyDescent="0.3"/>
  <cols>
    <col min="1" max="1" width="18.33203125" customWidth="1"/>
    <col min="2" max="2" width="10.33203125" bestFit="1" customWidth="1"/>
    <col min="3" max="3" width="11.88671875" bestFit="1" customWidth="1"/>
    <col min="4" max="4" width="9" bestFit="1" customWidth="1"/>
    <col min="5" max="5" width="12.33203125" customWidth="1"/>
    <col min="6" max="6" width="13.5546875" bestFit="1" customWidth="1"/>
    <col min="7" max="7" width="12" bestFit="1" customWidth="1"/>
  </cols>
  <sheetData>
    <row r="1" spans="1:100" x14ac:dyDescent="0.3">
      <c r="A1" s="3" t="s">
        <v>23</v>
      </c>
    </row>
    <row r="2" spans="1:100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</row>
    <row r="3" spans="1:100" x14ac:dyDescent="0.3">
      <c r="A3" t="s">
        <v>149</v>
      </c>
      <c r="B3">
        <v>41351000</v>
      </c>
      <c r="C3">
        <v>42678000</v>
      </c>
      <c r="D3">
        <f>(SUM(B3:C3))</f>
        <v>84029000</v>
      </c>
      <c r="E3">
        <f>B3/D3</f>
        <v>0.49210391650501611</v>
      </c>
      <c r="F3">
        <f>C3/D3</f>
        <v>0.50789608349498383</v>
      </c>
      <c r="G3">
        <f>D3/D3</f>
        <v>1</v>
      </c>
    </row>
    <row r="4" spans="1:100" x14ac:dyDescent="0.3">
      <c r="A4" t="s">
        <v>49</v>
      </c>
      <c r="B4">
        <v>389000</v>
      </c>
      <c r="C4">
        <v>369000</v>
      </c>
      <c r="D4">
        <f t="shared" ref="D4:D67" si="0">(SUM(B4:C4))</f>
        <v>758000</v>
      </c>
      <c r="E4" s="4">
        <f t="shared" ref="E4:E35" si="1">B4/$B$3</f>
        <v>9.4072694735314738E-3</v>
      </c>
      <c r="F4" s="4">
        <f t="shared" ref="F4:F35" si="2">C4/$C$3</f>
        <v>8.6461408688317167E-3</v>
      </c>
      <c r="G4" s="4">
        <f t="shared" ref="G4:G35" si="3">D4/$D$3</f>
        <v>9.0206952361684654E-3</v>
      </c>
    </row>
    <row r="5" spans="1:100" x14ac:dyDescent="0.3">
      <c r="A5" t="s">
        <v>50</v>
      </c>
      <c r="B5">
        <v>388000</v>
      </c>
      <c r="C5">
        <v>368000</v>
      </c>
      <c r="D5">
        <f t="shared" si="0"/>
        <v>756000</v>
      </c>
      <c r="E5" s="4">
        <f t="shared" si="1"/>
        <v>9.3830862615172546E-3</v>
      </c>
      <c r="F5" s="4">
        <f t="shared" si="2"/>
        <v>8.6227095927644219E-3</v>
      </c>
      <c r="G5" s="4">
        <f t="shared" si="3"/>
        <v>8.9968939294767288E-3</v>
      </c>
    </row>
    <row r="6" spans="1:100" x14ac:dyDescent="0.3">
      <c r="A6" t="s">
        <v>51</v>
      </c>
      <c r="B6">
        <v>416000</v>
      </c>
      <c r="C6">
        <v>394000</v>
      </c>
      <c r="D6">
        <f t="shared" si="0"/>
        <v>810000</v>
      </c>
      <c r="E6" s="4">
        <f t="shared" si="1"/>
        <v>1.0060216197915407E-2</v>
      </c>
      <c r="F6" s="4">
        <f t="shared" si="2"/>
        <v>9.2319227705140814E-3</v>
      </c>
      <c r="G6" s="4">
        <f t="shared" si="3"/>
        <v>9.6395292101536367E-3</v>
      </c>
    </row>
    <row r="7" spans="1:100" x14ac:dyDescent="0.3">
      <c r="A7" t="s">
        <v>52</v>
      </c>
      <c r="B7">
        <v>412000</v>
      </c>
      <c r="C7">
        <v>389000</v>
      </c>
      <c r="D7">
        <f t="shared" si="0"/>
        <v>801000</v>
      </c>
      <c r="E7" s="4">
        <f t="shared" si="1"/>
        <v>9.963483349858528E-3</v>
      </c>
      <c r="F7" s="4">
        <f t="shared" si="2"/>
        <v>9.1147663901776088E-3</v>
      </c>
      <c r="G7" s="4">
        <f t="shared" si="3"/>
        <v>9.5324233300408193E-3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</row>
    <row r="8" spans="1:100" x14ac:dyDescent="0.3">
      <c r="A8" t="s">
        <v>53</v>
      </c>
      <c r="B8">
        <v>416000</v>
      </c>
      <c r="C8">
        <v>394000</v>
      </c>
      <c r="D8">
        <f t="shared" si="0"/>
        <v>810000</v>
      </c>
      <c r="E8" s="4">
        <f t="shared" si="1"/>
        <v>1.0060216197915407E-2</v>
      </c>
      <c r="F8" s="4">
        <f t="shared" si="2"/>
        <v>9.2319227705140814E-3</v>
      </c>
      <c r="G8" s="4">
        <f t="shared" si="3"/>
        <v>9.6395292101536367E-3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</row>
    <row r="9" spans="1:100" x14ac:dyDescent="0.3">
      <c r="A9" t="s">
        <v>54</v>
      </c>
      <c r="B9">
        <v>423000</v>
      </c>
      <c r="C9">
        <v>402000</v>
      </c>
      <c r="D9">
        <f t="shared" si="0"/>
        <v>825000</v>
      </c>
      <c r="E9" s="4">
        <f t="shared" si="1"/>
        <v>1.0229498682014945E-2</v>
      </c>
      <c r="F9" s="4">
        <f t="shared" si="2"/>
        <v>9.4193729790524386E-3</v>
      </c>
      <c r="G9" s="4">
        <f t="shared" si="3"/>
        <v>9.8180390103416674E-3</v>
      </c>
    </row>
    <row r="10" spans="1:100" x14ac:dyDescent="0.3">
      <c r="A10" t="s">
        <v>55</v>
      </c>
      <c r="B10">
        <v>428000</v>
      </c>
      <c r="C10">
        <v>406000</v>
      </c>
      <c r="D10">
        <f t="shared" si="0"/>
        <v>834000</v>
      </c>
      <c r="E10" s="4">
        <f t="shared" si="1"/>
        <v>1.0350414742086044E-2</v>
      </c>
      <c r="F10" s="4">
        <f t="shared" si="2"/>
        <v>9.513098083321618E-3</v>
      </c>
      <c r="G10" s="4">
        <f t="shared" si="3"/>
        <v>9.9251448904544865E-3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</row>
    <row r="11" spans="1:100" x14ac:dyDescent="0.3">
      <c r="A11" t="s">
        <v>56</v>
      </c>
      <c r="B11">
        <v>430000</v>
      </c>
      <c r="C11">
        <v>410000</v>
      </c>
      <c r="D11">
        <f t="shared" si="0"/>
        <v>840000</v>
      </c>
      <c r="E11" s="4">
        <f t="shared" si="1"/>
        <v>1.0398781166114483E-2</v>
      </c>
      <c r="F11" s="4">
        <f t="shared" si="2"/>
        <v>9.6068231875907958E-3</v>
      </c>
      <c r="G11" s="4">
        <f t="shared" si="3"/>
        <v>9.9965488105296981E-3</v>
      </c>
    </row>
    <row r="12" spans="1:100" x14ac:dyDescent="0.3">
      <c r="A12" t="s">
        <v>57</v>
      </c>
      <c r="B12">
        <v>419000</v>
      </c>
      <c r="C12">
        <v>396000</v>
      </c>
      <c r="D12">
        <f t="shared" si="0"/>
        <v>815000</v>
      </c>
      <c r="E12" s="4">
        <f t="shared" si="1"/>
        <v>1.0132765833958066E-2</v>
      </c>
      <c r="F12" s="4">
        <f t="shared" si="2"/>
        <v>9.2787853226486711E-3</v>
      </c>
      <c r="G12" s="4">
        <f t="shared" si="3"/>
        <v>9.6990324768829808E-3</v>
      </c>
    </row>
    <row r="13" spans="1:100" x14ac:dyDescent="0.3">
      <c r="A13" t="s">
        <v>58</v>
      </c>
      <c r="B13">
        <v>415000</v>
      </c>
      <c r="C13">
        <v>392000</v>
      </c>
      <c r="D13">
        <f t="shared" si="0"/>
        <v>807000</v>
      </c>
      <c r="E13" s="4">
        <f t="shared" si="1"/>
        <v>1.0036032985901187E-2</v>
      </c>
      <c r="F13" s="4">
        <f t="shared" si="2"/>
        <v>9.1850602183794934E-3</v>
      </c>
      <c r="G13" s="4">
        <f t="shared" si="3"/>
        <v>9.6038272501160309E-3</v>
      </c>
    </row>
    <row r="14" spans="1:100" x14ac:dyDescent="0.3">
      <c r="A14" t="s">
        <v>59</v>
      </c>
      <c r="B14">
        <v>401000</v>
      </c>
      <c r="C14">
        <v>379000</v>
      </c>
      <c r="D14">
        <f t="shared" si="0"/>
        <v>780000</v>
      </c>
      <c r="E14" s="4">
        <f t="shared" si="1"/>
        <v>9.6974680177021114E-3</v>
      </c>
      <c r="F14" s="4">
        <f t="shared" si="2"/>
        <v>8.8804536295046636E-3</v>
      </c>
      <c r="G14" s="4">
        <f t="shared" si="3"/>
        <v>9.2825096097775769E-3</v>
      </c>
    </row>
    <row r="15" spans="1:100" x14ac:dyDescent="0.3">
      <c r="A15" t="s">
        <v>60</v>
      </c>
      <c r="B15">
        <v>400000</v>
      </c>
      <c r="C15">
        <v>378000</v>
      </c>
      <c r="D15">
        <f t="shared" si="0"/>
        <v>778000</v>
      </c>
      <c r="E15" s="4">
        <f t="shared" si="1"/>
        <v>9.6732848056878921E-3</v>
      </c>
      <c r="F15" s="4">
        <f t="shared" si="2"/>
        <v>8.8570223534373688E-3</v>
      </c>
      <c r="G15" s="4">
        <f t="shared" si="3"/>
        <v>9.2587083030858386E-3</v>
      </c>
    </row>
    <row r="16" spans="1:100" x14ac:dyDescent="0.3">
      <c r="A16" t="s">
        <v>61</v>
      </c>
      <c r="B16">
        <v>391000</v>
      </c>
      <c r="C16">
        <v>370000</v>
      </c>
      <c r="D16">
        <f t="shared" si="0"/>
        <v>761000</v>
      </c>
      <c r="E16" s="4">
        <f t="shared" si="1"/>
        <v>9.455635897559914E-3</v>
      </c>
      <c r="F16" s="4">
        <f t="shared" si="2"/>
        <v>8.6695721448990116E-3</v>
      </c>
      <c r="G16" s="4">
        <f t="shared" si="3"/>
        <v>9.0563971962060712E-3</v>
      </c>
    </row>
    <row r="17" spans="1:7" x14ac:dyDescent="0.3">
      <c r="A17" t="s">
        <v>62</v>
      </c>
      <c r="B17">
        <v>400000</v>
      </c>
      <c r="C17">
        <v>379000</v>
      </c>
      <c r="D17">
        <f t="shared" si="0"/>
        <v>779000</v>
      </c>
      <c r="E17" s="4">
        <f t="shared" si="1"/>
        <v>9.6732848056878921E-3</v>
      </c>
      <c r="F17" s="4">
        <f t="shared" si="2"/>
        <v>8.8804536295046636E-3</v>
      </c>
      <c r="G17" s="4">
        <f t="shared" si="3"/>
        <v>9.2706089564317078E-3</v>
      </c>
    </row>
    <row r="18" spans="1:7" x14ac:dyDescent="0.3">
      <c r="A18" t="s">
        <v>63</v>
      </c>
      <c r="B18">
        <v>395000</v>
      </c>
      <c r="C18">
        <v>372000</v>
      </c>
      <c r="D18">
        <f t="shared" si="0"/>
        <v>767000</v>
      </c>
      <c r="E18" s="4">
        <f t="shared" si="1"/>
        <v>9.5523687456167926E-3</v>
      </c>
      <c r="F18" s="4">
        <f t="shared" si="2"/>
        <v>8.7164346970336013E-3</v>
      </c>
      <c r="G18" s="4">
        <f t="shared" si="3"/>
        <v>9.1278011162812846E-3</v>
      </c>
    </row>
    <row r="19" spans="1:7" x14ac:dyDescent="0.3">
      <c r="A19" t="s">
        <v>64</v>
      </c>
      <c r="B19">
        <v>404000</v>
      </c>
      <c r="C19">
        <v>382000</v>
      </c>
      <c r="D19">
        <f t="shared" si="0"/>
        <v>786000</v>
      </c>
      <c r="E19" s="4">
        <f t="shared" si="1"/>
        <v>9.7700176537447708E-3</v>
      </c>
      <c r="F19" s="4">
        <f t="shared" si="2"/>
        <v>8.9507474577065465E-3</v>
      </c>
      <c r="G19" s="4">
        <f t="shared" si="3"/>
        <v>9.3539135298527885E-3</v>
      </c>
    </row>
    <row r="20" spans="1:7" x14ac:dyDescent="0.3">
      <c r="A20" t="s">
        <v>65</v>
      </c>
      <c r="B20">
        <v>402000</v>
      </c>
      <c r="C20">
        <v>378000</v>
      </c>
      <c r="D20">
        <f t="shared" si="0"/>
        <v>780000</v>
      </c>
      <c r="E20" s="4">
        <f t="shared" si="1"/>
        <v>9.7216512297163306E-3</v>
      </c>
      <c r="F20" s="4">
        <f t="shared" si="2"/>
        <v>8.8570223534373688E-3</v>
      </c>
      <c r="G20" s="4">
        <f t="shared" si="3"/>
        <v>9.2825096097775769E-3</v>
      </c>
    </row>
    <row r="21" spans="1:7" x14ac:dyDescent="0.3">
      <c r="A21" t="s">
        <v>66</v>
      </c>
      <c r="B21">
        <v>395000</v>
      </c>
      <c r="C21">
        <v>370000</v>
      </c>
      <c r="D21">
        <f t="shared" si="0"/>
        <v>765000</v>
      </c>
      <c r="E21" s="4">
        <f t="shared" si="1"/>
        <v>9.5523687456167926E-3</v>
      </c>
      <c r="F21" s="4">
        <f t="shared" si="2"/>
        <v>8.6695721448990116E-3</v>
      </c>
      <c r="G21" s="4">
        <f t="shared" si="3"/>
        <v>9.1039998095895462E-3</v>
      </c>
    </row>
    <row r="22" spans="1:7" x14ac:dyDescent="0.3">
      <c r="A22" t="s">
        <v>67</v>
      </c>
      <c r="B22">
        <v>401000</v>
      </c>
      <c r="C22">
        <v>376000</v>
      </c>
      <c r="D22">
        <f t="shared" si="0"/>
        <v>777000</v>
      </c>
      <c r="E22" s="4">
        <f t="shared" si="1"/>
        <v>9.6974680177021114E-3</v>
      </c>
      <c r="F22" s="4">
        <f t="shared" si="2"/>
        <v>8.810159801302779E-3</v>
      </c>
      <c r="G22" s="4">
        <f t="shared" si="3"/>
        <v>9.2468076497399711E-3</v>
      </c>
    </row>
    <row r="23" spans="1:7" x14ac:dyDescent="0.3">
      <c r="A23" t="s">
        <v>68</v>
      </c>
      <c r="B23">
        <v>412000</v>
      </c>
      <c r="C23">
        <v>386000</v>
      </c>
      <c r="D23">
        <f t="shared" si="0"/>
        <v>798000</v>
      </c>
      <c r="E23" s="4">
        <f t="shared" si="1"/>
        <v>9.963483349858528E-3</v>
      </c>
      <c r="F23" s="4">
        <f t="shared" si="2"/>
        <v>9.044472561975726E-3</v>
      </c>
      <c r="G23" s="4">
        <f t="shared" si="3"/>
        <v>9.4967213700032135E-3</v>
      </c>
    </row>
    <row r="24" spans="1:7" x14ac:dyDescent="0.3">
      <c r="A24" t="s">
        <v>69</v>
      </c>
      <c r="B24">
        <v>413000</v>
      </c>
      <c r="C24">
        <v>392000</v>
      </c>
      <c r="D24">
        <f t="shared" si="0"/>
        <v>805000</v>
      </c>
      <c r="E24" s="4">
        <f t="shared" si="1"/>
        <v>9.9876665618727472E-3</v>
      </c>
      <c r="F24" s="4">
        <f t="shared" si="2"/>
        <v>9.1850602183794934E-3</v>
      </c>
      <c r="G24" s="4">
        <f t="shared" si="3"/>
        <v>9.5800259434242942E-3</v>
      </c>
    </row>
    <row r="25" spans="1:7" x14ac:dyDescent="0.3">
      <c r="A25" t="s">
        <v>70</v>
      </c>
      <c r="B25">
        <v>427000</v>
      </c>
      <c r="C25">
        <v>404000</v>
      </c>
      <c r="D25">
        <f t="shared" si="0"/>
        <v>831000</v>
      </c>
      <c r="E25" s="4">
        <f t="shared" si="1"/>
        <v>1.0326231530071825E-2</v>
      </c>
      <c r="F25" s="4">
        <f t="shared" si="2"/>
        <v>9.4662355311870283E-3</v>
      </c>
      <c r="G25" s="4">
        <f t="shared" si="3"/>
        <v>9.8894429304168807E-3</v>
      </c>
    </row>
    <row r="26" spans="1:7" x14ac:dyDescent="0.3">
      <c r="A26" t="s">
        <v>71</v>
      </c>
      <c r="B26">
        <v>446000</v>
      </c>
      <c r="C26">
        <v>418000</v>
      </c>
      <c r="D26">
        <f t="shared" si="0"/>
        <v>864000</v>
      </c>
      <c r="E26" s="4">
        <f t="shared" si="1"/>
        <v>1.0785712558341999E-2</v>
      </c>
      <c r="F26" s="4">
        <f t="shared" si="2"/>
        <v>9.794273396129153E-3</v>
      </c>
      <c r="G26" s="4">
        <f t="shared" si="3"/>
        <v>1.0282164490830546E-2</v>
      </c>
    </row>
    <row r="27" spans="1:7" x14ac:dyDescent="0.3">
      <c r="A27" t="s">
        <v>72</v>
      </c>
      <c r="B27">
        <v>475000</v>
      </c>
      <c r="C27">
        <v>442000</v>
      </c>
      <c r="D27">
        <f t="shared" si="0"/>
        <v>917000</v>
      </c>
      <c r="E27" s="4">
        <f t="shared" si="1"/>
        <v>1.1487025706754372E-2</v>
      </c>
      <c r="F27" s="4">
        <f t="shared" si="2"/>
        <v>1.0356624021744225E-2</v>
      </c>
      <c r="G27" s="4">
        <f t="shared" si="3"/>
        <v>1.0912899118161587E-2</v>
      </c>
    </row>
    <row r="28" spans="1:7" x14ac:dyDescent="0.3">
      <c r="A28" t="s">
        <v>73</v>
      </c>
      <c r="B28">
        <v>489000</v>
      </c>
      <c r="C28">
        <v>446000</v>
      </c>
      <c r="D28">
        <f t="shared" si="0"/>
        <v>935000</v>
      </c>
      <c r="E28" s="4">
        <f t="shared" si="1"/>
        <v>1.1825590674953448E-2</v>
      </c>
      <c r="F28" s="4">
        <f t="shared" si="2"/>
        <v>1.0450349126013402E-2</v>
      </c>
      <c r="G28" s="4">
        <f t="shared" si="3"/>
        <v>1.1127110878387223E-2</v>
      </c>
    </row>
    <row r="29" spans="1:7" x14ac:dyDescent="0.3">
      <c r="A29" t="s">
        <v>74</v>
      </c>
      <c r="B29">
        <v>501000</v>
      </c>
      <c r="C29">
        <v>461000</v>
      </c>
      <c r="D29">
        <f t="shared" si="0"/>
        <v>962000</v>
      </c>
      <c r="E29" s="4">
        <f t="shared" si="1"/>
        <v>1.2115789219124084E-2</v>
      </c>
      <c r="F29" s="4">
        <f t="shared" si="2"/>
        <v>1.0801818267022822E-2</v>
      </c>
      <c r="G29" s="4">
        <f t="shared" si="3"/>
        <v>1.1448428518725679E-2</v>
      </c>
    </row>
    <row r="30" spans="1:7" x14ac:dyDescent="0.3">
      <c r="A30" t="s">
        <v>75</v>
      </c>
      <c r="B30">
        <v>524000</v>
      </c>
      <c r="C30">
        <v>480000</v>
      </c>
      <c r="D30">
        <f t="shared" si="0"/>
        <v>1004000</v>
      </c>
      <c r="E30" s="4">
        <f t="shared" si="1"/>
        <v>1.2672003095451138E-2</v>
      </c>
      <c r="F30" s="4">
        <f t="shared" si="2"/>
        <v>1.1247012512301421E-2</v>
      </c>
      <c r="G30" s="4">
        <f t="shared" si="3"/>
        <v>1.1948255959252163E-2</v>
      </c>
    </row>
    <row r="31" spans="1:7" x14ac:dyDescent="0.3">
      <c r="A31" t="s">
        <v>76</v>
      </c>
      <c r="B31">
        <v>519000</v>
      </c>
      <c r="C31">
        <v>479000</v>
      </c>
      <c r="D31">
        <f t="shared" si="0"/>
        <v>998000</v>
      </c>
      <c r="E31" s="4">
        <f t="shared" si="1"/>
        <v>1.255108703538004E-2</v>
      </c>
      <c r="F31" s="4">
        <f t="shared" si="2"/>
        <v>1.1223581236234126E-2</v>
      </c>
      <c r="G31" s="4">
        <f t="shared" si="3"/>
        <v>1.187685203917695E-2</v>
      </c>
    </row>
    <row r="32" spans="1:7" x14ac:dyDescent="0.3">
      <c r="A32" t="s">
        <v>77</v>
      </c>
      <c r="B32">
        <v>510000</v>
      </c>
      <c r="C32">
        <v>472000</v>
      </c>
      <c r="D32">
        <f t="shared" si="0"/>
        <v>982000</v>
      </c>
      <c r="E32" s="4">
        <f t="shared" si="1"/>
        <v>1.2333438127252062E-2</v>
      </c>
      <c r="F32" s="4">
        <f t="shared" si="2"/>
        <v>1.1059562303763064E-2</v>
      </c>
      <c r="G32" s="4">
        <f t="shared" si="3"/>
        <v>1.1686441585643052E-2</v>
      </c>
    </row>
    <row r="33" spans="1:7" x14ac:dyDescent="0.3">
      <c r="A33" t="s">
        <v>78</v>
      </c>
      <c r="B33">
        <v>515000</v>
      </c>
      <c r="C33">
        <v>478000</v>
      </c>
      <c r="D33">
        <f t="shared" si="0"/>
        <v>993000</v>
      </c>
      <c r="E33" s="4">
        <f t="shared" si="1"/>
        <v>1.245435418732316E-2</v>
      </c>
      <c r="F33" s="4">
        <f t="shared" si="2"/>
        <v>1.1200149960166831E-2</v>
      </c>
      <c r="G33" s="4">
        <f t="shared" si="3"/>
        <v>1.1817348772447608E-2</v>
      </c>
    </row>
    <row r="34" spans="1:7" x14ac:dyDescent="0.3">
      <c r="A34" t="s">
        <v>79</v>
      </c>
      <c r="B34">
        <v>527000</v>
      </c>
      <c r="C34">
        <v>493000</v>
      </c>
      <c r="D34">
        <f t="shared" si="0"/>
        <v>1020000</v>
      </c>
      <c r="E34" s="4">
        <f t="shared" si="1"/>
        <v>1.2744552731493797E-2</v>
      </c>
      <c r="F34" s="4">
        <f t="shared" si="2"/>
        <v>1.155161910117625E-2</v>
      </c>
      <c r="G34" s="4">
        <f t="shared" si="3"/>
        <v>1.2138666412786062E-2</v>
      </c>
    </row>
    <row r="35" spans="1:7" x14ac:dyDescent="0.3">
      <c r="A35" t="s">
        <v>80</v>
      </c>
      <c r="B35">
        <v>532000</v>
      </c>
      <c r="C35">
        <v>502000</v>
      </c>
      <c r="D35">
        <f t="shared" si="0"/>
        <v>1034000</v>
      </c>
      <c r="E35" s="4">
        <f t="shared" si="1"/>
        <v>1.2865468791564895E-2</v>
      </c>
      <c r="F35" s="4">
        <f t="shared" si="2"/>
        <v>1.1762500585781903E-2</v>
      </c>
      <c r="G35" s="4">
        <f t="shared" si="3"/>
        <v>1.2305275559628223E-2</v>
      </c>
    </row>
    <row r="36" spans="1:7" x14ac:dyDescent="0.3">
      <c r="A36" t="s">
        <v>81</v>
      </c>
      <c r="B36">
        <v>548000</v>
      </c>
      <c r="C36">
        <v>519000</v>
      </c>
      <c r="D36">
        <f t="shared" si="0"/>
        <v>1067000</v>
      </c>
      <c r="E36" s="4">
        <f t="shared" ref="E36:E67" si="4">B36/$B$3</f>
        <v>1.3252400183792411E-2</v>
      </c>
      <c r="F36" s="4">
        <f t="shared" ref="F36:F67" si="5">C36/$C$3</f>
        <v>1.216083227892591E-2</v>
      </c>
      <c r="G36" s="4">
        <f t="shared" ref="G36:G67" si="6">D36/$D$3</f>
        <v>1.269799712004189E-2</v>
      </c>
    </row>
    <row r="37" spans="1:7" x14ac:dyDescent="0.3">
      <c r="A37" t="s">
        <v>82</v>
      </c>
      <c r="B37">
        <v>595000</v>
      </c>
      <c r="C37">
        <v>563000</v>
      </c>
      <c r="D37">
        <f t="shared" si="0"/>
        <v>1158000</v>
      </c>
      <c r="E37" s="4">
        <f t="shared" si="4"/>
        <v>1.4389011148460739E-2</v>
      </c>
      <c r="F37" s="4">
        <f t="shared" si="5"/>
        <v>1.3191808425886874E-2</v>
      </c>
      <c r="G37" s="4">
        <f t="shared" si="6"/>
        <v>1.378095657451594E-2</v>
      </c>
    </row>
    <row r="38" spans="1:7" x14ac:dyDescent="0.3">
      <c r="A38" t="s">
        <v>83</v>
      </c>
      <c r="B38">
        <v>585000</v>
      </c>
      <c r="C38">
        <v>558000</v>
      </c>
      <c r="D38">
        <f t="shared" si="0"/>
        <v>1143000</v>
      </c>
      <c r="E38" s="4">
        <f t="shared" si="4"/>
        <v>1.4147179028318541E-2</v>
      </c>
      <c r="F38" s="4">
        <f t="shared" si="5"/>
        <v>1.3074652045550401E-2</v>
      </c>
      <c r="G38" s="4">
        <f t="shared" si="6"/>
        <v>1.360244677432791E-2</v>
      </c>
    </row>
    <row r="39" spans="1:7" x14ac:dyDescent="0.3">
      <c r="A39" t="s">
        <v>84</v>
      </c>
      <c r="B39">
        <v>597000</v>
      </c>
      <c r="C39">
        <v>570000</v>
      </c>
      <c r="D39">
        <f t="shared" si="0"/>
        <v>1167000</v>
      </c>
      <c r="E39" s="4">
        <f t="shared" si="4"/>
        <v>1.4437377572489179E-2</v>
      </c>
      <c r="F39" s="4">
        <f t="shared" si="5"/>
        <v>1.3355827358357936E-2</v>
      </c>
      <c r="G39" s="4">
        <f t="shared" si="6"/>
        <v>1.388806245462876E-2</v>
      </c>
    </row>
    <row r="40" spans="1:7" x14ac:dyDescent="0.3">
      <c r="A40" t="s">
        <v>85</v>
      </c>
      <c r="B40">
        <v>582000</v>
      </c>
      <c r="C40">
        <v>558000</v>
      </c>
      <c r="D40">
        <f t="shared" si="0"/>
        <v>1140000</v>
      </c>
      <c r="E40" s="4">
        <f t="shared" si="4"/>
        <v>1.4074629392275882E-2</v>
      </c>
      <c r="F40" s="4">
        <f t="shared" si="5"/>
        <v>1.3074652045550401E-2</v>
      </c>
      <c r="G40" s="4">
        <f t="shared" si="6"/>
        <v>1.3566744814290304E-2</v>
      </c>
    </row>
    <row r="41" spans="1:7" x14ac:dyDescent="0.3">
      <c r="A41" t="s">
        <v>86</v>
      </c>
      <c r="B41">
        <v>568000</v>
      </c>
      <c r="C41">
        <v>552000</v>
      </c>
      <c r="D41">
        <f t="shared" si="0"/>
        <v>1120000</v>
      </c>
      <c r="E41" s="4">
        <f t="shared" si="4"/>
        <v>1.3736064424076806E-2</v>
      </c>
      <c r="F41" s="4">
        <f t="shared" si="5"/>
        <v>1.2934064389146634E-2</v>
      </c>
      <c r="G41" s="4">
        <f t="shared" si="6"/>
        <v>1.3328731747372931E-2</v>
      </c>
    </row>
    <row r="42" spans="1:7" x14ac:dyDescent="0.3">
      <c r="A42" t="s">
        <v>87</v>
      </c>
      <c r="B42">
        <v>549000</v>
      </c>
      <c r="C42">
        <v>536000</v>
      </c>
      <c r="D42">
        <f t="shared" si="0"/>
        <v>1085000</v>
      </c>
      <c r="E42" s="4">
        <f t="shared" si="4"/>
        <v>1.327658339580663E-2</v>
      </c>
      <c r="F42" s="4">
        <f t="shared" si="5"/>
        <v>1.2559163972069919E-2</v>
      </c>
      <c r="G42" s="4">
        <f t="shared" si="6"/>
        <v>1.2912208880267527E-2</v>
      </c>
    </row>
    <row r="43" spans="1:7" x14ac:dyDescent="0.3">
      <c r="A43" t="s">
        <v>88</v>
      </c>
      <c r="B43">
        <v>543000</v>
      </c>
      <c r="C43">
        <v>533000</v>
      </c>
      <c r="D43">
        <f t="shared" si="0"/>
        <v>1076000</v>
      </c>
      <c r="E43" s="4">
        <f t="shared" si="4"/>
        <v>1.3131484123721313E-2</v>
      </c>
      <c r="F43" s="4">
        <f t="shared" si="5"/>
        <v>1.2488870143868035E-2</v>
      </c>
      <c r="G43" s="4">
        <f t="shared" si="6"/>
        <v>1.2805103000154708E-2</v>
      </c>
    </row>
    <row r="44" spans="1:7" x14ac:dyDescent="0.3">
      <c r="A44" t="s">
        <v>89</v>
      </c>
      <c r="B44">
        <v>541000</v>
      </c>
      <c r="C44">
        <v>535000</v>
      </c>
      <c r="D44">
        <f t="shared" si="0"/>
        <v>1076000</v>
      </c>
      <c r="E44" s="4">
        <f t="shared" si="4"/>
        <v>1.3083117699692873E-2</v>
      </c>
      <c r="F44" s="4">
        <f t="shared" si="5"/>
        <v>1.2535732696002624E-2</v>
      </c>
      <c r="G44" s="4">
        <f t="shared" si="6"/>
        <v>1.2805103000154708E-2</v>
      </c>
    </row>
    <row r="45" spans="1:7" x14ac:dyDescent="0.3">
      <c r="A45" t="s">
        <v>90</v>
      </c>
      <c r="B45">
        <v>549000</v>
      </c>
      <c r="C45">
        <v>544000</v>
      </c>
      <c r="D45">
        <f t="shared" si="0"/>
        <v>1093000</v>
      </c>
      <c r="E45" s="4">
        <f t="shared" si="4"/>
        <v>1.327658339580663E-2</v>
      </c>
      <c r="F45" s="4">
        <f t="shared" si="5"/>
        <v>1.2746614180608276E-2</v>
      </c>
      <c r="G45" s="4">
        <f t="shared" si="6"/>
        <v>1.3007414107034477E-2</v>
      </c>
    </row>
    <row r="46" spans="1:7" x14ac:dyDescent="0.3">
      <c r="A46" t="s">
        <v>91</v>
      </c>
      <c r="B46">
        <v>540000</v>
      </c>
      <c r="C46">
        <v>541000</v>
      </c>
      <c r="D46">
        <f t="shared" si="0"/>
        <v>1081000</v>
      </c>
      <c r="E46" s="4">
        <f t="shared" si="4"/>
        <v>1.3058934487678654E-2</v>
      </c>
      <c r="F46" s="4">
        <f t="shared" si="5"/>
        <v>1.2676320352406392E-2</v>
      </c>
      <c r="G46" s="4">
        <f t="shared" si="6"/>
        <v>1.2864606266884052E-2</v>
      </c>
    </row>
    <row r="47" spans="1:7" x14ac:dyDescent="0.3">
      <c r="A47" t="s">
        <v>92</v>
      </c>
      <c r="B47">
        <v>541000</v>
      </c>
      <c r="C47">
        <v>544000</v>
      </c>
      <c r="D47">
        <f t="shared" si="0"/>
        <v>1085000</v>
      </c>
      <c r="E47" s="4">
        <f t="shared" si="4"/>
        <v>1.3083117699692873E-2</v>
      </c>
      <c r="F47" s="4">
        <f t="shared" si="5"/>
        <v>1.2746614180608276E-2</v>
      </c>
      <c r="G47" s="4">
        <f t="shared" si="6"/>
        <v>1.2912208880267527E-2</v>
      </c>
    </row>
    <row r="48" spans="1:7" x14ac:dyDescent="0.3">
      <c r="A48" t="s">
        <v>93</v>
      </c>
      <c r="B48">
        <v>514000</v>
      </c>
      <c r="C48">
        <v>517000</v>
      </c>
      <c r="D48">
        <f t="shared" si="0"/>
        <v>1031000</v>
      </c>
      <c r="E48" s="4">
        <f t="shared" si="4"/>
        <v>1.243017097530894E-2</v>
      </c>
      <c r="F48" s="4">
        <f t="shared" si="5"/>
        <v>1.211396972679132E-2</v>
      </c>
      <c r="G48" s="4">
        <f t="shared" si="6"/>
        <v>1.2269573599590617E-2</v>
      </c>
    </row>
    <row r="49" spans="1:7" x14ac:dyDescent="0.3">
      <c r="A49" t="s">
        <v>94</v>
      </c>
      <c r="B49">
        <v>506000</v>
      </c>
      <c r="C49">
        <v>509000</v>
      </c>
      <c r="D49">
        <f t="shared" si="0"/>
        <v>1015000</v>
      </c>
      <c r="E49" s="4">
        <f t="shared" si="4"/>
        <v>1.2236705279195183E-2</v>
      </c>
      <c r="F49" s="4">
        <f t="shared" si="5"/>
        <v>1.1926519518252965E-2</v>
      </c>
      <c r="G49" s="4">
        <f t="shared" si="6"/>
        <v>1.2079163146056719E-2</v>
      </c>
    </row>
    <row r="50" spans="1:7" x14ac:dyDescent="0.3">
      <c r="A50" t="s">
        <v>95</v>
      </c>
      <c r="B50">
        <v>500000</v>
      </c>
      <c r="C50">
        <v>502000</v>
      </c>
      <c r="D50">
        <f t="shared" si="0"/>
        <v>1002000</v>
      </c>
      <c r="E50" s="4">
        <f t="shared" si="4"/>
        <v>1.2091606007109864E-2</v>
      </c>
      <c r="F50" s="4">
        <f t="shared" si="5"/>
        <v>1.1762500585781903E-2</v>
      </c>
      <c r="G50" s="4">
        <f t="shared" si="6"/>
        <v>1.1924454652560425E-2</v>
      </c>
    </row>
    <row r="51" spans="1:7" x14ac:dyDescent="0.3">
      <c r="A51" t="s">
        <v>96</v>
      </c>
      <c r="B51">
        <v>488000</v>
      </c>
      <c r="C51">
        <v>493000</v>
      </c>
      <c r="D51">
        <f t="shared" si="0"/>
        <v>981000</v>
      </c>
      <c r="E51" s="4">
        <f t="shared" si="4"/>
        <v>1.1801407462939227E-2</v>
      </c>
      <c r="F51" s="4">
        <f t="shared" si="5"/>
        <v>1.155161910117625E-2</v>
      </c>
      <c r="G51" s="4">
        <f t="shared" si="6"/>
        <v>1.1674540932297183E-2</v>
      </c>
    </row>
    <row r="52" spans="1:7" x14ac:dyDescent="0.3">
      <c r="A52" t="s">
        <v>97</v>
      </c>
      <c r="B52">
        <v>475000</v>
      </c>
      <c r="C52">
        <v>479000</v>
      </c>
      <c r="D52">
        <f t="shared" si="0"/>
        <v>954000</v>
      </c>
      <c r="E52" s="4">
        <f t="shared" si="4"/>
        <v>1.1487025706754372E-2</v>
      </c>
      <c r="F52" s="4">
        <f t="shared" si="5"/>
        <v>1.1223581236234126E-2</v>
      </c>
      <c r="G52" s="4">
        <f t="shared" si="6"/>
        <v>1.1353223291958729E-2</v>
      </c>
    </row>
    <row r="53" spans="1:7" x14ac:dyDescent="0.3">
      <c r="A53" t="s">
        <v>98</v>
      </c>
      <c r="B53">
        <v>478000</v>
      </c>
      <c r="C53">
        <v>485000</v>
      </c>
      <c r="D53">
        <f t="shared" si="0"/>
        <v>963000</v>
      </c>
      <c r="E53" s="4">
        <f t="shared" si="4"/>
        <v>1.1559575342797031E-2</v>
      </c>
      <c r="F53" s="4">
        <f t="shared" si="5"/>
        <v>1.1364168892637893E-2</v>
      </c>
      <c r="G53" s="4">
        <f t="shared" si="6"/>
        <v>1.1460329172071546E-2</v>
      </c>
    </row>
    <row r="54" spans="1:7" x14ac:dyDescent="0.3">
      <c r="A54" t="s">
        <v>99</v>
      </c>
      <c r="B54">
        <v>480000</v>
      </c>
      <c r="C54">
        <v>487000</v>
      </c>
      <c r="D54">
        <f t="shared" si="0"/>
        <v>967000</v>
      </c>
      <c r="E54" s="4">
        <f t="shared" si="4"/>
        <v>1.160794176682547E-2</v>
      </c>
      <c r="F54" s="4">
        <f t="shared" si="5"/>
        <v>1.1411031444772483E-2</v>
      </c>
      <c r="G54" s="4">
        <f t="shared" si="6"/>
        <v>1.1507931785455021E-2</v>
      </c>
    </row>
    <row r="55" spans="1:7" x14ac:dyDescent="0.3">
      <c r="A55" t="s">
        <v>100</v>
      </c>
      <c r="B55">
        <v>519000</v>
      </c>
      <c r="C55">
        <v>523000</v>
      </c>
      <c r="D55">
        <f t="shared" si="0"/>
        <v>1042000</v>
      </c>
      <c r="E55" s="4">
        <f t="shared" si="4"/>
        <v>1.255108703538004E-2</v>
      </c>
      <c r="F55" s="4">
        <f t="shared" si="5"/>
        <v>1.2254557383195089E-2</v>
      </c>
      <c r="G55" s="4">
        <f t="shared" si="6"/>
        <v>1.2400480786395173E-2</v>
      </c>
    </row>
    <row r="56" spans="1:7" x14ac:dyDescent="0.3">
      <c r="A56" t="s">
        <v>101</v>
      </c>
      <c r="B56">
        <v>568000</v>
      </c>
      <c r="C56">
        <v>571000</v>
      </c>
      <c r="D56">
        <f t="shared" si="0"/>
        <v>1139000</v>
      </c>
      <c r="E56" s="4">
        <f t="shared" si="4"/>
        <v>1.3736064424076806E-2</v>
      </c>
      <c r="F56" s="4">
        <f t="shared" si="5"/>
        <v>1.3379258634425231E-2</v>
      </c>
      <c r="G56" s="4">
        <f t="shared" si="6"/>
        <v>1.3554844160944437E-2</v>
      </c>
    </row>
    <row r="57" spans="1:7" x14ac:dyDescent="0.3">
      <c r="A57" t="s">
        <v>102</v>
      </c>
      <c r="B57">
        <v>587000</v>
      </c>
      <c r="C57">
        <v>589000</v>
      </c>
      <c r="D57">
        <f t="shared" si="0"/>
        <v>1176000</v>
      </c>
      <c r="E57" s="4">
        <f t="shared" si="4"/>
        <v>1.4195545452346981E-2</v>
      </c>
      <c r="F57" s="4">
        <f t="shared" si="5"/>
        <v>1.3801021603636533E-2</v>
      </c>
      <c r="G57" s="4">
        <f t="shared" si="6"/>
        <v>1.3995168334741577E-2</v>
      </c>
    </row>
    <row r="58" spans="1:7" x14ac:dyDescent="0.3">
      <c r="A58" t="s">
        <v>103</v>
      </c>
      <c r="B58">
        <v>629000</v>
      </c>
      <c r="C58">
        <v>628000</v>
      </c>
      <c r="D58">
        <f t="shared" si="0"/>
        <v>1257000</v>
      </c>
      <c r="E58" s="4">
        <f t="shared" si="4"/>
        <v>1.5211240356944209E-2</v>
      </c>
      <c r="F58" s="4">
        <f t="shared" si="5"/>
        <v>1.4714841370261024E-2</v>
      </c>
      <c r="G58" s="4">
        <f t="shared" si="6"/>
        <v>1.4959121255756941E-2</v>
      </c>
    </row>
    <row r="59" spans="1:7" x14ac:dyDescent="0.3">
      <c r="A59" t="s">
        <v>104</v>
      </c>
      <c r="B59">
        <v>655000</v>
      </c>
      <c r="C59">
        <v>655000</v>
      </c>
      <c r="D59">
        <f t="shared" si="0"/>
        <v>1310000</v>
      </c>
      <c r="E59" s="4">
        <f t="shared" si="4"/>
        <v>1.5840003869313921E-2</v>
      </c>
      <c r="F59" s="4">
        <f t="shared" si="5"/>
        <v>1.5347485824077979E-2</v>
      </c>
      <c r="G59" s="4">
        <f t="shared" si="6"/>
        <v>1.5589855883087981E-2</v>
      </c>
    </row>
    <row r="60" spans="1:7" x14ac:dyDescent="0.3">
      <c r="A60" t="s">
        <v>105</v>
      </c>
      <c r="B60">
        <v>668000</v>
      </c>
      <c r="C60">
        <v>670000</v>
      </c>
      <c r="D60">
        <f t="shared" si="0"/>
        <v>1338000</v>
      </c>
      <c r="E60" s="4">
        <f t="shared" si="4"/>
        <v>1.6154385625498778E-2</v>
      </c>
      <c r="F60" s="4">
        <f t="shared" si="5"/>
        <v>1.56989549650874E-2</v>
      </c>
      <c r="G60" s="4">
        <f t="shared" si="6"/>
        <v>1.5923074176772304E-2</v>
      </c>
    </row>
    <row r="61" spans="1:7" x14ac:dyDescent="0.3">
      <c r="A61" t="s">
        <v>106</v>
      </c>
      <c r="B61">
        <v>683000</v>
      </c>
      <c r="C61">
        <v>684000</v>
      </c>
      <c r="D61">
        <f t="shared" si="0"/>
        <v>1367000</v>
      </c>
      <c r="E61" s="4">
        <f t="shared" si="4"/>
        <v>1.6517133805712073E-2</v>
      </c>
      <c r="F61" s="4">
        <f t="shared" si="5"/>
        <v>1.6026992830029525E-2</v>
      </c>
      <c r="G61" s="4">
        <f t="shared" si="6"/>
        <v>1.6268193123802496E-2</v>
      </c>
    </row>
    <row r="62" spans="1:7" x14ac:dyDescent="0.3">
      <c r="A62" t="s">
        <v>107</v>
      </c>
      <c r="B62">
        <v>682000</v>
      </c>
      <c r="C62">
        <v>682000</v>
      </c>
      <c r="D62">
        <f t="shared" si="0"/>
        <v>1364000</v>
      </c>
      <c r="E62" s="4">
        <f t="shared" si="4"/>
        <v>1.6492950593697854E-2</v>
      </c>
      <c r="F62" s="4">
        <f t="shared" si="5"/>
        <v>1.5980130277894935E-2</v>
      </c>
      <c r="G62" s="4">
        <f t="shared" si="6"/>
        <v>1.6232491163764892E-2</v>
      </c>
    </row>
    <row r="63" spans="1:7" x14ac:dyDescent="0.3">
      <c r="A63" t="s">
        <v>108</v>
      </c>
      <c r="B63">
        <v>689000</v>
      </c>
      <c r="C63">
        <v>694000</v>
      </c>
      <c r="D63">
        <f t="shared" si="0"/>
        <v>1383000</v>
      </c>
      <c r="E63" s="4">
        <f t="shared" si="4"/>
        <v>1.6662233077797392E-2</v>
      </c>
      <c r="F63" s="4">
        <f t="shared" si="5"/>
        <v>1.626130559070247E-2</v>
      </c>
      <c r="G63" s="4">
        <f t="shared" si="6"/>
        <v>1.6458603577336396E-2</v>
      </c>
    </row>
    <row r="64" spans="1:7" x14ac:dyDescent="0.3">
      <c r="A64" t="s">
        <v>109</v>
      </c>
      <c r="B64">
        <v>677000</v>
      </c>
      <c r="C64">
        <v>686000</v>
      </c>
      <c r="D64">
        <f t="shared" si="0"/>
        <v>1363000</v>
      </c>
      <c r="E64" s="4">
        <f t="shared" si="4"/>
        <v>1.6372034533626758E-2</v>
      </c>
      <c r="F64" s="4">
        <f t="shared" si="5"/>
        <v>1.6073855382164114E-2</v>
      </c>
      <c r="G64" s="4">
        <f t="shared" si="6"/>
        <v>1.6220590510419023E-2</v>
      </c>
    </row>
    <row r="65" spans="1:7" x14ac:dyDescent="0.3">
      <c r="A65" t="s">
        <v>110</v>
      </c>
      <c r="B65">
        <v>650000</v>
      </c>
      <c r="C65">
        <v>664000</v>
      </c>
      <c r="D65">
        <f t="shared" si="0"/>
        <v>1314000</v>
      </c>
      <c r="E65" s="4">
        <f t="shared" si="4"/>
        <v>1.5719087809242825E-2</v>
      </c>
      <c r="F65" s="4">
        <f t="shared" si="5"/>
        <v>1.5558367308683631E-2</v>
      </c>
      <c r="G65" s="4">
        <f t="shared" si="6"/>
        <v>1.5637458496471458E-2</v>
      </c>
    </row>
    <row r="66" spans="1:7" x14ac:dyDescent="0.3">
      <c r="A66" t="s">
        <v>111</v>
      </c>
      <c r="B66">
        <v>633000</v>
      </c>
      <c r="C66">
        <v>653000</v>
      </c>
      <c r="D66">
        <f t="shared" si="0"/>
        <v>1286000</v>
      </c>
      <c r="E66" s="4">
        <f t="shared" si="4"/>
        <v>1.5307973205001088E-2</v>
      </c>
      <c r="F66" s="4">
        <f t="shared" si="5"/>
        <v>1.5300623271943391E-2</v>
      </c>
      <c r="G66" s="4">
        <f t="shared" si="6"/>
        <v>1.5304240202787133E-2</v>
      </c>
    </row>
    <row r="67" spans="1:7" x14ac:dyDescent="0.3">
      <c r="A67" t="s">
        <v>112</v>
      </c>
      <c r="B67">
        <v>605000</v>
      </c>
      <c r="C67">
        <v>629000</v>
      </c>
      <c r="D67">
        <f t="shared" si="0"/>
        <v>1234000</v>
      </c>
      <c r="E67" s="4">
        <f t="shared" si="4"/>
        <v>1.4630843268602936E-2</v>
      </c>
      <c r="F67" s="4">
        <f t="shared" si="5"/>
        <v>1.4738272646328319E-2</v>
      </c>
      <c r="G67" s="4">
        <f t="shared" si="6"/>
        <v>1.4685406228801962E-2</v>
      </c>
    </row>
    <row r="68" spans="1:7" x14ac:dyDescent="0.3">
      <c r="A68" t="s">
        <v>113</v>
      </c>
      <c r="B68">
        <v>581000</v>
      </c>
      <c r="C68">
        <v>609000</v>
      </c>
      <c r="D68">
        <f t="shared" ref="D68:D103" si="7">(SUM(B68:C68))</f>
        <v>1190000</v>
      </c>
      <c r="E68" s="4">
        <f t="shared" ref="E68:E103" si="8">B68/$B$3</f>
        <v>1.4050446180261663E-2</v>
      </c>
      <c r="F68" s="4">
        <f t="shared" ref="F68:F103" si="9">C68/$C$3</f>
        <v>1.4269647124982427E-2</v>
      </c>
      <c r="G68" s="4">
        <f t="shared" ref="G68:G103" si="10">D68/$D$3</f>
        <v>1.4161777481583739E-2</v>
      </c>
    </row>
    <row r="69" spans="1:7" x14ac:dyDescent="0.3">
      <c r="A69" t="s">
        <v>114</v>
      </c>
      <c r="B69">
        <v>543000</v>
      </c>
      <c r="C69">
        <v>573000</v>
      </c>
      <c r="D69">
        <f t="shared" si="7"/>
        <v>1116000</v>
      </c>
      <c r="E69" s="4">
        <f t="shared" si="8"/>
        <v>1.3131484123721313E-2</v>
      </c>
      <c r="F69" s="4">
        <f t="shared" si="9"/>
        <v>1.3426121186559821E-2</v>
      </c>
      <c r="G69" s="4">
        <f t="shared" si="10"/>
        <v>1.3281129133989456E-2</v>
      </c>
    </row>
    <row r="70" spans="1:7" x14ac:dyDescent="0.3">
      <c r="A70" t="s">
        <v>115</v>
      </c>
      <c r="B70">
        <v>522000</v>
      </c>
      <c r="C70">
        <v>557000</v>
      </c>
      <c r="D70">
        <f t="shared" si="7"/>
        <v>1079000</v>
      </c>
      <c r="E70" s="4">
        <f t="shared" si="8"/>
        <v>1.2623636671422698E-2</v>
      </c>
      <c r="F70" s="4">
        <f t="shared" si="9"/>
        <v>1.3051220769483106E-2</v>
      </c>
      <c r="G70" s="4">
        <f t="shared" si="10"/>
        <v>1.2840804960192315E-2</v>
      </c>
    </row>
    <row r="71" spans="1:7" x14ac:dyDescent="0.3">
      <c r="A71" t="s">
        <v>116</v>
      </c>
      <c r="B71">
        <v>499000</v>
      </c>
      <c r="C71">
        <v>540000</v>
      </c>
      <c r="D71">
        <f t="shared" si="7"/>
        <v>1039000</v>
      </c>
      <c r="E71" s="4">
        <f t="shared" si="8"/>
        <v>1.2067422795095645E-2</v>
      </c>
      <c r="F71" s="4">
        <f t="shared" si="9"/>
        <v>1.2652889076339097E-2</v>
      </c>
      <c r="G71" s="4">
        <f t="shared" si="10"/>
        <v>1.2364778826357567E-2</v>
      </c>
    </row>
    <row r="72" spans="1:7" x14ac:dyDescent="0.3">
      <c r="A72" t="s">
        <v>117</v>
      </c>
      <c r="B72">
        <v>474000</v>
      </c>
      <c r="C72">
        <v>522000</v>
      </c>
      <c r="D72">
        <f t="shared" si="7"/>
        <v>996000</v>
      </c>
      <c r="E72" s="4">
        <f t="shared" si="8"/>
        <v>1.1462842494740151E-2</v>
      </c>
      <c r="F72" s="4">
        <f t="shared" si="9"/>
        <v>1.2231126107127795E-2</v>
      </c>
      <c r="G72" s="4">
        <f t="shared" si="10"/>
        <v>1.1853050732485214E-2</v>
      </c>
    </row>
    <row r="73" spans="1:7" x14ac:dyDescent="0.3">
      <c r="A73" t="s">
        <v>118</v>
      </c>
      <c r="B73">
        <v>454000</v>
      </c>
      <c r="C73">
        <v>512000</v>
      </c>
      <c r="D73">
        <f t="shared" si="7"/>
        <v>966000</v>
      </c>
      <c r="E73" s="4">
        <f t="shared" si="8"/>
        <v>1.0979178254455756E-2</v>
      </c>
      <c r="F73" s="4">
        <f t="shared" si="9"/>
        <v>1.1996813346454848E-2</v>
      </c>
      <c r="G73" s="4">
        <f t="shared" si="10"/>
        <v>1.1496031132109152E-2</v>
      </c>
    </row>
    <row r="74" spans="1:7" x14ac:dyDescent="0.3">
      <c r="A74" t="s">
        <v>119</v>
      </c>
      <c r="B74">
        <v>431000</v>
      </c>
      <c r="C74">
        <v>493000</v>
      </c>
      <c r="D74">
        <f t="shared" si="7"/>
        <v>924000</v>
      </c>
      <c r="E74" s="4">
        <f t="shared" si="8"/>
        <v>1.0422964378128704E-2</v>
      </c>
      <c r="F74" s="4">
        <f t="shared" si="9"/>
        <v>1.155161910117625E-2</v>
      </c>
      <c r="G74" s="4">
        <f t="shared" si="10"/>
        <v>1.0996203691582667E-2</v>
      </c>
    </row>
    <row r="75" spans="1:7" x14ac:dyDescent="0.3">
      <c r="A75" t="s">
        <v>120</v>
      </c>
      <c r="B75">
        <v>423000</v>
      </c>
      <c r="C75">
        <v>489000</v>
      </c>
      <c r="D75">
        <f t="shared" si="7"/>
        <v>912000</v>
      </c>
      <c r="E75" s="4">
        <f t="shared" si="8"/>
        <v>1.0229498682014945E-2</v>
      </c>
      <c r="F75" s="4">
        <f t="shared" si="9"/>
        <v>1.1457893996907071E-2</v>
      </c>
      <c r="G75" s="4">
        <f t="shared" si="10"/>
        <v>1.0853395851432244E-2</v>
      </c>
    </row>
    <row r="76" spans="1:7" x14ac:dyDescent="0.3">
      <c r="A76" t="s">
        <v>121</v>
      </c>
      <c r="B76">
        <v>406000</v>
      </c>
      <c r="C76">
        <v>474000</v>
      </c>
      <c r="D76">
        <f t="shared" si="7"/>
        <v>880000</v>
      </c>
      <c r="E76" s="4">
        <f t="shared" si="8"/>
        <v>9.8183840777732092E-3</v>
      </c>
      <c r="F76" s="4">
        <f t="shared" si="9"/>
        <v>1.1106424855897652E-2</v>
      </c>
      <c r="G76" s="4">
        <f t="shared" si="10"/>
        <v>1.0472574944364446E-2</v>
      </c>
    </row>
    <row r="77" spans="1:7" x14ac:dyDescent="0.3">
      <c r="A77" t="s">
        <v>122</v>
      </c>
      <c r="B77">
        <v>399000</v>
      </c>
      <c r="C77">
        <v>469000</v>
      </c>
      <c r="D77">
        <f t="shared" si="7"/>
        <v>868000</v>
      </c>
      <c r="E77" s="4">
        <f t="shared" si="8"/>
        <v>9.6491015936736712E-3</v>
      </c>
      <c r="F77" s="4">
        <f t="shared" si="9"/>
        <v>1.0989268475561179E-2</v>
      </c>
      <c r="G77" s="4">
        <f t="shared" si="10"/>
        <v>1.0329767104214021E-2</v>
      </c>
    </row>
    <row r="78" spans="1:7" x14ac:dyDescent="0.3">
      <c r="A78" t="s">
        <v>123</v>
      </c>
      <c r="B78">
        <v>379000</v>
      </c>
      <c r="C78">
        <v>447000</v>
      </c>
      <c r="D78">
        <f t="shared" si="7"/>
        <v>826000</v>
      </c>
      <c r="E78" s="4">
        <f t="shared" si="8"/>
        <v>9.1654373533892764E-3</v>
      </c>
      <c r="F78" s="4">
        <f t="shared" si="9"/>
        <v>1.0473780402080697E-2</v>
      </c>
      <c r="G78" s="4">
        <f t="shared" si="10"/>
        <v>9.8299396636875366E-3</v>
      </c>
    </row>
    <row r="79" spans="1:7" x14ac:dyDescent="0.3">
      <c r="A79" t="s">
        <v>124</v>
      </c>
      <c r="B79">
        <v>339000</v>
      </c>
      <c r="C79">
        <v>401000</v>
      </c>
      <c r="D79">
        <f t="shared" si="7"/>
        <v>740000</v>
      </c>
      <c r="E79" s="4">
        <f t="shared" si="8"/>
        <v>8.1981088728204886E-3</v>
      </c>
      <c r="F79" s="4">
        <f t="shared" si="9"/>
        <v>9.3959417029851437E-3</v>
      </c>
      <c r="G79" s="4">
        <f t="shared" si="10"/>
        <v>8.8064834759428289E-3</v>
      </c>
    </row>
    <row r="80" spans="1:7" x14ac:dyDescent="0.3">
      <c r="A80" t="s">
        <v>125</v>
      </c>
      <c r="B80">
        <v>309000</v>
      </c>
      <c r="C80">
        <v>373000</v>
      </c>
      <c r="D80">
        <f t="shared" si="7"/>
        <v>682000</v>
      </c>
      <c r="E80" s="4">
        <f t="shared" si="8"/>
        <v>7.4726125123938964E-3</v>
      </c>
      <c r="F80" s="4">
        <f t="shared" si="9"/>
        <v>8.7398659731008944E-3</v>
      </c>
      <c r="G80" s="4">
        <f t="shared" si="10"/>
        <v>8.1162455818824461E-3</v>
      </c>
    </row>
    <row r="81" spans="1:7" x14ac:dyDescent="0.3">
      <c r="A81" t="s">
        <v>126</v>
      </c>
      <c r="B81">
        <v>260000</v>
      </c>
      <c r="C81">
        <v>320000</v>
      </c>
      <c r="D81">
        <f t="shared" si="7"/>
        <v>580000</v>
      </c>
      <c r="E81" s="4">
        <f t="shared" si="8"/>
        <v>6.2876351236971295E-3</v>
      </c>
      <c r="F81" s="4">
        <f t="shared" si="9"/>
        <v>7.4980083415342796E-3</v>
      </c>
      <c r="G81" s="4">
        <f t="shared" si="10"/>
        <v>6.9023789406038394E-3</v>
      </c>
    </row>
    <row r="82" spans="1:7" x14ac:dyDescent="0.3">
      <c r="A82" t="s">
        <v>127</v>
      </c>
      <c r="B82">
        <v>219000</v>
      </c>
      <c r="C82">
        <v>278000</v>
      </c>
      <c r="D82">
        <f t="shared" si="7"/>
        <v>497000</v>
      </c>
      <c r="E82" s="4">
        <f t="shared" si="8"/>
        <v>5.2961234311141208E-3</v>
      </c>
      <c r="F82" s="4">
        <f t="shared" si="9"/>
        <v>6.5138947467079057E-3</v>
      </c>
      <c r="G82" s="4">
        <f t="shared" si="10"/>
        <v>5.9146247128967384E-3</v>
      </c>
    </row>
    <row r="83" spans="1:7" x14ac:dyDescent="0.3">
      <c r="A83" t="s">
        <v>128</v>
      </c>
      <c r="B83">
        <v>283000</v>
      </c>
      <c r="C83">
        <v>363000</v>
      </c>
      <c r="D83">
        <f t="shared" si="7"/>
        <v>646000</v>
      </c>
      <c r="E83" s="4">
        <f t="shared" si="8"/>
        <v>6.8438490000241829E-3</v>
      </c>
      <c r="F83" s="4">
        <f t="shared" si="9"/>
        <v>8.5055532124279493E-3</v>
      </c>
      <c r="G83" s="4">
        <f t="shared" si="10"/>
        <v>7.6878220614311722E-3</v>
      </c>
    </row>
    <row r="84" spans="1:7" x14ac:dyDescent="0.3">
      <c r="A84" t="s">
        <v>129</v>
      </c>
      <c r="B84">
        <v>277000</v>
      </c>
      <c r="C84">
        <v>360000</v>
      </c>
      <c r="D84">
        <f t="shared" si="7"/>
        <v>637000</v>
      </c>
      <c r="E84" s="4">
        <f t="shared" si="8"/>
        <v>6.6987497279388649E-3</v>
      </c>
      <c r="F84" s="4">
        <f t="shared" si="9"/>
        <v>8.4352593842260647E-3</v>
      </c>
      <c r="G84" s="4">
        <f t="shared" si="10"/>
        <v>7.5807161813183548E-3</v>
      </c>
    </row>
    <row r="85" spans="1:7" x14ac:dyDescent="0.3">
      <c r="A85" t="s">
        <v>130</v>
      </c>
      <c r="B85">
        <v>256000</v>
      </c>
      <c r="C85">
        <v>340000</v>
      </c>
      <c r="D85">
        <f t="shared" si="7"/>
        <v>596000</v>
      </c>
      <c r="E85" s="4">
        <f t="shared" si="8"/>
        <v>6.1909022756402509E-3</v>
      </c>
      <c r="F85" s="4">
        <f t="shared" si="9"/>
        <v>7.9666338628801726E-3</v>
      </c>
      <c r="G85" s="4">
        <f t="shared" si="10"/>
        <v>7.0927893941377385E-3</v>
      </c>
    </row>
    <row r="86" spans="1:7" x14ac:dyDescent="0.3">
      <c r="A86" t="s">
        <v>131</v>
      </c>
      <c r="B86">
        <v>292000</v>
      </c>
      <c r="C86">
        <v>402000</v>
      </c>
      <c r="D86">
        <f t="shared" si="7"/>
        <v>694000</v>
      </c>
      <c r="E86" s="4">
        <f t="shared" si="8"/>
        <v>7.061497908152161E-3</v>
      </c>
      <c r="F86" s="4">
        <f t="shared" si="9"/>
        <v>9.4193729790524386E-3</v>
      </c>
      <c r="G86" s="4">
        <f t="shared" si="10"/>
        <v>8.2590534220328693E-3</v>
      </c>
    </row>
    <row r="87" spans="1:7" x14ac:dyDescent="0.3">
      <c r="A87" t="s">
        <v>132</v>
      </c>
      <c r="B87">
        <v>285000</v>
      </c>
      <c r="C87">
        <v>407000</v>
      </c>
      <c r="D87">
        <f t="shared" si="7"/>
        <v>692000</v>
      </c>
      <c r="E87" s="4">
        <f t="shared" si="8"/>
        <v>6.892215424052623E-3</v>
      </c>
      <c r="F87" s="4">
        <f t="shared" si="9"/>
        <v>9.5365293593889129E-3</v>
      </c>
      <c r="G87" s="4">
        <f t="shared" si="10"/>
        <v>8.2352521153411327E-3</v>
      </c>
    </row>
    <row r="88" spans="1:7" x14ac:dyDescent="0.3">
      <c r="A88" t="s">
        <v>133</v>
      </c>
      <c r="B88">
        <v>259000</v>
      </c>
      <c r="C88">
        <v>381000</v>
      </c>
      <c r="D88">
        <f t="shared" si="7"/>
        <v>640000</v>
      </c>
      <c r="E88" s="4">
        <f t="shared" si="8"/>
        <v>6.2634519116829095E-3</v>
      </c>
      <c r="F88" s="4">
        <f t="shared" si="9"/>
        <v>8.9273161816392516E-3</v>
      </c>
      <c r="G88" s="4">
        <f t="shared" si="10"/>
        <v>7.6164181413559606E-3</v>
      </c>
    </row>
    <row r="89" spans="1:7" x14ac:dyDescent="0.3">
      <c r="A89" t="s">
        <v>134</v>
      </c>
      <c r="B89">
        <v>219000</v>
      </c>
      <c r="C89">
        <v>333000</v>
      </c>
      <c r="D89">
        <f t="shared" si="7"/>
        <v>552000</v>
      </c>
      <c r="E89" s="4">
        <f t="shared" si="8"/>
        <v>5.2961234311141208E-3</v>
      </c>
      <c r="F89" s="4">
        <f t="shared" si="9"/>
        <v>7.8026149304091102E-3</v>
      </c>
      <c r="G89" s="4">
        <f t="shared" si="10"/>
        <v>6.5691606469195155E-3</v>
      </c>
    </row>
    <row r="90" spans="1:7" x14ac:dyDescent="0.3">
      <c r="A90" t="s">
        <v>135</v>
      </c>
      <c r="B90">
        <v>182000</v>
      </c>
      <c r="C90">
        <v>288000</v>
      </c>
      <c r="D90">
        <f t="shared" si="7"/>
        <v>470000</v>
      </c>
      <c r="E90" s="4">
        <f t="shared" si="8"/>
        <v>4.4013445865879906E-3</v>
      </c>
      <c r="F90" s="4">
        <f t="shared" si="9"/>
        <v>6.7482075073808517E-3</v>
      </c>
      <c r="G90" s="4">
        <f t="shared" si="10"/>
        <v>5.5933070725582837E-3</v>
      </c>
    </row>
    <row r="91" spans="1:7" x14ac:dyDescent="0.3">
      <c r="A91" t="s">
        <v>136</v>
      </c>
      <c r="B91">
        <v>153000</v>
      </c>
      <c r="C91">
        <v>254000</v>
      </c>
      <c r="D91">
        <f t="shared" si="7"/>
        <v>407000</v>
      </c>
      <c r="E91" s="4">
        <f t="shared" si="8"/>
        <v>3.7000314381756185E-3</v>
      </c>
      <c r="F91" s="4">
        <f t="shared" si="9"/>
        <v>5.951544121092835E-3</v>
      </c>
      <c r="G91" s="4">
        <f t="shared" si="10"/>
        <v>4.8435659117685558E-3</v>
      </c>
    </row>
    <row r="92" spans="1:7" x14ac:dyDescent="0.3">
      <c r="A92" t="s">
        <v>137</v>
      </c>
      <c r="B92">
        <v>126000</v>
      </c>
      <c r="C92">
        <v>219000</v>
      </c>
      <c r="D92">
        <f t="shared" si="7"/>
        <v>345000</v>
      </c>
      <c r="E92" s="4">
        <f t="shared" si="8"/>
        <v>3.0470847137916857E-3</v>
      </c>
      <c r="F92" s="4">
        <f t="shared" si="9"/>
        <v>5.1314494587375225E-3</v>
      </c>
      <c r="G92" s="4">
        <f t="shared" si="10"/>
        <v>4.1057254043246972E-3</v>
      </c>
    </row>
    <row r="93" spans="1:7" x14ac:dyDescent="0.3">
      <c r="A93" t="s">
        <v>138</v>
      </c>
      <c r="B93">
        <v>98000</v>
      </c>
      <c r="C93">
        <v>179000</v>
      </c>
      <c r="D93">
        <f t="shared" si="7"/>
        <v>277000</v>
      </c>
      <c r="E93" s="4">
        <f t="shared" si="8"/>
        <v>2.3699547773935333E-3</v>
      </c>
      <c r="F93" s="4">
        <f t="shared" si="9"/>
        <v>4.1941984160457375E-3</v>
      </c>
      <c r="G93" s="4">
        <f t="shared" si="10"/>
        <v>3.2964809768056265E-3</v>
      </c>
    </row>
    <row r="94" spans="1:7" x14ac:dyDescent="0.3">
      <c r="A94" t="s">
        <v>139</v>
      </c>
      <c r="B94">
        <v>64000</v>
      </c>
      <c r="C94">
        <v>124000</v>
      </c>
      <c r="D94">
        <f t="shared" si="7"/>
        <v>188000</v>
      </c>
      <c r="E94" s="4">
        <f t="shared" si="8"/>
        <v>1.5477255689100627E-3</v>
      </c>
      <c r="F94" s="4">
        <f t="shared" si="9"/>
        <v>2.9054782323445333E-3</v>
      </c>
      <c r="G94" s="4">
        <f t="shared" si="10"/>
        <v>2.2373228290233135E-3</v>
      </c>
    </row>
    <row r="95" spans="1:7" x14ac:dyDescent="0.3">
      <c r="A95" t="s">
        <v>140</v>
      </c>
      <c r="B95">
        <v>50000</v>
      </c>
      <c r="C95">
        <v>105000</v>
      </c>
      <c r="D95">
        <f t="shared" si="7"/>
        <v>155000</v>
      </c>
      <c r="E95" s="4">
        <f t="shared" si="8"/>
        <v>1.2091606007109865E-3</v>
      </c>
      <c r="F95" s="4">
        <f t="shared" si="9"/>
        <v>2.4602839870659357E-3</v>
      </c>
      <c r="G95" s="4">
        <f t="shared" si="10"/>
        <v>1.8446012686096466E-3</v>
      </c>
    </row>
    <row r="96" spans="1:7" x14ac:dyDescent="0.3">
      <c r="A96" t="s">
        <v>141</v>
      </c>
      <c r="B96">
        <v>39000</v>
      </c>
      <c r="C96">
        <v>89000</v>
      </c>
      <c r="D96">
        <f t="shared" si="7"/>
        <v>128000</v>
      </c>
      <c r="E96" s="4">
        <f t="shared" si="8"/>
        <v>9.4314526855456937E-4</v>
      </c>
      <c r="F96" s="4">
        <f t="shared" si="9"/>
        <v>2.0853835699892217E-3</v>
      </c>
      <c r="G96" s="4">
        <f t="shared" si="10"/>
        <v>1.5232836282711921E-3</v>
      </c>
    </row>
    <row r="97" spans="1:7" x14ac:dyDescent="0.3">
      <c r="A97" t="s">
        <v>142</v>
      </c>
      <c r="B97">
        <v>31000</v>
      </c>
      <c r="C97">
        <v>76000</v>
      </c>
      <c r="D97">
        <f t="shared" si="7"/>
        <v>107000</v>
      </c>
      <c r="E97" s="4">
        <f t="shared" si="8"/>
        <v>7.4967957244081161E-4</v>
      </c>
      <c r="F97" s="4">
        <f t="shared" si="9"/>
        <v>1.7807769811143915E-3</v>
      </c>
      <c r="G97" s="4">
        <f t="shared" si="10"/>
        <v>1.2733699080079495E-3</v>
      </c>
    </row>
    <row r="98" spans="1:7" x14ac:dyDescent="0.3">
      <c r="A98" t="s">
        <v>143</v>
      </c>
      <c r="B98">
        <v>22000</v>
      </c>
      <c r="C98">
        <v>58000</v>
      </c>
      <c r="D98">
        <f t="shared" si="7"/>
        <v>80000</v>
      </c>
      <c r="E98" s="4">
        <f t="shared" si="8"/>
        <v>5.3203066431283398E-4</v>
      </c>
      <c r="F98" s="4">
        <f t="shared" si="9"/>
        <v>1.3590140119030883E-3</v>
      </c>
      <c r="G98" s="4">
        <f t="shared" si="10"/>
        <v>9.5205226766949507E-4</v>
      </c>
    </row>
    <row r="99" spans="1:7" x14ac:dyDescent="0.3">
      <c r="A99" t="s">
        <v>144</v>
      </c>
      <c r="B99">
        <v>15000</v>
      </c>
      <c r="C99">
        <v>43000</v>
      </c>
      <c r="D99">
        <f t="shared" si="7"/>
        <v>58000</v>
      </c>
      <c r="E99" s="4">
        <f t="shared" si="8"/>
        <v>3.6274818021329592E-4</v>
      </c>
      <c r="F99" s="4">
        <f t="shared" si="9"/>
        <v>1.0075448708936688E-3</v>
      </c>
      <c r="G99" s="4">
        <f t="shared" si="10"/>
        <v>6.902378940603839E-4</v>
      </c>
    </row>
    <row r="100" spans="1:7" x14ac:dyDescent="0.3">
      <c r="A100" t="s">
        <v>145</v>
      </c>
      <c r="B100">
        <v>10000</v>
      </c>
      <c r="C100">
        <v>30000</v>
      </c>
      <c r="D100">
        <f t="shared" si="7"/>
        <v>40000</v>
      </c>
      <c r="E100" s="4">
        <f t="shared" si="8"/>
        <v>2.4183212014219728E-4</v>
      </c>
      <c r="F100" s="4">
        <f t="shared" si="9"/>
        <v>7.0293828201883879E-4</v>
      </c>
      <c r="G100" s="4">
        <f t="shared" si="10"/>
        <v>4.7602613383474754E-4</v>
      </c>
    </row>
    <row r="101" spans="1:7" x14ac:dyDescent="0.3">
      <c r="A101" t="s">
        <v>146</v>
      </c>
      <c r="B101">
        <v>6000</v>
      </c>
      <c r="C101">
        <v>22000</v>
      </c>
      <c r="D101">
        <f t="shared" si="7"/>
        <v>28000</v>
      </c>
      <c r="E101" s="4">
        <f t="shared" si="8"/>
        <v>1.4509927208531837E-4</v>
      </c>
      <c r="F101" s="4">
        <f t="shared" si="9"/>
        <v>5.1548807348048172E-4</v>
      </c>
      <c r="G101" s="4">
        <f t="shared" si="10"/>
        <v>3.3321829368432326E-4</v>
      </c>
    </row>
    <row r="102" spans="1:7" x14ac:dyDescent="0.3">
      <c r="A102" t="s">
        <v>147</v>
      </c>
      <c r="B102">
        <v>4000</v>
      </c>
      <c r="C102">
        <v>15000</v>
      </c>
      <c r="D102">
        <f t="shared" si="7"/>
        <v>19000</v>
      </c>
      <c r="E102" s="13">
        <f t="shared" si="8"/>
        <v>9.6732848056878921E-5</v>
      </c>
      <c r="F102" s="4">
        <f t="shared" si="9"/>
        <v>3.514691410094194E-4</v>
      </c>
      <c r="G102" s="4">
        <f t="shared" si="10"/>
        <v>2.2611241357150508E-4</v>
      </c>
    </row>
    <row r="103" spans="1:7" x14ac:dyDescent="0.3">
      <c r="A103" t="s">
        <v>148</v>
      </c>
      <c r="B103">
        <v>2000</v>
      </c>
      <c r="C103">
        <v>10000</v>
      </c>
      <c r="D103">
        <f t="shared" si="7"/>
        <v>12000</v>
      </c>
      <c r="E103" s="13">
        <f t="shared" si="8"/>
        <v>4.836642402843946E-5</v>
      </c>
      <c r="F103" s="4">
        <f t="shared" si="9"/>
        <v>2.3431276067294624E-4</v>
      </c>
      <c r="G103" s="4">
        <f t="shared" si="10"/>
        <v>1.4280784015042425E-4</v>
      </c>
    </row>
    <row r="104" spans="1:7" x14ac:dyDescent="0.3">
      <c r="G104" s="4"/>
    </row>
  </sheetData>
  <autoFilter ref="E2:F2" xr:uid="{2E1445DA-59FA-49FC-963C-D26736079AAA}"/>
  <hyperlinks>
    <hyperlink ref="A1" r:id="rId1" location="!y=2023" display="https://service.destatis.de/bevoelkerungspyramide/index.html - !y=2023" xr:uid="{0C2838AB-0006-4D29-AFBC-5E171F0D7612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357C-A471-4F7F-A1B7-21452661D0E6}">
  <dimension ref="A1:C7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s="3" t="s">
        <v>25</v>
      </c>
    </row>
    <row r="2" spans="1:3" x14ac:dyDescent="0.3">
      <c r="A2" s="3" t="s">
        <v>21</v>
      </c>
    </row>
    <row r="3" spans="1:3" x14ac:dyDescent="0.3">
      <c r="A3" t="s">
        <v>150</v>
      </c>
      <c r="B3" t="s">
        <v>151</v>
      </c>
      <c r="C3" t="s">
        <v>152</v>
      </c>
    </row>
    <row r="4" spans="1:3" x14ac:dyDescent="0.3">
      <c r="A4" s="2" t="s">
        <v>19</v>
      </c>
      <c r="B4">
        <v>42799793</v>
      </c>
      <c r="C4">
        <f>B4/B7</f>
        <v>0.50735394729503469</v>
      </c>
    </row>
    <row r="5" spans="1:3" x14ac:dyDescent="0.3">
      <c r="A5" t="s">
        <v>20</v>
      </c>
      <c r="B5">
        <v>41559052</v>
      </c>
      <c r="C5">
        <f>B5/B7</f>
        <v>0.49264605270496531</v>
      </c>
    </row>
    <row r="7" spans="1:3" x14ac:dyDescent="0.3">
      <c r="A7" t="s">
        <v>22</v>
      </c>
      <c r="B7">
        <f>SUM(B4:B5)</f>
        <v>84358845</v>
      </c>
    </row>
  </sheetData>
  <hyperlinks>
    <hyperlink ref="A2" r:id="rId1" display="https://www.destatis.de/DE/Themen/Gesellschaft-Umwelt/Bevoelkerung/Bevoelkerungsstand/Methoden/Erlauterungen/geschlechtsauspraegungen.html" xr:uid="{2ED9EA7C-5198-4326-9FFC-091D034B1496}"/>
    <hyperlink ref="A1" r:id="rId2" display="https://www.destatis.de/DE/Themen/Gesellschaft-Umwelt/Bevoelkerung/Bevoelkerungsstand/Tabellen/deutsche-nichtdeutsche-bevoelkerung-nach-geschlecht-deutschland.html" xr:uid="{00BAFC17-58BD-4670-BE32-530A57CEC259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8E25-B2BB-45B6-851B-F4AA4B31A698}">
  <dimension ref="A1:G37"/>
  <sheetViews>
    <sheetView tabSelected="1" workbookViewId="0">
      <selection activeCell="C6" sqref="C6"/>
    </sheetView>
  </sheetViews>
  <sheetFormatPr baseColWidth="10" defaultRowHeight="14.4" x14ac:dyDescent="0.3"/>
  <cols>
    <col min="3" max="3" width="21.33203125" bestFit="1" customWidth="1"/>
    <col min="4" max="4" width="22.44140625" bestFit="1" customWidth="1"/>
    <col min="5" max="5" width="20.109375" bestFit="1" customWidth="1"/>
    <col min="6" max="6" width="16.33203125" bestFit="1" customWidth="1"/>
  </cols>
  <sheetData>
    <row r="1" spans="1:7" x14ac:dyDescent="0.3">
      <c r="A1" s="3" t="s">
        <v>26</v>
      </c>
    </row>
    <row r="2" spans="1:7" x14ac:dyDescent="0.3">
      <c r="A2" t="s">
        <v>198</v>
      </c>
    </row>
    <row r="4" spans="1:7" x14ac:dyDescent="0.3">
      <c r="A4" s="3"/>
      <c r="C4" t="s">
        <v>154</v>
      </c>
      <c r="D4" t="s">
        <v>164</v>
      </c>
      <c r="E4" t="s">
        <v>165</v>
      </c>
      <c r="F4" t="s">
        <v>155</v>
      </c>
    </row>
    <row r="5" spans="1:7" x14ac:dyDescent="0.3">
      <c r="A5" t="s">
        <v>185</v>
      </c>
      <c r="B5" t="s">
        <v>186</v>
      </c>
      <c r="C5" t="s">
        <v>187</v>
      </c>
      <c r="D5" t="s">
        <v>188</v>
      </c>
      <c r="E5" t="s">
        <v>189</v>
      </c>
      <c r="F5" t="s">
        <v>190</v>
      </c>
    </row>
    <row r="6" spans="1:7" x14ac:dyDescent="0.3">
      <c r="A6" s="14" t="s">
        <v>194</v>
      </c>
      <c r="B6" t="s">
        <v>191</v>
      </c>
      <c r="C6">
        <v>6</v>
      </c>
      <c r="D6">
        <v>86.7</v>
      </c>
      <c r="E6">
        <v>6.4</v>
      </c>
      <c r="F6">
        <v>1</v>
      </c>
      <c r="G6">
        <f>SUM(C6:F6)</f>
        <v>100.10000000000001</v>
      </c>
    </row>
    <row r="7" spans="1:7" x14ac:dyDescent="0.3">
      <c r="A7" s="14" t="s">
        <v>195</v>
      </c>
      <c r="B7" t="s">
        <v>191</v>
      </c>
      <c r="C7">
        <v>7.6</v>
      </c>
      <c r="D7">
        <v>76.3</v>
      </c>
      <c r="E7">
        <v>9.3000000000000007</v>
      </c>
      <c r="F7">
        <v>6.8</v>
      </c>
      <c r="G7">
        <f t="shared" ref="G7:G9" si="0">SUM(C7:F7)</f>
        <v>99.999999999999986</v>
      </c>
    </row>
    <row r="8" spans="1:7" x14ac:dyDescent="0.3">
      <c r="A8" s="14" t="s">
        <v>196</v>
      </c>
      <c r="B8" t="s">
        <v>191</v>
      </c>
      <c r="C8">
        <v>8.5</v>
      </c>
      <c r="D8">
        <v>70.400000000000006</v>
      </c>
      <c r="E8">
        <v>13.1</v>
      </c>
      <c r="F8">
        <v>8</v>
      </c>
      <c r="G8">
        <f t="shared" si="0"/>
        <v>100</v>
      </c>
    </row>
    <row r="9" spans="1:7" x14ac:dyDescent="0.3">
      <c r="A9" s="14" t="s">
        <v>197</v>
      </c>
      <c r="B9" t="s">
        <v>191</v>
      </c>
      <c r="C9">
        <v>9.6999999999999993</v>
      </c>
      <c r="D9">
        <v>71.7</v>
      </c>
      <c r="E9">
        <v>9.3000000000000007</v>
      </c>
      <c r="F9">
        <v>9.1999999999999993</v>
      </c>
      <c r="G9">
        <f t="shared" si="0"/>
        <v>99.9</v>
      </c>
    </row>
    <row r="10" spans="1:7" x14ac:dyDescent="0.3">
      <c r="A10" s="14" t="s">
        <v>156</v>
      </c>
      <c r="B10" t="s">
        <v>191</v>
      </c>
      <c r="C10">
        <v>1.2</v>
      </c>
      <c r="D10">
        <v>38.200000000000003</v>
      </c>
      <c r="E10">
        <v>41.6</v>
      </c>
      <c r="F10">
        <v>19.100000000000001</v>
      </c>
    </row>
    <row r="11" spans="1:7" x14ac:dyDescent="0.3">
      <c r="A11" t="s">
        <v>157</v>
      </c>
      <c r="B11" t="s">
        <v>191</v>
      </c>
      <c r="C11">
        <v>4.4000000000000004</v>
      </c>
      <c r="D11">
        <v>65.099999999999994</v>
      </c>
      <c r="E11">
        <v>25</v>
      </c>
      <c r="F11">
        <v>5.6</v>
      </c>
    </row>
    <row r="12" spans="1:7" x14ac:dyDescent="0.3">
      <c r="A12" t="s">
        <v>158</v>
      </c>
      <c r="B12" t="s">
        <v>191</v>
      </c>
      <c r="C12">
        <v>1</v>
      </c>
      <c r="D12">
        <v>48.8</v>
      </c>
      <c r="E12">
        <v>34.799999999999997</v>
      </c>
      <c r="F12">
        <v>15.4</v>
      </c>
    </row>
    <row r="13" spans="1:7" x14ac:dyDescent="0.3">
      <c r="A13" t="s">
        <v>159</v>
      </c>
      <c r="B13" t="s">
        <v>191</v>
      </c>
      <c r="C13">
        <v>0.9</v>
      </c>
      <c r="D13">
        <v>38.9</v>
      </c>
      <c r="E13">
        <v>40.1</v>
      </c>
      <c r="F13">
        <v>20</v>
      </c>
    </row>
    <row r="14" spans="1:7" x14ac:dyDescent="0.3">
      <c r="A14" t="s">
        <v>160</v>
      </c>
      <c r="B14" t="s">
        <v>191</v>
      </c>
      <c r="C14">
        <v>0.7</v>
      </c>
      <c r="D14">
        <v>30.8</v>
      </c>
      <c r="E14">
        <v>45.1</v>
      </c>
      <c r="F14">
        <v>23.4</v>
      </c>
    </row>
    <row r="15" spans="1:7" x14ac:dyDescent="0.3">
      <c r="A15" t="s">
        <v>161</v>
      </c>
      <c r="B15" t="s">
        <v>191</v>
      </c>
      <c r="C15">
        <v>1.3</v>
      </c>
      <c r="D15">
        <v>30</v>
      </c>
      <c r="E15">
        <v>45.1</v>
      </c>
      <c r="F15">
        <v>23.7</v>
      </c>
    </row>
    <row r="16" spans="1:7" x14ac:dyDescent="0.3">
      <c r="A16" t="s">
        <v>162</v>
      </c>
      <c r="B16" t="s">
        <v>191</v>
      </c>
      <c r="C16">
        <v>0.4</v>
      </c>
      <c r="D16">
        <v>26.7</v>
      </c>
      <c r="E16">
        <v>48.4</v>
      </c>
      <c r="F16">
        <v>24.5</v>
      </c>
    </row>
    <row r="17" spans="1:7" x14ac:dyDescent="0.3">
      <c r="A17" t="s">
        <v>163</v>
      </c>
      <c r="B17" t="s">
        <v>191</v>
      </c>
      <c r="C17">
        <v>0.6</v>
      </c>
      <c r="D17">
        <v>36.299999999999997</v>
      </c>
      <c r="E17">
        <v>48.8</v>
      </c>
      <c r="F17">
        <v>14.3</v>
      </c>
    </row>
    <row r="18" spans="1:7" s="14" customFormat="1" x14ac:dyDescent="0.3">
      <c r="A18" s="14" t="s">
        <v>194</v>
      </c>
      <c r="B18" s="14" t="s">
        <v>192</v>
      </c>
      <c r="C18">
        <v>4.3</v>
      </c>
      <c r="D18">
        <v>84.8</v>
      </c>
      <c r="E18">
        <v>7.6</v>
      </c>
      <c r="F18">
        <v>3.2</v>
      </c>
      <c r="G18">
        <f>SUM(C18:F18)</f>
        <v>99.899999999999991</v>
      </c>
    </row>
    <row r="19" spans="1:7" s="14" customFormat="1" x14ac:dyDescent="0.3">
      <c r="A19" s="14" t="s">
        <v>195</v>
      </c>
      <c r="B19" s="14" t="s">
        <v>192</v>
      </c>
      <c r="C19">
        <v>9.6</v>
      </c>
      <c r="D19">
        <v>75.5</v>
      </c>
      <c r="E19">
        <v>10.3</v>
      </c>
      <c r="F19">
        <v>4.7</v>
      </c>
      <c r="G19">
        <f t="shared" ref="G19:G21" si="1">SUM(C19:F19)</f>
        <v>100.1</v>
      </c>
    </row>
    <row r="20" spans="1:7" s="14" customFormat="1" x14ac:dyDescent="0.3">
      <c r="A20" s="14" t="s">
        <v>196</v>
      </c>
      <c r="B20" s="14" t="s">
        <v>192</v>
      </c>
      <c r="C20">
        <v>7.7</v>
      </c>
      <c r="D20">
        <v>72.3</v>
      </c>
      <c r="E20">
        <v>13.5</v>
      </c>
      <c r="F20">
        <v>6.5</v>
      </c>
      <c r="G20">
        <f t="shared" si="1"/>
        <v>100</v>
      </c>
    </row>
    <row r="21" spans="1:7" s="14" customFormat="1" x14ac:dyDescent="0.3">
      <c r="A21" s="14" t="s">
        <v>197</v>
      </c>
      <c r="B21" s="14" t="s">
        <v>192</v>
      </c>
      <c r="C21">
        <v>7.3</v>
      </c>
      <c r="D21">
        <v>76.5</v>
      </c>
      <c r="E21">
        <v>8.5</v>
      </c>
      <c r="F21">
        <v>7.7</v>
      </c>
      <c r="G21">
        <f t="shared" si="1"/>
        <v>100</v>
      </c>
    </row>
    <row r="22" spans="1:7" x14ac:dyDescent="0.3">
      <c r="A22" t="s">
        <v>156</v>
      </c>
      <c r="B22" t="s">
        <v>192</v>
      </c>
      <c r="C22">
        <v>3.4</v>
      </c>
      <c r="D22">
        <v>50</v>
      </c>
      <c r="E22">
        <v>27.5</v>
      </c>
      <c r="F22">
        <v>19</v>
      </c>
    </row>
    <row r="23" spans="1:7" x14ac:dyDescent="0.3">
      <c r="A23" t="s">
        <v>157</v>
      </c>
      <c r="B23" t="s">
        <v>192</v>
      </c>
      <c r="C23">
        <v>7.6</v>
      </c>
      <c r="D23">
        <v>66.7</v>
      </c>
      <c r="E23">
        <v>15.7</v>
      </c>
      <c r="F23">
        <v>9.9</v>
      </c>
    </row>
    <row r="24" spans="1:7" x14ac:dyDescent="0.3">
      <c r="A24" t="s">
        <v>158</v>
      </c>
      <c r="B24" t="s">
        <v>192</v>
      </c>
      <c r="C24">
        <v>7.3</v>
      </c>
      <c r="D24">
        <v>62.1</v>
      </c>
      <c r="E24">
        <v>19.899999999999999</v>
      </c>
      <c r="F24">
        <v>10.7</v>
      </c>
    </row>
    <row r="25" spans="1:7" x14ac:dyDescent="0.3">
      <c r="A25" t="s">
        <v>159</v>
      </c>
      <c r="B25" t="s">
        <v>192</v>
      </c>
      <c r="C25">
        <v>2.5</v>
      </c>
      <c r="D25">
        <v>53.4</v>
      </c>
      <c r="E25">
        <v>28.1</v>
      </c>
      <c r="F25">
        <v>16</v>
      </c>
    </row>
    <row r="26" spans="1:7" x14ac:dyDescent="0.3">
      <c r="A26" t="s">
        <v>160</v>
      </c>
      <c r="B26" t="s">
        <v>192</v>
      </c>
      <c r="C26">
        <v>1.9</v>
      </c>
      <c r="D26">
        <v>51.9</v>
      </c>
      <c r="E26">
        <v>26.6</v>
      </c>
      <c r="F26">
        <v>19.600000000000001</v>
      </c>
    </row>
    <row r="27" spans="1:7" x14ac:dyDescent="0.3">
      <c r="A27" t="s">
        <v>161</v>
      </c>
      <c r="B27" t="s">
        <v>192</v>
      </c>
      <c r="C27">
        <v>2.1</v>
      </c>
      <c r="D27">
        <v>42</v>
      </c>
      <c r="E27">
        <v>29.4</v>
      </c>
      <c r="F27">
        <v>26.5</v>
      </c>
    </row>
    <row r="28" spans="1:7" x14ac:dyDescent="0.3">
      <c r="A28" t="s">
        <v>162</v>
      </c>
      <c r="B28" t="s">
        <v>192</v>
      </c>
      <c r="C28">
        <v>1.4</v>
      </c>
      <c r="D28">
        <v>38.6</v>
      </c>
      <c r="E28">
        <v>33.6</v>
      </c>
      <c r="F28">
        <v>26.4</v>
      </c>
    </row>
    <row r="29" spans="1:7" x14ac:dyDescent="0.3">
      <c r="A29" t="s">
        <v>163</v>
      </c>
      <c r="B29" t="s">
        <v>192</v>
      </c>
      <c r="C29">
        <v>3.4</v>
      </c>
      <c r="D29">
        <v>43.3</v>
      </c>
      <c r="E29">
        <v>34.1</v>
      </c>
      <c r="F29">
        <v>19.3</v>
      </c>
    </row>
    <row r="30" spans="1:7" x14ac:dyDescent="0.3">
      <c r="A30" t="s">
        <v>156</v>
      </c>
      <c r="B30" t="s">
        <v>193</v>
      </c>
      <c r="C30">
        <f t="shared" ref="C30:F37" si="2">(C10+C22)/2</f>
        <v>2.2999999999999998</v>
      </c>
      <c r="D30">
        <f t="shared" si="2"/>
        <v>44.1</v>
      </c>
      <c r="E30">
        <f t="shared" si="2"/>
        <v>34.549999999999997</v>
      </c>
      <c r="F30">
        <f t="shared" si="2"/>
        <v>19.05</v>
      </c>
    </row>
    <row r="31" spans="1:7" x14ac:dyDescent="0.3">
      <c r="A31" t="s">
        <v>157</v>
      </c>
      <c r="B31" t="s">
        <v>193</v>
      </c>
      <c r="C31">
        <f t="shared" si="2"/>
        <v>6</v>
      </c>
      <c r="D31">
        <f t="shared" si="2"/>
        <v>65.900000000000006</v>
      </c>
      <c r="E31">
        <f t="shared" si="2"/>
        <v>20.350000000000001</v>
      </c>
      <c r="F31">
        <f t="shared" si="2"/>
        <v>7.75</v>
      </c>
    </row>
    <row r="32" spans="1:7" x14ac:dyDescent="0.3">
      <c r="A32" t="s">
        <v>158</v>
      </c>
      <c r="B32" t="s">
        <v>193</v>
      </c>
      <c r="C32">
        <f t="shared" si="2"/>
        <v>4.1500000000000004</v>
      </c>
      <c r="D32">
        <f t="shared" si="2"/>
        <v>55.45</v>
      </c>
      <c r="E32">
        <f t="shared" si="2"/>
        <v>27.349999999999998</v>
      </c>
      <c r="F32">
        <f t="shared" si="2"/>
        <v>13.05</v>
      </c>
    </row>
    <row r="33" spans="1:6" x14ac:dyDescent="0.3">
      <c r="A33" t="s">
        <v>159</v>
      </c>
      <c r="B33" t="s">
        <v>193</v>
      </c>
      <c r="C33">
        <f t="shared" si="2"/>
        <v>1.7</v>
      </c>
      <c r="D33">
        <f t="shared" si="2"/>
        <v>46.15</v>
      </c>
      <c r="E33">
        <f t="shared" si="2"/>
        <v>34.1</v>
      </c>
      <c r="F33">
        <f t="shared" si="2"/>
        <v>18</v>
      </c>
    </row>
    <row r="34" spans="1:6" x14ac:dyDescent="0.3">
      <c r="A34" t="s">
        <v>160</v>
      </c>
      <c r="B34" t="s">
        <v>193</v>
      </c>
      <c r="C34">
        <f t="shared" si="2"/>
        <v>1.2999999999999998</v>
      </c>
      <c r="D34">
        <f t="shared" si="2"/>
        <v>41.35</v>
      </c>
      <c r="E34">
        <f t="shared" si="2"/>
        <v>35.85</v>
      </c>
      <c r="F34">
        <f t="shared" si="2"/>
        <v>21.5</v>
      </c>
    </row>
    <row r="35" spans="1:6" x14ac:dyDescent="0.3">
      <c r="A35" t="s">
        <v>161</v>
      </c>
      <c r="B35" t="s">
        <v>193</v>
      </c>
      <c r="C35">
        <f t="shared" si="2"/>
        <v>1.7000000000000002</v>
      </c>
      <c r="D35">
        <f t="shared" si="2"/>
        <v>36</v>
      </c>
      <c r="E35">
        <f t="shared" si="2"/>
        <v>37.25</v>
      </c>
      <c r="F35">
        <f t="shared" si="2"/>
        <v>25.1</v>
      </c>
    </row>
    <row r="36" spans="1:6" x14ac:dyDescent="0.3">
      <c r="A36" t="s">
        <v>162</v>
      </c>
      <c r="B36" t="s">
        <v>193</v>
      </c>
      <c r="C36">
        <f t="shared" si="2"/>
        <v>0.89999999999999991</v>
      </c>
      <c r="D36">
        <f t="shared" si="2"/>
        <v>32.65</v>
      </c>
      <c r="E36">
        <f t="shared" si="2"/>
        <v>41</v>
      </c>
      <c r="F36">
        <f t="shared" si="2"/>
        <v>25.45</v>
      </c>
    </row>
    <row r="37" spans="1:6" x14ac:dyDescent="0.3">
      <c r="A37" t="s">
        <v>163</v>
      </c>
      <c r="B37" t="s">
        <v>193</v>
      </c>
      <c r="C37">
        <f t="shared" si="2"/>
        <v>2</v>
      </c>
      <c r="D37">
        <f t="shared" si="2"/>
        <v>39.799999999999997</v>
      </c>
      <c r="E37">
        <f t="shared" si="2"/>
        <v>41.45</v>
      </c>
      <c r="F37">
        <f t="shared" si="2"/>
        <v>16.8</v>
      </c>
    </row>
  </sheetData>
  <hyperlinks>
    <hyperlink ref="A1" r:id="rId1" display="https://www.bpb.de/kurz-knapp/zahlen-und-fakten/soziale-situation-in-deutschland/516115/uebergewicht/" xr:uid="{4CBB6E41-AA5F-4DA0-9378-2FB330E82CBE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DA38-B0D1-426A-9753-44BB9FF69D67}">
  <dimension ref="A1:E12"/>
  <sheetViews>
    <sheetView workbookViewId="0">
      <selection activeCell="B11" sqref="B11"/>
    </sheetView>
  </sheetViews>
  <sheetFormatPr baseColWidth="10" defaultRowHeight="14.4" x14ac:dyDescent="0.3"/>
  <cols>
    <col min="2" max="2" width="11.88671875" bestFit="1" customWidth="1"/>
    <col min="3" max="3" width="13.44140625" bestFit="1" customWidth="1"/>
  </cols>
  <sheetData>
    <row r="1" spans="1:5" x14ac:dyDescent="0.3">
      <c r="A1" s="3" t="s">
        <v>37</v>
      </c>
      <c r="B1" s="5"/>
      <c r="C1" s="5"/>
      <c r="D1" s="5"/>
      <c r="E1" s="5"/>
    </row>
    <row r="2" spans="1:5" x14ac:dyDescent="0.3">
      <c r="A2" s="5"/>
      <c r="B2" s="6" t="s">
        <v>43</v>
      </c>
      <c r="C2" s="6" t="s">
        <v>44</v>
      </c>
      <c r="D2" s="5"/>
    </row>
    <row r="3" spans="1:5" x14ac:dyDescent="0.3">
      <c r="A3" s="7" t="s">
        <v>27</v>
      </c>
      <c r="B3" s="10">
        <v>6.3E-2</v>
      </c>
      <c r="C3" s="10">
        <v>0</v>
      </c>
      <c r="D3" s="7"/>
    </row>
    <row r="4" spans="1:5" x14ac:dyDescent="0.3">
      <c r="A4" s="7" t="s">
        <v>28</v>
      </c>
      <c r="B4" s="10">
        <v>0.128</v>
      </c>
      <c r="C4" s="10">
        <v>2E-3</v>
      </c>
      <c r="D4" s="7"/>
    </row>
    <row r="5" spans="1:5" x14ac:dyDescent="0.3">
      <c r="A5" s="7" t="s">
        <v>29</v>
      </c>
      <c r="B5" s="10">
        <v>0.23899999999999999</v>
      </c>
      <c r="C5" s="10">
        <v>1.8000000000000002E-2</v>
      </c>
      <c r="D5" s="7"/>
    </row>
    <row r="6" spans="1:5" x14ac:dyDescent="0.3">
      <c r="A6" s="7" t="s">
        <v>30</v>
      </c>
      <c r="B6" s="10">
        <v>0.26100000000000001</v>
      </c>
      <c r="C6" s="10">
        <v>6.9000000000000006E-2</v>
      </c>
      <c r="D6" s="7"/>
    </row>
    <row r="7" spans="1:5" x14ac:dyDescent="0.3">
      <c r="A7" s="7" t="s">
        <v>31</v>
      </c>
      <c r="B7" s="10">
        <v>0.192</v>
      </c>
      <c r="C7" s="10">
        <v>0.17600000000000002</v>
      </c>
      <c r="D7" s="7"/>
    </row>
    <row r="8" spans="1:5" x14ac:dyDescent="0.3">
      <c r="A8" s="7" t="s">
        <v>32</v>
      </c>
      <c r="B8" s="10">
        <v>0.09</v>
      </c>
      <c r="C8" s="10">
        <v>0.29100000000000004</v>
      </c>
      <c r="D8" s="7"/>
    </row>
    <row r="9" spans="1:5" x14ac:dyDescent="0.3">
      <c r="A9" s="7" t="s">
        <v>33</v>
      </c>
      <c r="B9" s="10">
        <v>2.3E-2</v>
      </c>
      <c r="C9" s="10">
        <v>0.27</v>
      </c>
      <c r="D9" s="7"/>
    </row>
    <row r="10" spans="1:5" x14ac:dyDescent="0.3">
      <c r="A10" s="7" t="s">
        <v>34</v>
      </c>
      <c r="B10" s="10">
        <v>3.0000000000000001E-3</v>
      </c>
      <c r="C10" s="10">
        <v>0.127</v>
      </c>
      <c r="D10" s="7"/>
    </row>
    <row r="11" spans="1:5" x14ac:dyDescent="0.3">
      <c r="A11" s="7" t="s">
        <v>35</v>
      </c>
      <c r="B11" s="10">
        <v>1E-3</v>
      </c>
      <c r="C11" s="10">
        <v>0.04</v>
      </c>
      <c r="D11" s="7"/>
    </row>
    <row r="12" spans="1:5" x14ac:dyDescent="0.3">
      <c r="A12" s="7" t="s">
        <v>36</v>
      </c>
      <c r="B12" s="10">
        <v>1E-3</v>
      </c>
      <c r="C12" s="10">
        <v>6.0000000000000001E-3</v>
      </c>
      <c r="D12" s="7"/>
    </row>
  </sheetData>
  <hyperlinks>
    <hyperlink ref="A1" r:id="rId1" display="https://de.statista.com/statistik/daten/studie/1825/umfrage/koerpergroesse-nach-geschlecht/" xr:uid="{D95F683E-0883-41F0-AF2B-9E2B44DBBF51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5F11-65D7-4281-BF0E-6B4C6A7126A5}">
  <dimension ref="A1:G19"/>
  <sheetViews>
    <sheetView workbookViewId="0">
      <selection activeCell="E16" sqref="E16"/>
    </sheetView>
  </sheetViews>
  <sheetFormatPr baseColWidth="10" defaultRowHeight="14.4" x14ac:dyDescent="0.3"/>
  <cols>
    <col min="1" max="1" width="17.21875" customWidth="1"/>
    <col min="2" max="2" width="11.88671875" customWidth="1"/>
    <col min="3" max="4" width="13.109375" bestFit="1" customWidth="1"/>
    <col min="5" max="5" width="12.33203125" bestFit="1" customWidth="1"/>
  </cols>
  <sheetData>
    <row r="1" spans="1:7" x14ac:dyDescent="0.3">
      <c r="A1" s="3" t="s">
        <v>38</v>
      </c>
    </row>
    <row r="2" spans="1:7" x14ac:dyDescent="0.3">
      <c r="A2" s="5" t="s">
        <v>182</v>
      </c>
    </row>
    <row r="3" spans="1:7" x14ac:dyDescent="0.3">
      <c r="A3" s="5"/>
      <c r="B3" s="5"/>
      <c r="C3" s="5"/>
      <c r="D3" s="5"/>
    </row>
    <row r="4" spans="1:7" x14ac:dyDescent="0.3">
      <c r="A4" s="5" t="s">
        <v>183</v>
      </c>
      <c r="B4" s="6" t="s">
        <v>178</v>
      </c>
      <c r="C4" s="6" t="s">
        <v>177</v>
      </c>
      <c r="D4" t="s">
        <v>179</v>
      </c>
      <c r="E4" t="s">
        <v>180</v>
      </c>
      <c r="F4" t="s">
        <v>181</v>
      </c>
      <c r="G4" s="1"/>
    </row>
    <row r="5" spans="1:7" x14ac:dyDescent="0.3">
      <c r="A5" s="7" t="s">
        <v>170</v>
      </c>
      <c r="B5" s="11">
        <v>0.16500000000000001</v>
      </c>
      <c r="C5" s="11">
        <v>6.6000000000000003E-2</v>
      </c>
      <c r="D5" s="1">
        <f>$B$18*C5</f>
        <v>4827702.4261382381</v>
      </c>
      <c r="E5" s="1">
        <f>B5*$B$19</f>
        <v>2738514.2012269152</v>
      </c>
      <c r="F5" s="9">
        <f>E5/D5</f>
        <v>0.56724999999999992</v>
      </c>
    </row>
    <row r="6" spans="1:7" x14ac:dyDescent="0.3">
      <c r="A6" s="7" t="s">
        <v>171</v>
      </c>
      <c r="B6" s="11">
        <v>0.19</v>
      </c>
      <c r="C6" s="11">
        <v>0.13400000000000001</v>
      </c>
      <c r="D6" s="1">
        <f t="shared" ref="D6:D11" si="0">$B$18*C6</f>
        <v>9801698.8651897553</v>
      </c>
      <c r="E6" s="1">
        <f t="shared" ref="E6:E11" si="1">B6*$B$19</f>
        <v>3153440.5953522054</v>
      </c>
      <c r="F6" s="9">
        <f t="shared" ref="F6:F11" si="2">E6/D6</f>
        <v>0.3217238805970149</v>
      </c>
    </row>
    <row r="7" spans="1:7" x14ac:dyDescent="0.3">
      <c r="A7" s="7" t="s">
        <v>172</v>
      </c>
      <c r="B7" s="11">
        <v>9.8000000000000004E-2</v>
      </c>
      <c r="C7" s="11">
        <v>0.15</v>
      </c>
      <c r="D7" s="1">
        <f t="shared" si="0"/>
        <v>10972050.968495993</v>
      </c>
      <c r="E7" s="1">
        <f t="shared" si="1"/>
        <v>1626511.4649711375</v>
      </c>
      <c r="F7" s="9">
        <f t="shared" si="2"/>
        <v>0.14824133333333334</v>
      </c>
    </row>
    <row r="8" spans="1:7" x14ac:dyDescent="0.3">
      <c r="A8" s="7" t="s">
        <v>173</v>
      </c>
      <c r="B8" s="11">
        <v>7.4999999999999997E-2</v>
      </c>
      <c r="C8" s="11">
        <v>0.14099999999999999</v>
      </c>
      <c r="D8" s="1">
        <f t="shared" si="0"/>
        <v>10313727.910386233</v>
      </c>
      <c r="E8" s="1">
        <f t="shared" si="1"/>
        <v>1244779.1823758704</v>
      </c>
      <c r="F8" s="9">
        <f t="shared" si="2"/>
        <v>0.12069148936170214</v>
      </c>
    </row>
    <row r="9" spans="1:7" x14ac:dyDescent="0.3">
      <c r="A9" s="7" t="s">
        <v>174</v>
      </c>
      <c r="B9" s="11">
        <v>0.127</v>
      </c>
      <c r="C9" s="11">
        <v>0.188</v>
      </c>
      <c r="D9" s="1">
        <f t="shared" si="0"/>
        <v>13751637.213848313</v>
      </c>
      <c r="E9" s="1">
        <f t="shared" si="1"/>
        <v>2107826.0821564742</v>
      </c>
      <c r="F9" s="9">
        <f t="shared" si="2"/>
        <v>0.1532781914893617</v>
      </c>
    </row>
    <row r="10" spans="1:7" x14ac:dyDescent="0.3">
      <c r="A10" s="7" t="s">
        <v>175</v>
      </c>
      <c r="B10" s="11">
        <v>0.124</v>
      </c>
      <c r="C10" s="11">
        <v>0.14699999999999999</v>
      </c>
      <c r="D10" s="1">
        <f t="shared" si="0"/>
        <v>10752609.949126074</v>
      </c>
      <c r="E10" s="1">
        <f t="shared" si="1"/>
        <v>2058034.9148614393</v>
      </c>
      <c r="F10" s="9">
        <f t="shared" si="2"/>
        <v>0.19139863945578231</v>
      </c>
    </row>
    <row r="11" spans="1:7" x14ac:dyDescent="0.3">
      <c r="A11" s="7" t="s">
        <v>176</v>
      </c>
      <c r="B11" s="11">
        <v>0.221</v>
      </c>
      <c r="C11" s="11">
        <v>0.17399999999999999</v>
      </c>
      <c r="D11" s="1">
        <f t="shared" si="0"/>
        <v>12727579.123455353</v>
      </c>
      <c r="E11" s="1">
        <f t="shared" si="1"/>
        <v>3667949.3240675651</v>
      </c>
      <c r="F11" s="9">
        <f t="shared" si="2"/>
        <v>0.2881890804597701</v>
      </c>
    </row>
    <row r="13" spans="1:7" x14ac:dyDescent="0.3">
      <c r="A13" s="7" t="s">
        <v>184</v>
      </c>
      <c r="B13" s="12">
        <f>SUM(B5:B11)</f>
        <v>0.99999999999999989</v>
      </c>
      <c r="C13" s="12">
        <f>SUM(C5:C11)</f>
        <v>1</v>
      </c>
      <c r="D13" s="1">
        <f>SUM(D5:D11)</f>
        <v>73147006.45663996</v>
      </c>
      <c r="E13" s="1">
        <f>SUM(E5:E11)</f>
        <v>16597055.765011605</v>
      </c>
      <c r="F13" s="10">
        <f>E13/D13</f>
        <v>0.22689999999999996</v>
      </c>
    </row>
    <row r="14" spans="1:7" x14ac:dyDescent="0.3">
      <c r="C14" s="6"/>
      <c r="E14" s="1"/>
    </row>
    <row r="16" spans="1:7" x14ac:dyDescent="0.3">
      <c r="A16" t="s">
        <v>166</v>
      </c>
      <c r="B16" s="1">
        <v>84358845</v>
      </c>
    </row>
    <row r="17" spans="1:2" x14ac:dyDescent="0.3">
      <c r="A17" t="s">
        <v>168</v>
      </c>
      <c r="B17" s="10">
        <v>0.86709350343333846</v>
      </c>
    </row>
    <row r="18" spans="1:2" x14ac:dyDescent="0.3">
      <c r="A18" t="s">
        <v>167</v>
      </c>
      <c r="B18" s="1">
        <f>B16*B17</f>
        <v>73147006.45663996</v>
      </c>
    </row>
    <row r="19" spans="1:2" x14ac:dyDescent="0.3">
      <c r="A19" t="s">
        <v>169</v>
      </c>
      <c r="B19" s="1">
        <f>B18*0.2269</f>
        <v>16597055.765011607</v>
      </c>
    </row>
  </sheetData>
  <hyperlinks>
    <hyperlink ref="A1" r:id="rId1" display="https://de.statista.com/statistik/daten/studie/286794/umfrage/umfrage-in-deutschland-zur-anzahl-der-singles-nach-alter/" xr:uid="{74649E1F-A36D-42D2-94A2-68B1E9B5846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Einkommen</vt:lpstr>
      <vt:lpstr>Alter</vt:lpstr>
      <vt:lpstr>Geschlecht</vt:lpstr>
      <vt:lpstr>Gewicht</vt:lpstr>
      <vt:lpstr>Größe</vt:lpstr>
      <vt:lpstr>Singles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Malie JoBe</dc:creator>
  <cp:lastModifiedBy>Malie JoBe</cp:lastModifiedBy>
  <dcterms:created xsi:type="dcterms:W3CDTF">2024-05-24T18:27:30Z</dcterms:created>
  <dcterms:modified xsi:type="dcterms:W3CDTF">2024-08-12T19:25:53Z</dcterms:modified>
</cp:coreProperties>
</file>