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UTS SPK\"/>
    </mc:Choice>
  </mc:AlternateContent>
  <xr:revisionPtr revIDLastSave="0" documentId="8_{98101F63-F78D-49C6-928E-3ACFBCFEA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" i="2" l="1"/>
  <c r="C72" i="2"/>
  <c r="C71" i="2"/>
  <c r="C69" i="2"/>
  <c r="C68" i="2"/>
  <c r="C67" i="2"/>
  <c r="C66" i="2"/>
  <c r="C65" i="2"/>
  <c r="C64" i="2"/>
  <c r="C63" i="2"/>
  <c r="G34" i="2"/>
  <c r="F34" i="2"/>
  <c r="E34" i="2"/>
  <c r="D34" i="2"/>
  <c r="D48" i="2" s="1"/>
  <c r="C34" i="2"/>
  <c r="H34" i="2" l="1"/>
  <c r="E48" i="2" s="1"/>
  <c r="G48" i="2"/>
  <c r="C48" i="2" l="1"/>
  <c r="F48" i="2"/>
  <c r="C50" i="2" l="1"/>
  <c r="C56" i="2"/>
  <c r="C52" i="2"/>
  <c r="C54" i="2"/>
  <c r="C53" i="2"/>
  <c r="C59" i="2"/>
  <c r="C55" i="2"/>
  <c r="C51" i="2"/>
  <c r="C58" i="2"/>
  <c r="C57" i="2"/>
  <c r="C60" i="2" l="1"/>
</calcChain>
</file>

<file path=xl/sharedStrings.xml><?xml version="1.0" encoding="utf-8"?>
<sst xmlns="http://schemas.openxmlformats.org/spreadsheetml/2006/main" count="109" uniqueCount="62">
  <si>
    <t>Harga</t>
  </si>
  <si>
    <t>Cost</t>
  </si>
  <si>
    <t>Benefit</t>
  </si>
  <si>
    <t>Bobot</t>
  </si>
  <si>
    <t>Jumlah</t>
  </si>
  <si>
    <t xml:space="preserve">MUHAMAD MALIK THIRHANUDIN </t>
  </si>
  <si>
    <t xml:space="preserve">UTS SPK </t>
  </si>
  <si>
    <t>NIM : 201011402207</t>
  </si>
  <si>
    <t>Tabel Kriteria</t>
  </si>
  <si>
    <t xml:space="preserve">Perhitungan Menggunakan Metode </t>
  </si>
  <si>
    <t xml:space="preserve">Kriteria </t>
  </si>
  <si>
    <t>Kode</t>
  </si>
  <si>
    <t>Suasana</t>
  </si>
  <si>
    <t>C1</t>
  </si>
  <si>
    <t>C2</t>
  </si>
  <si>
    <t>C3</t>
  </si>
  <si>
    <t>C4</t>
  </si>
  <si>
    <t xml:space="preserve">Menentukan Bobot Masing Masing Kriteria </t>
  </si>
  <si>
    <t>C5</t>
  </si>
  <si>
    <t>∑ wj</t>
  </si>
  <si>
    <t>Tabel Alternatif</t>
  </si>
  <si>
    <t>Warmindo Uti</t>
  </si>
  <si>
    <t>Warmindo Sari</t>
  </si>
  <si>
    <t>Warmindo 99</t>
  </si>
  <si>
    <t>Warmindo 86</t>
  </si>
  <si>
    <t>Alternatif</t>
  </si>
  <si>
    <t>A1</t>
  </si>
  <si>
    <t>A2</t>
  </si>
  <si>
    <t>A3</t>
  </si>
  <si>
    <t>A4</t>
  </si>
  <si>
    <t>Weight Product Warmindo Terbaik</t>
  </si>
  <si>
    <t>Cost/Benefit</t>
  </si>
  <si>
    <t>Kualitas</t>
  </si>
  <si>
    <t>Pelayanan</t>
  </si>
  <si>
    <t>Jarak</t>
  </si>
  <si>
    <t>Tidak Penting</t>
  </si>
  <si>
    <t>Kurang Penting</t>
  </si>
  <si>
    <t>Cukup Penting</t>
  </si>
  <si>
    <t>Penting</t>
  </si>
  <si>
    <t>Sangat Penting</t>
  </si>
  <si>
    <t>Bobot/Kriteria</t>
  </si>
  <si>
    <t>Bobot Kepentingan</t>
  </si>
  <si>
    <t>Warmindo Sueb</t>
  </si>
  <si>
    <t>Warmindo Sami</t>
  </si>
  <si>
    <t>Warmindo Najib</t>
  </si>
  <si>
    <t>Warmindo Isti</t>
  </si>
  <si>
    <t>Warmindo Bundo</t>
  </si>
  <si>
    <t>Warmindo Jati</t>
  </si>
  <si>
    <t xml:space="preserve">Rata Rata Harga Minuman </t>
  </si>
  <si>
    <t>Rata Rata Harga Makanan</t>
  </si>
  <si>
    <t xml:space="preserve">Tahun Berdiri </t>
  </si>
  <si>
    <t>Jumlah Menu</t>
  </si>
  <si>
    <t>Alternatif/Kriteria</t>
  </si>
  <si>
    <t>A9</t>
  </si>
  <si>
    <t>A5</t>
  </si>
  <si>
    <t>A6</t>
  </si>
  <si>
    <t>A7</t>
  </si>
  <si>
    <t>A8</t>
  </si>
  <si>
    <t>A10</t>
  </si>
  <si>
    <t>Pangkat</t>
  </si>
  <si>
    <t>S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</si>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</sst>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BB9F-17D3-406F-AFB7-E87E61240E5D}">
  <dimension ref="B4:K75"/>
  <sheetViews>
    <sheetView tabSelected="1" topLeftCell="A2" workbookViewId="0">
      <selection activeCell="D4" sqref="D4:G4"/>
    </sheetView>
  </sheetViews>
  <sheetFormatPr defaultRowHeight="14.4" x14ac:dyDescent="0.3"/>
  <cols>
    <col min="2" max="2" width="17" customWidth="1"/>
    <col min="3" max="3" width="22.88671875" customWidth="1"/>
    <col min="4" max="4" width="24.6640625" customWidth="1"/>
    <col min="5" max="5" width="13.44140625" customWidth="1"/>
    <col min="6" max="6" width="12.21875" customWidth="1"/>
    <col min="7" max="7" width="10.88671875" customWidth="1"/>
  </cols>
  <sheetData>
    <row r="4" spans="2:11" x14ac:dyDescent="0.3">
      <c r="D4" s="13" t="s">
        <v>5</v>
      </c>
      <c r="E4" s="13"/>
      <c r="F4" s="13"/>
      <c r="G4" s="13"/>
    </row>
    <row r="5" spans="2:11" x14ac:dyDescent="0.3">
      <c r="D5" s="14" t="s">
        <v>6</v>
      </c>
      <c r="E5" s="14"/>
      <c r="F5" s="14"/>
      <c r="G5" s="14"/>
      <c r="I5" s="3"/>
    </row>
    <row r="6" spans="2:11" x14ac:dyDescent="0.3">
      <c r="D6" s="13" t="s">
        <v>7</v>
      </c>
      <c r="E6" s="13"/>
      <c r="F6" s="13"/>
      <c r="G6" s="13"/>
    </row>
    <row r="7" spans="2:11" x14ac:dyDescent="0.3">
      <c r="D7" s="13" t="s">
        <v>9</v>
      </c>
      <c r="E7" s="13"/>
      <c r="F7" s="13"/>
      <c r="G7" s="13"/>
    </row>
    <row r="8" spans="2:11" x14ac:dyDescent="0.3">
      <c r="D8" s="13" t="s">
        <v>30</v>
      </c>
      <c r="E8" s="13"/>
      <c r="F8" s="13"/>
      <c r="G8" s="13"/>
    </row>
    <row r="10" spans="2:11" x14ac:dyDescent="0.3">
      <c r="B10" t="s">
        <v>8</v>
      </c>
    </row>
    <row r="11" spans="2:11" ht="15" thickBot="1" x14ac:dyDescent="0.35"/>
    <row r="12" spans="2:11" ht="15" thickBot="1" x14ac:dyDescent="0.35">
      <c r="B12" s="4" t="s">
        <v>10</v>
      </c>
      <c r="C12" s="5" t="s">
        <v>3</v>
      </c>
      <c r="D12" s="5" t="s">
        <v>31</v>
      </c>
      <c r="E12" s="6" t="s">
        <v>11</v>
      </c>
      <c r="I12" t="s">
        <v>17</v>
      </c>
    </row>
    <row r="13" spans="2:11" x14ac:dyDescent="0.3">
      <c r="B13" s="2" t="s">
        <v>32</v>
      </c>
      <c r="C13" s="1">
        <v>5</v>
      </c>
      <c r="D13" s="1" t="s">
        <v>2</v>
      </c>
      <c r="E13" s="1" t="s">
        <v>13</v>
      </c>
      <c r="I13" s="1">
        <v>1</v>
      </c>
      <c r="J13" s="12" t="s">
        <v>35</v>
      </c>
      <c r="K13" s="12"/>
    </row>
    <row r="14" spans="2:11" x14ac:dyDescent="0.3">
      <c r="B14" s="2" t="s">
        <v>0</v>
      </c>
      <c r="C14" s="1">
        <v>3</v>
      </c>
      <c r="D14" s="1" t="s">
        <v>1</v>
      </c>
      <c r="E14" s="1" t="s">
        <v>14</v>
      </c>
      <c r="I14" s="1">
        <v>2</v>
      </c>
      <c r="J14" s="12" t="s">
        <v>36</v>
      </c>
      <c r="K14" s="12"/>
    </row>
    <row r="15" spans="2:11" x14ac:dyDescent="0.3">
      <c r="B15" s="2" t="s">
        <v>33</v>
      </c>
      <c r="C15" s="1">
        <v>4</v>
      </c>
      <c r="D15" s="1" t="s">
        <v>2</v>
      </c>
      <c r="E15" s="1" t="s">
        <v>15</v>
      </c>
      <c r="I15" s="1">
        <v>3</v>
      </c>
      <c r="J15" s="12" t="s">
        <v>37</v>
      </c>
      <c r="K15" s="12"/>
    </row>
    <row r="16" spans="2:11" x14ac:dyDescent="0.3">
      <c r="B16" s="2" t="s">
        <v>12</v>
      </c>
      <c r="C16" s="1">
        <v>4</v>
      </c>
      <c r="D16" s="1" t="s">
        <v>2</v>
      </c>
      <c r="E16" s="1" t="s">
        <v>16</v>
      </c>
      <c r="I16" s="1">
        <v>4</v>
      </c>
      <c r="J16" s="12" t="s">
        <v>38</v>
      </c>
      <c r="K16" s="12"/>
    </row>
    <row r="17" spans="2:11" x14ac:dyDescent="0.3">
      <c r="B17" s="2" t="s">
        <v>34</v>
      </c>
      <c r="C17" s="1">
        <v>2</v>
      </c>
      <c r="D17" s="1" t="s">
        <v>2</v>
      </c>
      <c r="E17" s="1" t="s">
        <v>18</v>
      </c>
      <c r="I17" s="1">
        <v>5</v>
      </c>
      <c r="J17" s="12" t="s">
        <v>39</v>
      </c>
      <c r="K17" s="12"/>
    </row>
    <row r="18" spans="2:11" x14ac:dyDescent="0.3">
      <c r="B18" s="7" t="s">
        <v>4</v>
      </c>
      <c r="C18" s="7">
        <v>18</v>
      </c>
      <c r="D18" s="7"/>
      <c r="E18" s="7"/>
    </row>
    <row r="20" spans="2:11" x14ac:dyDescent="0.3">
      <c r="B20" t="s">
        <v>20</v>
      </c>
      <c r="C20" s="11"/>
      <c r="D20" s="11"/>
      <c r="E20" s="11"/>
      <c r="F20" s="11"/>
      <c r="G20" s="11"/>
      <c r="H20" s="11"/>
    </row>
    <row r="21" spans="2:11" x14ac:dyDescent="0.3">
      <c r="B21" s="8" t="s">
        <v>25</v>
      </c>
      <c r="C21" s="8" t="s">
        <v>48</v>
      </c>
      <c r="D21" s="8" t="s">
        <v>49</v>
      </c>
      <c r="E21" s="8" t="s">
        <v>50</v>
      </c>
      <c r="F21" s="8" t="s">
        <v>51</v>
      </c>
      <c r="G21" s="8" t="s">
        <v>11</v>
      </c>
    </row>
    <row r="22" spans="2:11" x14ac:dyDescent="0.3">
      <c r="B22" s="2" t="s">
        <v>21</v>
      </c>
      <c r="C22" s="2">
        <v>8000</v>
      </c>
      <c r="D22" s="2">
        <v>12000</v>
      </c>
      <c r="E22" s="2">
        <v>2022</v>
      </c>
      <c r="F22" s="2">
        <v>33</v>
      </c>
      <c r="G22" s="2" t="s">
        <v>26</v>
      </c>
    </row>
    <row r="23" spans="2:11" x14ac:dyDescent="0.3">
      <c r="B23" s="2" t="s">
        <v>22</v>
      </c>
      <c r="C23" s="2">
        <v>8000</v>
      </c>
      <c r="D23" s="2">
        <v>11000</v>
      </c>
      <c r="E23" s="2">
        <v>2022</v>
      </c>
      <c r="F23" s="2">
        <v>29</v>
      </c>
      <c r="G23" s="2" t="s">
        <v>27</v>
      </c>
    </row>
    <row r="24" spans="2:11" x14ac:dyDescent="0.3">
      <c r="B24" s="2" t="s">
        <v>23</v>
      </c>
      <c r="C24" s="2">
        <v>8000</v>
      </c>
      <c r="D24" s="2">
        <v>10000</v>
      </c>
      <c r="E24" s="2">
        <v>2022</v>
      </c>
      <c r="F24" s="2">
        <v>28</v>
      </c>
      <c r="G24" s="2" t="s">
        <v>28</v>
      </c>
    </row>
    <row r="25" spans="2:11" x14ac:dyDescent="0.3">
      <c r="B25" s="2" t="s">
        <v>24</v>
      </c>
      <c r="C25" s="2">
        <v>8000</v>
      </c>
      <c r="D25" s="2">
        <v>10000</v>
      </c>
      <c r="E25" s="2">
        <v>2022</v>
      </c>
      <c r="F25" s="2">
        <v>30</v>
      </c>
      <c r="G25" s="2" t="s">
        <v>29</v>
      </c>
    </row>
    <row r="26" spans="2:11" x14ac:dyDescent="0.3">
      <c r="B26" s="2" t="s">
        <v>42</v>
      </c>
      <c r="C26" s="2">
        <v>8000</v>
      </c>
      <c r="D26" s="2">
        <v>10000</v>
      </c>
      <c r="E26" s="2">
        <v>2022</v>
      </c>
      <c r="F26" s="2">
        <v>30</v>
      </c>
      <c r="G26" s="2" t="s">
        <v>54</v>
      </c>
    </row>
    <row r="27" spans="2:11" x14ac:dyDescent="0.3">
      <c r="B27" s="2" t="s">
        <v>43</v>
      </c>
      <c r="C27" s="2">
        <v>8000</v>
      </c>
      <c r="D27" s="2">
        <v>10000</v>
      </c>
      <c r="E27" s="2">
        <v>2022</v>
      </c>
      <c r="F27" s="2">
        <v>30</v>
      </c>
      <c r="G27" s="2" t="s">
        <v>55</v>
      </c>
    </row>
    <row r="28" spans="2:11" x14ac:dyDescent="0.3">
      <c r="B28" s="2" t="s">
        <v>44</v>
      </c>
      <c r="C28" s="2">
        <v>5000</v>
      </c>
      <c r="D28" s="2">
        <v>10000</v>
      </c>
      <c r="E28" s="2">
        <v>2023</v>
      </c>
      <c r="F28" s="2">
        <v>30</v>
      </c>
      <c r="G28" s="2" t="s">
        <v>56</v>
      </c>
    </row>
    <row r="29" spans="2:11" x14ac:dyDescent="0.3">
      <c r="B29" s="2" t="s">
        <v>45</v>
      </c>
      <c r="C29" s="2">
        <v>5000</v>
      </c>
      <c r="D29" s="2">
        <v>9000</v>
      </c>
      <c r="E29" s="2">
        <v>2023</v>
      </c>
      <c r="F29" s="2">
        <v>30</v>
      </c>
      <c r="G29" s="2" t="s">
        <v>57</v>
      </c>
    </row>
    <row r="30" spans="2:11" x14ac:dyDescent="0.3">
      <c r="B30" s="2" t="s">
        <v>46</v>
      </c>
      <c r="C30" s="2">
        <v>5000</v>
      </c>
      <c r="D30" s="2">
        <v>9000</v>
      </c>
      <c r="E30" s="2">
        <v>2023</v>
      </c>
      <c r="F30" s="2">
        <v>30</v>
      </c>
      <c r="G30" s="2" t="s">
        <v>53</v>
      </c>
    </row>
    <row r="31" spans="2:11" x14ac:dyDescent="0.3">
      <c r="B31" s="2" t="s">
        <v>47</v>
      </c>
      <c r="C31" s="2">
        <v>5000</v>
      </c>
      <c r="D31" s="2">
        <v>9000</v>
      </c>
      <c r="E31" s="2">
        <v>2023</v>
      </c>
      <c r="F31" s="2">
        <v>30</v>
      </c>
      <c r="G31" s="2" t="s">
        <v>58</v>
      </c>
    </row>
    <row r="33" spans="2:8" x14ac:dyDescent="0.3">
      <c r="B33" s="10" t="s">
        <v>40</v>
      </c>
      <c r="C33" s="10" t="s">
        <v>13</v>
      </c>
      <c r="D33" s="10" t="s">
        <v>14</v>
      </c>
      <c r="E33" s="10" t="s">
        <v>15</v>
      </c>
      <c r="F33" s="10" t="s">
        <v>16</v>
      </c>
      <c r="G33" s="10" t="s">
        <v>18</v>
      </c>
      <c r="H33" s="10" t="s">
        <v>19</v>
      </c>
    </row>
    <row r="34" spans="2:8" x14ac:dyDescent="0.3">
      <c r="B34" s="10" t="s">
        <v>41</v>
      </c>
      <c r="C34" s="10">
        <f>C13/C18</f>
        <v>0.27777777777777779</v>
      </c>
      <c r="D34" s="10">
        <f>C14/C18</f>
        <v>0.16666666666666666</v>
      </c>
      <c r="E34" s="10">
        <f>C15/C18</f>
        <v>0.22222222222222221</v>
      </c>
      <c r="F34" s="10">
        <f>C16/C18</f>
        <v>0.22222222222222221</v>
      </c>
      <c r="G34" s="10">
        <f>C17/C18</f>
        <v>0.1111111111111111</v>
      </c>
      <c r="H34" s="10">
        <f>SUM(C34,D34,E34,F34,G34)</f>
        <v>1</v>
      </c>
    </row>
    <row r="36" spans="2:8" x14ac:dyDescent="0.3">
      <c r="B36" s="9" t="s">
        <v>52</v>
      </c>
      <c r="C36" s="9" t="s">
        <v>13</v>
      </c>
      <c r="D36" s="9" t="s">
        <v>14</v>
      </c>
      <c r="E36" s="9" t="s">
        <v>15</v>
      </c>
      <c r="F36" s="9" t="s">
        <v>16</v>
      </c>
      <c r="G36" s="9" t="s">
        <v>18</v>
      </c>
    </row>
    <row r="37" spans="2:8" x14ac:dyDescent="0.3">
      <c r="B37" s="1" t="s">
        <v>26</v>
      </c>
      <c r="C37" s="1">
        <v>5</v>
      </c>
      <c r="D37" s="1">
        <v>1</v>
      </c>
      <c r="E37" s="1">
        <v>5</v>
      </c>
      <c r="F37" s="1">
        <v>5</v>
      </c>
      <c r="G37" s="1">
        <v>5</v>
      </c>
    </row>
    <row r="38" spans="2:8" x14ac:dyDescent="0.3">
      <c r="B38" s="1" t="s">
        <v>27</v>
      </c>
      <c r="C38" s="1">
        <v>3</v>
      </c>
      <c r="D38" s="1">
        <v>1</v>
      </c>
      <c r="E38" s="1">
        <v>5</v>
      </c>
      <c r="F38" s="1">
        <v>3</v>
      </c>
      <c r="G38" s="1">
        <v>1</v>
      </c>
    </row>
    <row r="39" spans="2:8" x14ac:dyDescent="0.3">
      <c r="B39" s="1" t="s">
        <v>28</v>
      </c>
      <c r="C39" s="1">
        <v>5</v>
      </c>
      <c r="D39" s="1">
        <v>1</v>
      </c>
      <c r="E39" s="1">
        <v>5</v>
      </c>
      <c r="F39" s="1">
        <v>3</v>
      </c>
      <c r="G39" s="1">
        <v>5</v>
      </c>
    </row>
    <row r="40" spans="2:8" x14ac:dyDescent="0.3">
      <c r="B40" s="1" t="s">
        <v>29</v>
      </c>
      <c r="C40" s="1">
        <v>5</v>
      </c>
      <c r="D40" s="1">
        <v>3</v>
      </c>
      <c r="E40" s="1">
        <v>1</v>
      </c>
      <c r="F40" s="1">
        <v>5</v>
      </c>
      <c r="G40" s="1">
        <v>1</v>
      </c>
    </row>
    <row r="41" spans="2:8" x14ac:dyDescent="0.3">
      <c r="B41" s="1" t="s">
        <v>54</v>
      </c>
      <c r="C41" s="1">
        <v>5</v>
      </c>
      <c r="D41" s="1">
        <v>1</v>
      </c>
      <c r="E41" s="1">
        <v>5</v>
      </c>
      <c r="F41" s="1">
        <v>3</v>
      </c>
      <c r="G41" s="1">
        <v>5</v>
      </c>
    </row>
    <row r="42" spans="2:8" x14ac:dyDescent="0.3">
      <c r="B42" s="1" t="s">
        <v>55</v>
      </c>
      <c r="C42" s="1">
        <v>3</v>
      </c>
      <c r="D42" s="1">
        <v>1</v>
      </c>
      <c r="E42" s="1">
        <v>5</v>
      </c>
      <c r="F42" s="1">
        <v>3</v>
      </c>
      <c r="G42" s="1">
        <v>1</v>
      </c>
    </row>
    <row r="43" spans="2:8" x14ac:dyDescent="0.3">
      <c r="B43" s="1" t="s">
        <v>56</v>
      </c>
      <c r="C43" s="1">
        <v>5</v>
      </c>
      <c r="D43" s="1">
        <v>3</v>
      </c>
      <c r="E43" s="1">
        <v>5</v>
      </c>
      <c r="F43" s="1">
        <v>5</v>
      </c>
      <c r="G43" s="1">
        <v>5</v>
      </c>
    </row>
    <row r="44" spans="2:8" x14ac:dyDescent="0.3">
      <c r="B44" s="1" t="s">
        <v>57</v>
      </c>
      <c r="C44" s="1">
        <v>5</v>
      </c>
      <c r="D44" s="1">
        <v>1</v>
      </c>
      <c r="E44" s="1">
        <v>1</v>
      </c>
      <c r="F44" s="1">
        <v>3</v>
      </c>
      <c r="G44" s="1">
        <v>1</v>
      </c>
    </row>
    <row r="45" spans="2:8" x14ac:dyDescent="0.3">
      <c r="B45" s="1" t="s">
        <v>53</v>
      </c>
      <c r="C45" s="1">
        <v>3</v>
      </c>
      <c r="D45" s="1">
        <v>1</v>
      </c>
      <c r="E45" s="1">
        <v>5</v>
      </c>
      <c r="F45" s="1">
        <v>3</v>
      </c>
      <c r="G45" s="1">
        <v>5</v>
      </c>
    </row>
    <row r="46" spans="2:8" x14ac:dyDescent="0.3">
      <c r="B46" s="1" t="s">
        <v>58</v>
      </c>
      <c r="C46" s="1">
        <v>5</v>
      </c>
      <c r="D46" s="1">
        <v>3</v>
      </c>
      <c r="E46" s="1">
        <v>5</v>
      </c>
      <c r="F46" s="1">
        <v>5</v>
      </c>
      <c r="G46" s="1">
        <v>1</v>
      </c>
    </row>
    <row r="47" spans="2:8" x14ac:dyDescent="0.3">
      <c r="B47" s="3"/>
      <c r="C47" s="3"/>
      <c r="D47" s="3"/>
      <c r="E47" s="3"/>
      <c r="F47" s="3"/>
      <c r="G47" s="3"/>
    </row>
    <row r="48" spans="2:8" x14ac:dyDescent="0.3">
      <c r="B48" s="1" t="s">
        <v>59</v>
      </c>
      <c r="C48" s="1">
        <f>C34*H34</f>
        <v>0.27777777777777779</v>
      </c>
      <c r="D48" s="1">
        <f>D34*(-1)</f>
        <v>-0.16666666666666666</v>
      </c>
      <c r="E48" s="1">
        <f>E34*H34</f>
        <v>0.22222222222222221</v>
      </c>
      <c r="F48" s="1">
        <f>F34*H34</f>
        <v>0.22222222222222221</v>
      </c>
      <c r="G48" s="1">
        <f>G34*(-1)</f>
        <v>-0.1111111111111111</v>
      </c>
    </row>
    <row r="49" spans="2:7" x14ac:dyDescent="0.3">
      <c r="B49" s="10" t="s">
        <v>25</v>
      </c>
      <c r="C49" s="10" t="s">
        <v>60</v>
      </c>
      <c r="D49" s="3"/>
      <c r="E49" s="3"/>
      <c r="F49" s="3"/>
      <c r="G49" s="3"/>
    </row>
    <row r="50" spans="2:7" x14ac:dyDescent="0.3">
      <c r="B50" s="1" t="s">
        <v>26</v>
      </c>
      <c r="C50" s="1">
        <f>(C37^C48)*(D37^D48)*(E37^E48)*(F37^F48)*(G37^G48)</f>
        <v>2.6739195465727166</v>
      </c>
      <c r="D50" s="3"/>
      <c r="E50" s="3"/>
      <c r="F50" s="3"/>
      <c r="G50" s="3"/>
    </row>
    <row r="51" spans="2:7" x14ac:dyDescent="0.3">
      <c r="B51" s="1" t="s">
        <v>27</v>
      </c>
      <c r="C51" s="1">
        <f>(C38^C48)*(D38^D48)*(E38^E48)*(F38^F48)*(G38^G49)</f>
        <v>2.4767792181267136</v>
      </c>
      <c r="D51" s="3"/>
      <c r="E51" s="3"/>
      <c r="F51" s="3"/>
      <c r="G51" s="3"/>
    </row>
    <row r="52" spans="2:7" x14ac:dyDescent="0.3">
      <c r="B52" s="1" t="s">
        <v>28</v>
      </c>
      <c r="C52" s="1">
        <f>(C39^C48)*(D39^D48)*(E39^E48)*(F39^F48)*(G39^G48)</f>
        <v>2.3869790858992221</v>
      </c>
      <c r="E52" s="3"/>
      <c r="F52" s="3"/>
      <c r="G52" s="3"/>
    </row>
    <row r="53" spans="2:7" x14ac:dyDescent="0.3">
      <c r="B53" s="1" t="s">
        <v>29</v>
      </c>
      <c r="C53" s="1">
        <f>(C40^C48)*(D40^D48)*(E40^E48)*(F40^F48)*(G40^G48)</f>
        <v>1.8619361889584651</v>
      </c>
      <c r="D53" s="3"/>
      <c r="E53" s="3"/>
      <c r="F53" s="3"/>
      <c r="G53" s="3"/>
    </row>
    <row r="54" spans="2:7" x14ac:dyDescent="0.3">
      <c r="B54" s="1" t="s">
        <v>54</v>
      </c>
      <c r="C54" s="1">
        <f>(C41^C48)*(D41^D48)*(E41^E48)*(F41^F48)*(G41^G48)</f>
        <v>2.3869790858992221</v>
      </c>
      <c r="D54" s="3"/>
      <c r="E54" s="3"/>
      <c r="F54" s="3"/>
      <c r="G54" s="3"/>
    </row>
    <row r="55" spans="2:7" x14ac:dyDescent="0.3">
      <c r="B55" s="1" t="s">
        <v>55</v>
      </c>
      <c r="C55" s="1">
        <f>(C42^C48)*(D42^D48)*(E42^E48)*(F42^F48)*(G42^G48)</f>
        <v>2.4767792181267136</v>
      </c>
      <c r="D55" s="3"/>
      <c r="E55" s="3"/>
      <c r="F55" s="3"/>
      <c r="G55" s="3"/>
    </row>
    <row r="56" spans="2:7" x14ac:dyDescent="0.3">
      <c r="B56" s="1" t="s">
        <v>56</v>
      </c>
      <c r="C56" s="1">
        <f>(C43^C48)*(D43^D48)*(E43^E48)*(F43^F48)*(G43^G48)</f>
        <v>2.2265278248356024</v>
      </c>
      <c r="D56" s="3"/>
      <c r="E56" s="3"/>
      <c r="F56" s="3"/>
      <c r="G56" s="3"/>
    </row>
    <row r="57" spans="2:7" x14ac:dyDescent="0.3">
      <c r="B57" s="1" t="s">
        <v>57</v>
      </c>
      <c r="C57" s="1">
        <f>(C44^C48)*(D44^D48)*(E44^E48)*(F44^F48)*(G44^G48)</f>
        <v>1.9961137214402052</v>
      </c>
      <c r="D57" s="3"/>
      <c r="E57" s="3"/>
      <c r="F57" s="3"/>
      <c r="G57" s="3"/>
    </row>
    <row r="58" spans="2:7" x14ac:dyDescent="0.3">
      <c r="B58" s="1" t="s">
        <v>53</v>
      </c>
      <c r="C58" s="1">
        <f>(C46^C48)*(D46^D48)*(E46^E48)*(F46^F48)*(G46^G48)</f>
        <v>2.6625113063301367</v>
      </c>
      <c r="D58" s="3"/>
      <c r="E58" s="3"/>
      <c r="F58" s="3"/>
      <c r="G58" s="3"/>
    </row>
    <row r="59" spans="2:7" x14ac:dyDescent="0.3">
      <c r="B59" s="1" t="s">
        <v>58</v>
      </c>
      <c r="C59" s="1">
        <f>(C46^C48)*(D46^D48)*(E46^E48)*(F46^F48)*(G46^G48)</f>
        <v>2.6625113063301367</v>
      </c>
      <c r="D59" s="3"/>
      <c r="E59" s="3"/>
      <c r="F59" s="3"/>
      <c r="G59" s="3"/>
    </row>
    <row r="60" spans="2:7" x14ac:dyDescent="0.3">
      <c r="B60" s="10" t="s">
        <v>4</v>
      </c>
      <c r="C60" s="10">
        <f>SUM(C50,C51,C52,C53,C54,C55,C57,C56,C58,C59)</f>
        <v>23.811036502519137</v>
      </c>
    </row>
    <row r="61" spans="2:7" x14ac:dyDescent="0.3">
      <c r="B61" s="3"/>
    </row>
    <row r="62" spans="2:7" x14ac:dyDescent="0.3">
      <c r="B62" s="10" t="s">
        <v>25</v>
      </c>
      <c r="C62" s="10" t="s">
        <v>61</v>
      </c>
    </row>
    <row r="63" spans="2:7" x14ac:dyDescent="0.3">
      <c r="B63" s="1" t="s">
        <v>26</v>
      </c>
      <c r="C63" s="1">
        <f>C50/C60</f>
        <v>0.11229748634797246</v>
      </c>
    </row>
    <row r="64" spans="2:7" x14ac:dyDescent="0.3">
      <c r="B64" s="1" t="s">
        <v>27</v>
      </c>
      <c r="C64" s="1">
        <f>C51/C60</f>
        <v>0.10401811856718954</v>
      </c>
    </row>
    <row r="65" spans="2:3" x14ac:dyDescent="0.3">
      <c r="B65" s="1" t="s">
        <v>28</v>
      </c>
      <c r="C65" s="1">
        <f>C52/C60</f>
        <v>0.10024675262022663</v>
      </c>
    </row>
    <row r="66" spans="2:3" x14ac:dyDescent="0.3">
      <c r="B66" s="1" t="s">
        <v>29</v>
      </c>
      <c r="C66" s="1">
        <f>C53/C60</f>
        <v>7.8196351879158132E-2</v>
      </c>
    </row>
    <row r="67" spans="2:3" x14ac:dyDescent="0.3">
      <c r="B67" s="1" t="s">
        <v>54</v>
      </c>
      <c r="C67" s="1">
        <f>C54/C60</f>
        <v>0.10024675262022663</v>
      </c>
    </row>
    <row r="68" spans="2:3" x14ac:dyDescent="0.3">
      <c r="B68" s="1" t="s">
        <v>55</v>
      </c>
      <c r="C68" s="1">
        <f>C55/C60</f>
        <v>0.10401811856718954</v>
      </c>
    </row>
    <row r="69" spans="2:3" x14ac:dyDescent="0.3">
      <c r="B69" s="1" t="s">
        <v>56</v>
      </c>
      <c r="C69" s="1">
        <f>C56/C60</f>
        <v>9.3508227774966549E-2</v>
      </c>
    </row>
    <row r="70" spans="2:3" x14ac:dyDescent="0.3">
      <c r="B70" s="1" t="s">
        <v>57</v>
      </c>
      <c r="C70" s="1">
        <f>C57/C60</f>
        <v>8.3831450228091589E-2</v>
      </c>
    </row>
    <row r="71" spans="2:3" x14ac:dyDescent="0.3">
      <c r="B71" s="1" t="s">
        <v>53</v>
      </c>
      <c r="C71" s="1">
        <f>C58/C60</f>
        <v>0.11181837069748941</v>
      </c>
    </row>
    <row r="72" spans="2:3" x14ac:dyDescent="0.3">
      <c r="B72" s="1" t="s">
        <v>58</v>
      </c>
      <c r="C72" s="1">
        <f>C59/C60</f>
        <v>0.11181837069748941</v>
      </c>
    </row>
    <row r="74" spans="2:3" x14ac:dyDescent="0.3">
      <c r="B74" s="3"/>
    </row>
    <row r="75" spans="2:3" x14ac:dyDescent="0.3">
      <c r="B75" s="3"/>
    </row>
  </sheetData>
  <mergeCells count="11">
    <mergeCell ref="D4:G4"/>
    <mergeCell ref="D5:G5"/>
    <mergeCell ref="D6:G6"/>
    <mergeCell ref="D7:G7"/>
    <mergeCell ref="D8:G8"/>
    <mergeCell ref="C20:H20"/>
    <mergeCell ref="J13:K13"/>
    <mergeCell ref="J14:K14"/>
    <mergeCell ref="J15:K15"/>
    <mergeCell ref="J16:K16"/>
    <mergeCell ref="J17:K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 Abim</dc:creator>
  <cp:lastModifiedBy>muhamad malik thirhanudin</cp:lastModifiedBy>
  <dcterms:created xsi:type="dcterms:W3CDTF">2023-10-29T10:05:54Z</dcterms:created>
  <dcterms:modified xsi:type="dcterms:W3CDTF">2023-10-30T14:48:55Z</dcterms:modified>
</cp:coreProperties>
</file>