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y3\OneDrive\Desktop\Purdue\Fall-2023\ENGR-101\"/>
    </mc:Choice>
  </mc:AlternateContent>
  <xr:revisionPtr revIDLastSave="0" documentId="8_{B8EE1F8E-EA5D-43A8-B4CE-150C57941B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lution" sheetId="1" r:id="rId1"/>
    <sheet name="learning objectives" sheetId="2" r:id="rId2"/>
  </sheets>
  <definedNames>
    <definedName name="_xlchart.v1.0" hidden="1">solution!$B$4</definedName>
    <definedName name="_xlchart.v1.1" hidden="1">solution!$B$5:$B$18</definedName>
    <definedName name="_xlchart.v1.2" hidden="1">solution!$C$4</definedName>
    <definedName name="_xlchart.v1.3" hidden="1">solution!$C$5:$C$18</definedName>
    <definedName name="_xlchart.v1.4" hidden="1">solution!$D$4</definedName>
    <definedName name="_xlchart.v1.5" hidden="1">solution!$D$5:$D$18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I10" i="1"/>
  <c r="G11" i="1"/>
  <c r="I9" i="1"/>
  <c r="H8" i="1"/>
  <c r="G7" i="1"/>
  <c r="G9" i="1" s="1"/>
  <c r="I6" i="1"/>
  <c r="G6" i="1"/>
  <c r="H13" i="1"/>
  <c r="H12" i="1"/>
  <c r="H11" i="1"/>
  <c r="H10" i="1"/>
  <c r="H9" i="1"/>
  <c r="H7" i="1"/>
  <c r="I13" i="1"/>
  <c r="I12" i="1"/>
  <c r="I11" i="1"/>
  <c r="I8" i="1"/>
  <c r="I7" i="1"/>
  <c r="G10" i="1"/>
  <c r="G8" i="1"/>
  <c r="H6" i="1"/>
</calcChain>
</file>

<file path=xl/sharedStrings.xml><?xml version="1.0" encoding="utf-8"?>
<sst xmlns="http://schemas.openxmlformats.org/spreadsheetml/2006/main" count="20" uniqueCount="17">
  <si>
    <t>Year</t>
  </si>
  <si>
    <t>Calculations</t>
  </si>
  <si>
    <t>Graph</t>
  </si>
  <si>
    <t>Data</t>
  </si>
  <si>
    <t>Table 2: Calculations</t>
  </si>
  <si>
    <t>Table 1. Data on annual energy production in megawatt-hours</t>
  </si>
  <si>
    <t>Hydroelectric</t>
  </si>
  <si>
    <t>Natural Gas</t>
  </si>
  <si>
    <t>Wind</t>
  </si>
  <si>
    <t>minimum (mWh)</t>
  </si>
  <si>
    <t>maximum (mWh)</t>
  </si>
  <si>
    <t>range (mWh)</t>
  </si>
  <si>
    <t>mean (mWh)</t>
  </si>
  <si>
    <t>median (mWh)</t>
  </si>
  <si>
    <t>variance (mWh)^2</t>
  </si>
  <si>
    <t>standard deviation (mWh)</t>
  </si>
  <si>
    <t>Sample Size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</si>
</sst>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3" fillId="5" borderId="3" xfId="1" applyFill="1" applyBorder="1" applyAlignment="1">
      <alignment wrapText="1"/>
    </xf>
    <xf numFmtId="0" fontId="0" fillId="0" borderId="0" xfId="0" applyAlignment="1">
      <alignment vertical="top" wrapText="1"/>
    </xf>
    <xf numFmtId="1" fontId="3" fillId="0" borderId="2" xfId="1" applyNumberFormat="1" applyBorder="1"/>
    <xf numFmtId="4" fontId="3" fillId="0" borderId="2" xfId="1" applyNumberFormat="1" applyBorder="1" applyAlignment="1">
      <alignment horizontal="right"/>
    </xf>
    <xf numFmtId="4" fontId="3" fillId="0" borderId="2" xfId="1" applyNumberFormat="1" applyBorder="1"/>
    <xf numFmtId="4" fontId="3" fillId="0" borderId="7" xfId="1" applyNumberFormat="1" applyBorder="1"/>
    <xf numFmtId="0" fontId="1" fillId="4" borderId="5" xfId="1" applyFont="1" applyFill="1" applyBorder="1" applyAlignment="1">
      <alignment wrapText="1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2" fillId="6" borderId="0" xfId="0" applyFont="1" applyFill="1" applyAlignment="1">
      <alignment horizontal="left" vertical="top" wrapText="1"/>
    </xf>
    <xf numFmtId="0" fontId="4" fillId="3" borderId="1" xfId="1" applyFont="1" applyFill="1" applyBorder="1" applyAlignment="1">
      <alignment horizontal="center"/>
    </xf>
    <xf numFmtId="0" fontId="4" fillId="3" borderId="0" xfId="1" applyFont="1" applyFill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4" fillId="2" borderId="1" xfId="1" applyFont="1" applyFill="1" applyBorder="1"/>
    <xf numFmtId="0" fontId="1" fillId="4" borderId="6" xfId="1" applyFont="1" applyFill="1" applyBorder="1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Annual Energy</a:t>
            </a:r>
            <a:r>
              <a:rPr lang="en-US" baseline="0"/>
              <a:t> Production of Hydroelectric, Natural Gas, and Wind Power Stations in Indiana From 2008-2021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solution!$B$4</c:f>
              <c:strCache>
                <c:ptCount val="1"/>
                <c:pt idx="0">
                  <c:v>Hydroelectric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solution!$B$5:$B$18</c:f>
              <c:numCache>
                <c:formatCode>#,##0</c:formatCode>
                <c:ptCount val="14"/>
                <c:pt idx="0">
                  <c:v>436780</c:v>
                </c:pt>
                <c:pt idx="1">
                  <c:v>503470</c:v>
                </c:pt>
                <c:pt idx="2">
                  <c:v>453712</c:v>
                </c:pt>
                <c:pt idx="3">
                  <c:v>408779</c:v>
                </c:pt>
                <c:pt idx="4">
                  <c:v>433505</c:v>
                </c:pt>
                <c:pt idx="5">
                  <c:v>386928</c:v>
                </c:pt>
                <c:pt idx="6">
                  <c:v>371153</c:v>
                </c:pt>
                <c:pt idx="7">
                  <c:v>381236</c:v>
                </c:pt>
                <c:pt idx="8">
                  <c:v>426265</c:v>
                </c:pt>
                <c:pt idx="9">
                  <c:v>306080</c:v>
                </c:pt>
                <c:pt idx="10">
                  <c:v>222661</c:v>
                </c:pt>
                <c:pt idx="11">
                  <c:v>255983</c:v>
                </c:pt>
                <c:pt idx="12">
                  <c:v>270739</c:v>
                </c:pt>
                <c:pt idx="13">
                  <c:v>387030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E-4953-9827-A188209B4432}"/>
            </c:ext>
          </c:extLst>
        </c:ser>
        <c:ser>
          <c:idx val="1"/>
          <c:order val="1"/>
          <c:tx>
            <c:strRef>
              <c:f>solution!$C$4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solution!$C$5:$C$18</c:f>
              <c:numCache>
                <c:formatCode>#,##0</c:formatCode>
                <c:ptCount val="14"/>
                <c:pt idx="0">
                  <c:v>3636303</c:v>
                </c:pt>
                <c:pt idx="1">
                  <c:v>3829658</c:v>
                </c:pt>
                <c:pt idx="2">
                  <c:v>6474986</c:v>
                </c:pt>
                <c:pt idx="3">
                  <c:v>10063968</c:v>
                </c:pt>
                <c:pt idx="4">
                  <c:v>14470905</c:v>
                </c:pt>
                <c:pt idx="5">
                  <c:v>9032236</c:v>
                </c:pt>
                <c:pt idx="6">
                  <c:v>9572346</c:v>
                </c:pt>
                <c:pt idx="7">
                  <c:v>16262987</c:v>
                </c:pt>
                <c:pt idx="8">
                  <c:v>19995659</c:v>
                </c:pt>
                <c:pt idx="9">
                  <c:v>17975917</c:v>
                </c:pt>
                <c:pt idx="10">
                  <c:v>26816995</c:v>
                </c:pt>
                <c:pt idx="11">
                  <c:v>32041895</c:v>
                </c:pt>
                <c:pt idx="12">
                  <c:v>32084576</c:v>
                </c:pt>
                <c:pt idx="13">
                  <c:v>27599551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E-4953-9827-A188209B4432}"/>
            </c:ext>
          </c:extLst>
        </c:ser>
        <c:ser>
          <c:idx val="2"/>
          <c:order val="2"/>
          <c:tx>
            <c:strRef>
              <c:f>solution!$D$4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solution!$D$5:$D$18</c:f>
              <c:numCache>
                <c:formatCode>#,##0</c:formatCode>
                <c:ptCount val="14"/>
                <c:pt idx="0">
                  <c:v>238356</c:v>
                </c:pt>
                <c:pt idx="1">
                  <c:v>1403192</c:v>
                </c:pt>
                <c:pt idx="2">
                  <c:v>2934043</c:v>
                </c:pt>
                <c:pt idx="3">
                  <c:v>3285411</c:v>
                </c:pt>
                <c:pt idx="4">
                  <c:v>3210104</c:v>
                </c:pt>
                <c:pt idx="5">
                  <c:v>3481093</c:v>
                </c:pt>
                <c:pt idx="6">
                  <c:v>3496042</c:v>
                </c:pt>
                <c:pt idx="7">
                  <c:v>4515147</c:v>
                </c:pt>
                <c:pt idx="8">
                  <c:v>4899474</c:v>
                </c:pt>
                <c:pt idx="9">
                  <c:v>5089390</c:v>
                </c:pt>
                <c:pt idx="10">
                  <c:v>5437153</c:v>
                </c:pt>
                <c:pt idx="11">
                  <c:v>6216030</c:v>
                </c:pt>
                <c:pt idx="12">
                  <c:v>6287548</c:v>
                </c:pt>
                <c:pt idx="13">
                  <c:v>7856985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E-4953-9827-A188209B4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141359"/>
        <c:axId val="1527705087"/>
      </c:lineChart>
      <c:catAx>
        <c:axId val="19711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05087"/>
        <c:crosses val="autoZero"/>
        <c:auto val="1"/>
        <c:lblAlgn val="ctr"/>
        <c:lblOffset val="100"/>
        <c:noMultiLvlLbl val="0"/>
      </c:catAx>
      <c:valAx>
        <c:axId val="15277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Generated (mWh)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236018</xdr:colOff>
      <xdr:row>2</xdr:row>
      <xdr:rowOff>78223</xdr:rowOff>
    </xdr:from>
    <xdr:to>
      <xdr:col>16</xdr:col>
      <xdr:colOff>219159</xdr:colOff>
      <xdr:row>20</xdr:row>
      <xdr:rowOff>78673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F5F5C-F296-1DEF-9B08-89B754DFE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40009" cy="328824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FD866-B721-4BE3-BC7E-BBEB4D733021}"/>
            </a:ext>
          </a:extLst>
        </xdr:cNvPr>
        <xdr:cNvSpPr txBox="1"/>
      </xdr:nvSpPr>
      <xdr:spPr>
        <a:xfrm>
          <a:off x="0" y="0"/>
          <a:ext cx="6840009" cy="328824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Grading for Problem 1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Your work will be graded on completion of the following objectives: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DV01: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Efficient use of engineering tools for basic statistics. Use of automated solutions, such as cell referencing and built in functions</a:t>
          </a:r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DV02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Select appropriate graphical representation of dataset based on data characteristics such as numerical (discrete or continuous) or categorical (ordinal or nominal)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DV03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Justify graphical representation based on data characteristics and purpose of graph.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DV04: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Prepare a table for technical presentation with proper formatting, including title, row labels, column labels, units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DV05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Prepare a chart for technical presentation with proper formatting, including title, axes labels, appropriately scaled axes, units and appropriate markers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DV06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Describe, with calculations, the central tendency of data using descriptive statistics (mean, median, mode).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DV07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Describe, with calculations, variability of data using statistical methods (standard deviation, variance).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DV08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Make accurate comparisons across groups with explicit reference to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PC02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Make statement to communicate result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found in analysis.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PC05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Fully address all parts of assignment by following instructions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completing all work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SQ01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Use accurate, scientific, mathematical, and/or technical concepts, units, and data in final solution. </a:t>
          </a:r>
          <a:endParaRPr lang="en-US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topLeftCell="K3" zoomScale="113" zoomScaleNormal="113" workbookViewId="0">
      <selection activeCell="G31" sqref="G31"/>
    </sheetView>
  </sheetViews>
  <sheetFormatPr defaultColWidth="8.81640625" defaultRowHeight="14.5" x14ac:dyDescent="0.35"/>
  <cols>
    <col min="1" max="4" width="14.1796875" customWidth="1"/>
    <col min="6" max="6" width="32.7265625" customWidth="1"/>
    <col min="7" max="7" width="19.453125" customWidth="1"/>
    <col min="8" max="8" width="28.36328125" customWidth="1"/>
    <col min="9" max="9" width="23.26953125" customWidth="1"/>
    <col min="14" max="14" width="15.26953125" customWidth="1"/>
    <col min="15" max="15" width="23.81640625" customWidth="1"/>
    <col min="16" max="16" width="15.7265625" bestFit="1" customWidth="1"/>
    <col min="17" max="17" width="14.26953125" bestFit="1" customWidth="1"/>
    <col min="18" max="18" width="15.453125" bestFit="1" customWidth="1"/>
  </cols>
  <sheetData>
    <row r="1" spans="1:14" ht="42.75" customHeight="1" x14ac:dyDescent="0.35">
      <c r="A1" s="20" t="s">
        <v>3</v>
      </c>
      <c r="B1" s="20"/>
      <c r="C1" s="20"/>
      <c r="D1" s="20"/>
    </row>
    <row r="2" spans="1:14" ht="15.75" customHeight="1" x14ac:dyDescent="0.35">
      <c r="A2" s="14" t="s">
        <v>5</v>
      </c>
      <c r="B2" s="15"/>
      <c r="C2" s="15"/>
      <c r="D2" s="16"/>
      <c r="F2" s="12" t="s">
        <v>1</v>
      </c>
      <c r="G2" s="12"/>
      <c r="H2" s="12"/>
      <c r="I2" s="12"/>
      <c r="L2" s="13" t="s">
        <v>2</v>
      </c>
      <c r="M2" s="13"/>
      <c r="N2" s="13"/>
    </row>
    <row r="3" spans="1:14" ht="16.5" customHeight="1" thickBot="1" x14ac:dyDescent="0.4">
      <c r="A3" s="17"/>
      <c r="B3" s="18"/>
      <c r="C3" s="18"/>
      <c r="D3" s="19"/>
      <c r="F3" s="2"/>
      <c r="G3" s="2"/>
      <c r="H3" s="2"/>
      <c r="I3" s="2"/>
      <c r="J3" s="2"/>
    </row>
    <row r="4" spans="1:14" ht="21.75" customHeight="1" thickTop="1" thickBot="1" x14ac:dyDescent="0.4">
      <c r="A4" s="8" t="s">
        <v>0</v>
      </c>
      <c r="B4" s="8" t="s">
        <v>6</v>
      </c>
      <c r="C4" s="8" t="s">
        <v>7</v>
      </c>
      <c r="D4" s="8" t="s">
        <v>8</v>
      </c>
      <c r="F4" s="11" t="s">
        <v>4</v>
      </c>
      <c r="G4" s="11"/>
      <c r="H4" s="11"/>
      <c r="I4" s="11"/>
      <c r="J4" s="2"/>
    </row>
    <row r="5" spans="1:14" ht="15.75" customHeight="1" x14ac:dyDescent="0.35">
      <c r="A5" s="9">
        <v>2008</v>
      </c>
      <c r="B5" s="10">
        <v>436780</v>
      </c>
      <c r="C5" s="10">
        <v>3636303</v>
      </c>
      <c r="D5" s="10">
        <v>238356</v>
      </c>
      <c r="F5" s="1"/>
      <c r="G5" s="8" t="s">
        <v>6</v>
      </c>
      <c r="H5" s="8" t="s">
        <v>7</v>
      </c>
      <c r="I5" s="8" t="s">
        <v>8</v>
      </c>
    </row>
    <row r="6" spans="1:14" ht="15.75" customHeight="1" x14ac:dyDescent="0.35">
      <c r="A6" s="9">
        <v>2009</v>
      </c>
      <c r="B6" s="10">
        <v>503470</v>
      </c>
      <c r="C6" s="10">
        <v>3829658</v>
      </c>
      <c r="D6" s="10">
        <v>1403192</v>
      </c>
      <c r="F6" s="7" t="s">
        <v>16</v>
      </c>
      <c r="G6" s="3">
        <f>COUNT(B5:B18)</f>
        <v>14</v>
      </c>
      <c r="H6" s="3">
        <f>COUNT(C5:C18)</f>
        <v>14</v>
      </c>
      <c r="I6" s="3">
        <f>COUNT(D5:D18)</f>
        <v>14</v>
      </c>
    </row>
    <row r="7" spans="1:14" ht="15.75" customHeight="1" x14ac:dyDescent="0.35">
      <c r="A7" s="9">
        <v>2010</v>
      </c>
      <c r="B7" s="10">
        <v>453712</v>
      </c>
      <c r="C7" s="10">
        <v>6474986</v>
      </c>
      <c r="D7" s="10">
        <v>2934043</v>
      </c>
      <c r="F7" s="7" t="s">
        <v>9</v>
      </c>
      <c r="G7" s="4">
        <f>MIN(B5:B18)</f>
        <v>222661</v>
      </c>
      <c r="H7" s="4">
        <f>MIN(C5:C18)</f>
        <v>3636303</v>
      </c>
      <c r="I7" s="4">
        <f>MIN(D5:D18)</f>
        <v>238356</v>
      </c>
    </row>
    <row r="8" spans="1:14" ht="15.75" customHeight="1" x14ac:dyDescent="0.35">
      <c r="A8" s="9">
        <v>2011</v>
      </c>
      <c r="B8" s="10">
        <v>408779</v>
      </c>
      <c r="C8" s="10">
        <v>10063968</v>
      </c>
      <c r="D8" s="10">
        <v>3285411</v>
      </c>
      <c r="F8" s="7" t="s">
        <v>10</v>
      </c>
      <c r="G8" s="4">
        <f>MAX(B5:B18)</f>
        <v>503470</v>
      </c>
      <c r="H8" s="4">
        <f>MAX(C5:C18)</f>
        <v>32084576</v>
      </c>
      <c r="I8" s="4">
        <f>MAX(D5:D18)</f>
        <v>7856985</v>
      </c>
    </row>
    <row r="9" spans="1:14" ht="18.75" customHeight="1" x14ac:dyDescent="0.35">
      <c r="A9" s="9">
        <v>2012</v>
      </c>
      <c r="B9" s="10">
        <v>433505</v>
      </c>
      <c r="C9" s="10">
        <v>14470905</v>
      </c>
      <c r="D9" s="10">
        <v>3210104</v>
      </c>
      <c r="F9" s="7" t="s">
        <v>11</v>
      </c>
      <c r="G9" s="5">
        <f>G8-G7</f>
        <v>280809</v>
      </c>
      <c r="H9" s="5">
        <f>H8-H7</f>
        <v>28448273</v>
      </c>
      <c r="I9" s="5">
        <f>I8-I7</f>
        <v>7618629</v>
      </c>
      <c r="J9" s="2"/>
    </row>
    <row r="10" spans="1:14" ht="17.25" customHeight="1" x14ac:dyDescent="0.35">
      <c r="A10" s="9">
        <v>2013</v>
      </c>
      <c r="B10" s="10">
        <v>386928</v>
      </c>
      <c r="C10" s="10">
        <v>9032236</v>
      </c>
      <c r="D10" s="10">
        <v>3481093</v>
      </c>
      <c r="F10" s="7" t="s">
        <v>12</v>
      </c>
      <c r="G10" s="5">
        <f>AVERAGE(B5:B18)</f>
        <v>374594.35714285716</v>
      </c>
      <c r="H10" s="5">
        <f>AVERAGE(C5:C18)</f>
        <v>16418427.285714285</v>
      </c>
      <c r="I10" s="5">
        <f>AVERAGE(D5:D18)</f>
        <v>4167854.8571428573</v>
      </c>
      <c r="J10" s="2"/>
    </row>
    <row r="11" spans="1:14" ht="15.5" x14ac:dyDescent="0.35">
      <c r="A11" s="9">
        <v>2014</v>
      </c>
      <c r="B11" s="10">
        <v>371153</v>
      </c>
      <c r="C11" s="10">
        <v>9572346</v>
      </c>
      <c r="D11" s="10">
        <v>3496042</v>
      </c>
      <c r="F11" s="7" t="s">
        <v>13</v>
      </c>
      <c r="G11" s="5">
        <f>MEDIAN(B5:B18)</f>
        <v>386979</v>
      </c>
      <c r="H11" s="5">
        <f>MEDIAN(C5:C18)</f>
        <v>15366946</v>
      </c>
      <c r="I11" s="5">
        <f>MEDIAN(D5:D18)</f>
        <v>4005594.5</v>
      </c>
      <c r="J11" s="2"/>
    </row>
    <row r="12" spans="1:14" ht="15.5" x14ac:dyDescent="0.35">
      <c r="A12" s="9">
        <v>2015</v>
      </c>
      <c r="B12" s="10">
        <v>381236</v>
      </c>
      <c r="C12" s="10">
        <v>16262987</v>
      </c>
      <c r="D12" s="10">
        <v>4515147</v>
      </c>
      <c r="F12" s="7" t="s">
        <v>14</v>
      </c>
      <c r="G12" s="5">
        <f>_xlfn.VAR.S(B5:B18)</f>
        <v>6695366585.3241816</v>
      </c>
      <c r="H12" s="5">
        <f>_xlfn.VAR.S(C5:C18)</f>
        <v>100326438780321</v>
      </c>
      <c r="I12" s="5">
        <f>_xlfn.VAR.S(D5:D18)</f>
        <v>4049200519530.1323</v>
      </c>
    </row>
    <row r="13" spans="1:14" ht="16" thickBot="1" x14ac:dyDescent="0.4">
      <c r="A13" s="9">
        <v>2016</v>
      </c>
      <c r="B13" s="10">
        <v>426265</v>
      </c>
      <c r="C13" s="10">
        <v>19995659</v>
      </c>
      <c r="D13" s="10">
        <v>4899474</v>
      </c>
      <c r="F13" s="21" t="s">
        <v>15</v>
      </c>
      <c r="G13" s="6">
        <f>_xlfn.STDEV.S(B5:B18)</f>
        <v>81825.219738930013</v>
      </c>
      <c r="H13" s="6">
        <f>_xlfn.STDEV.S(C5:C18)</f>
        <v>10016308.640428418</v>
      </c>
      <c r="I13" s="6">
        <f>_xlfn.STDEV.S(D5:D18)</f>
        <v>2012262.537426499</v>
      </c>
    </row>
    <row r="14" spans="1:14" ht="15" customHeight="1" x14ac:dyDescent="0.35">
      <c r="A14" s="9">
        <v>2017</v>
      </c>
      <c r="B14" s="10">
        <v>306080</v>
      </c>
      <c r="C14" s="10">
        <v>17975917</v>
      </c>
      <c r="D14" s="10">
        <v>5089390</v>
      </c>
      <c r="J14" s="2"/>
    </row>
    <row r="15" spans="1:14" x14ac:dyDescent="0.35">
      <c r="A15" s="9">
        <v>2018</v>
      </c>
      <c r="B15" s="10">
        <v>222661</v>
      </c>
      <c r="C15" s="10">
        <v>26816995</v>
      </c>
      <c r="D15" s="10">
        <v>5437153</v>
      </c>
      <c r="J15" s="2"/>
      <c r="K15" s="2"/>
    </row>
    <row r="16" spans="1:14" x14ac:dyDescent="0.35">
      <c r="A16" s="9">
        <v>2019</v>
      </c>
      <c r="B16" s="10">
        <v>255983</v>
      </c>
      <c r="C16" s="10">
        <v>32041895</v>
      </c>
      <c r="D16" s="10">
        <v>6216030</v>
      </c>
    </row>
    <row r="17" spans="1:4" x14ac:dyDescent="0.35">
      <c r="A17" s="9">
        <v>2020</v>
      </c>
      <c r="B17" s="10">
        <v>270739</v>
      </c>
      <c r="C17" s="10">
        <v>32084576</v>
      </c>
      <c r="D17" s="10">
        <v>6287548</v>
      </c>
    </row>
    <row r="18" spans="1:4" x14ac:dyDescent="0.35">
      <c r="A18" s="9">
        <v>2021</v>
      </c>
      <c r="B18" s="10">
        <v>387030</v>
      </c>
      <c r="C18" s="10">
        <v>27599551</v>
      </c>
      <c r="D18" s="10">
        <v>7856985</v>
      </c>
    </row>
  </sheetData>
  <mergeCells count="5">
    <mergeCell ref="F4:I4"/>
    <mergeCell ref="F2:I2"/>
    <mergeCell ref="L2:N2"/>
    <mergeCell ref="A2:D3"/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3" sqref="H23"/>
    </sheetView>
  </sheetViews>
  <sheetFormatPr defaultColWidth="8.81640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learning objectives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Bhavini</dc:creator>
  <cp:lastModifiedBy>Michael Ray</cp:lastModifiedBy>
  <cp:lastPrinted>2023-09-15T18:21:21Z</cp:lastPrinted>
  <dcterms:created xsi:type="dcterms:W3CDTF">2021-01-12T21:31:43Z</dcterms:created>
  <dcterms:modified xsi:type="dcterms:W3CDTF">2023-09-15T18:31:55Z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2023-09-05T23:44:09Z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3a3eb306-3c37-4489-bad3-d31c240ca87e</vt:lpwstr>
  </property>
  <property fmtid="{D5CDD505-2E9C-101B-9397-08002B2CF9AE}" pid="8" name="MSIP_Label_4044bd30-2ed7-4c9d-9d12-46200872a97b_ContentBits">
    <vt:lpwstr>0</vt:lpwstr>
  </property>
</Properties>
</file>