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Average write" sheetId="1" state="visible" r:id="rId2"/>
    <sheet name="Miss Rate" sheetId="2" state="visible" r:id="rId3"/>
    <sheet name="IPC" sheetId="3" state="visible" r:id="rId4"/>
    <sheet name="Transition Coun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<sst xmlns="http://schemas.openxmlformats.org/spreadsheetml/2006/main" count="104" uniqueCount="23">
  <si>
    <t>LER</t>
  </si>
  <si>
    <t>S.No</t>
  </si>
  <si>
    <t>Benchmarks</t>
  </si>
  <si>
    <t>Count of 0 to 1 Transitions</t>
  </si>
  <si>
    <t>Total Writes</t>
  </si>
  <si>
    <t>Average 0 to 1 transitions per write</t>
  </si>
  <si>
    <t>LRU</t>
  </si>
  <si>
    <t>Improvement %</t>
  </si>
  <si>
    <t>blackscholes</t>
  </si>
  <si>
    <t>bodytrack</t>
  </si>
  <si>
    <t>canneal</t>
  </si>
  <si>
    <t>dedup</t>
  </si>
  <si>
    <t>facesim</t>
  </si>
  <si>
    <t>ferret</t>
  </si>
  <si>
    <t>fluidanimate</t>
  </si>
  <si>
    <t>freqmine</t>
  </si>
  <si>
    <t>streamcluster</t>
  </si>
  <si>
    <t>swaptions</t>
  </si>
  <si>
    <t>vips</t>
  </si>
  <si>
    <t>x264</t>
  </si>
  <si>
    <t>Average</t>
  </si>
  <si>
    <t>Flip-n-Write</t>
  </si>
  <si>
    <t>Decrease %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</si>
</sst>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Average number of 0 to 1 transition per write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'Average write'!$I$4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'Average write'!$H$5:$H$17</c:f>
              <c:strCache>
                <c:ptCount val="13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Average</c:v>
                </c:pt>
              </c:strCache>
            </c:strRef>
          </c:cat>
          <c:val>
            <c:numRef>
              <c:f>'Average write'!$I$5:$I$17</c:f>
              <c:numCache>
                <c:formatCode>General</c:formatCode>
                <c:ptCount val="13"/>
                <c:pt idx="0">
                  <c:v>66.8307920677076</c:v>
                </c:pt>
                <c:pt idx="1">
                  <c:v>128.665332235078</c:v>
                </c:pt>
                <c:pt idx="2">
                  <c:v>64.6977463727223</c:v>
                </c:pt>
                <c:pt idx="3">
                  <c:v>105.531850506844</c:v>
                </c:pt>
                <c:pt idx="4">
                  <c:v>127.538353645085</c:v>
                </c:pt>
                <c:pt idx="5">
                  <c:v>56.9756221565812</c:v>
                </c:pt>
                <c:pt idx="6">
                  <c:v>92.3752348747714</c:v>
                </c:pt>
                <c:pt idx="7">
                  <c:v>88.5074606785656</c:v>
                </c:pt>
                <c:pt idx="8">
                  <c:v>144.980897799284</c:v>
                </c:pt>
                <c:pt idx="9">
                  <c:v>180.618644971741</c:v>
                </c:pt>
                <c:pt idx="10">
                  <c:v>203.832300984598</c:v>
                </c:pt>
                <c:pt idx="11">
                  <c:v>99.2609202999062</c:v>
                </c:pt>
                <c:pt idx="12">
                  <c:v>113.317929716074</c:v>
                </c:pt>
              </c:numCache>
            </c:numRef>
          </c:val>
        </c:ser>
        <c:ser>
          <c:idx val="1"/>
          <c:order val="1"/>
          <c:tx>
            <c:strRef>
              <c:f>'Average write'!$J$4</c:f>
              <c:strCache>
                <c:ptCount val="1"/>
                <c:pt idx="0">
                  <c:v>LER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'Average write'!$H$5:$H$17</c:f>
              <c:strCache>
                <c:ptCount val="13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Average</c:v>
                </c:pt>
              </c:strCache>
            </c:strRef>
          </c:cat>
          <c:val>
            <c:numRef>
              <c:f>'Average write'!$J$5:$J$17</c:f>
              <c:numCache>
                <c:formatCode>General</c:formatCode>
                <c:ptCount val="13"/>
                <c:pt idx="0">
                  <c:v>46.3036232193032</c:v>
                </c:pt>
                <c:pt idx="1">
                  <c:v>91.9830300853789</c:v>
                </c:pt>
                <c:pt idx="2">
                  <c:v>48.938928458705</c:v>
                </c:pt>
                <c:pt idx="3">
                  <c:v>84.3682012500308</c:v>
                </c:pt>
                <c:pt idx="4">
                  <c:v>86.5586779347961</c:v>
                </c:pt>
                <c:pt idx="5">
                  <c:v>43.5171362168693</c:v>
                </c:pt>
                <c:pt idx="6">
                  <c:v>66.4957853041582</c:v>
                </c:pt>
                <c:pt idx="7">
                  <c:v>71.9342427190235</c:v>
                </c:pt>
                <c:pt idx="8">
                  <c:v>49.6594457248785</c:v>
                </c:pt>
                <c:pt idx="9">
                  <c:v>103.223999780613</c:v>
                </c:pt>
                <c:pt idx="10">
                  <c:v>127.627436074784</c:v>
                </c:pt>
                <c:pt idx="11">
                  <c:v>72.1079214937235</c:v>
                </c:pt>
                <c:pt idx="12">
                  <c:v>74.3932023551887</c:v>
                </c:pt>
              </c:numCache>
            </c:numRef>
          </c:val>
        </c:ser>
        <c:gapWidth val="219"/>
        <c:axId val="86780837"/>
        <c:axId val="39048611"/>
      </c:barChart>
      <c:catAx>
        <c:axId val="8678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Benchmarks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9048611"/>
        <c:crosses val="autoZero"/>
        <c:auto val="1"/>
        <c:lblAlgn val="ctr"/>
        <c:lblOffset val="100"/>
      </c:catAx>
      <c:valAx>
        <c:axId val="390486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Average 0 to 1 transition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8678083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Miss Rate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Rate'!$C$1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'Miss Rate'!$B$2:$B$13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'Miss Rate'!$C$2:$C$13</c:f>
              <c:numCache>
                <c:formatCode>General</c:formatCode>
                <c:ptCount val="12"/>
                <c:pt idx="0">
                  <c:v>0.056017</c:v>
                </c:pt>
                <c:pt idx="1">
                  <c:v>0.095456</c:v>
                </c:pt>
                <c:pt idx="2">
                  <c:v>0.25835</c:v>
                </c:pt>
                <c:pt idx="3">
                  <c:v>0.824726</c:v>
                </c:pt>
                <c:pt idx="4">
                  <c:v>0.185753</c:v>
                </c:pt>
                <c:pt idx="5">
                  <c:v>0.314931</c:v>
                </c:pt>
                <c:pt idx="6">
                  <c:v>0.525799</c:v>
                </c:pt>
                <c:pt idx="7">
                  <c:v>0.136675</c:v>
                </c:pt>
                <c:pt idx="8">
                  <c:v>0.130254</c:v>
                </c:pt>
                <c:pt idx="9">
                  <c:v>0.125926</c:v>
                </c:pt>
                <c:pt idx="10">
                  <c:v>0.095375</c:v>
                </c:pt>
                <c:pt idx="11">
                  <c:v>0.427549</c:v>
                </c:pt>
              </c:numCache>
            </c:numRef>
          </c:val>
        </c:ser>
        <c:ser>
          <c:idx val="1"/>
          <c:order val="1"/>
          <c:tx>
            <c:strRef>
              <c:f>'Miss Rate'!$D$1</c:f>
              <c:strCache>
                <c:ptCount val="1"/>
                <c:pt idx="0">
                  <c:v>LER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'Miss Rate'!$B$2:$B$13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'Miss Rate'!$D$2:$D$13</c:f>
              <c:numCache>
                <c:formatCode>General</c:formatCode>
                <c:ptCount val="12"/>
                <c:pt idx="0">
                  <c:v>0.085317</c:v>
                </c:pt>
                <c:pt idx="1">
                  <c:v>0.215075</c:v>
                </c:pt>
                <c:pt idx="2">
                  <c:v>0.381225</c:v>
                </c:pt>
                <c:pt idx="3">
                  <c:v>0.833515</c:v>
                </c:pt>
                <c:pt idx="4">
                  <c:v>0.325874</c:v>
                </c:pt>
                <c:pt idx="5">
                  <c:v>0.361802</c:v>
                </c:pt>
                <c:pt idx="6">
                  <c:v>0.550801</c:v>
                </c:pt>
                <c:pt idx="7">
                  <c:v>0.251395</c:v>
                </c:pt>
                <c:pt idx="8">
                  <c:v>0.237109</c:v>
                </c:pt>
                <c:pt idx="9">
                  <c:v>0.232884</c:v>
                </c:pt>
                <c:pt idx="10">
                  <c:v>0.214313</c:v>
                </c:pt>
                <c:pt idx="11">
                  <c:v>0.471972</c:v>
                </c:pt>
              </c:numCache>
            </c:numRef>
          </c:val>
        </c:ser>
        <c:gapWidth val="219"/>
        <c:axId val="27263347"/>
        <c:axId val="84570669"/>
      </c:barChart>
      <c:catAx>
        <c:axId val="27263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Benchmarks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4570669"/>
        <c:crosses val="autoZero"/>
        <c:auto val="1"/>
        <c:lblAlgn val="ctr"/>
        <c:lblOffset val="100"/>
      </c:catAx>
      <c:valAx>
        <c:axId val="84570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Miss Rate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2726334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IPC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IPC!$C$1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IPC!$B$2:$B$13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IPC!$C$2:$C$13</c:f>
              <c:numCache>
                <c:formatCode>General</c:formatCode>
                <c:ptCount val="12"/>
                <c:pt idx="0">
                  <c:v>1.58133</c:v>
                </c:pt>
                <c:pt idx="1">
                  <c:v>2.463646</c:v>
                </c:pt>
                <c:pt idx="2">
                  <c:v>0.424956</c:v>
                </c:pt>
                <c:pt idx="3">
                  <c:v>0.512742</c:v>
                </c:pt>
                <c:pt idx="4">
                  <c:v>1.170102</c:v>
                </c:pt>
                <c:pt idx="5">
                  <c:v>0.68447</c:v>
                </c:pt>
                <c:pt idx="6">
                  <c:v>1.684929</c:v>
                </c:pt>
                <c:pt idx="7">
                  <c:v>0.476686</c:v>
                </c:pt>
                <c:pt idx="8">
                  <c:v>0.502705</c:v>
                </c:pt>
                <c:pt idx="9">
                  <c:v>0.47869</c:v>
                </c:pt>
                <c:pt idx="10">
                  <c:v>0.51083</c:v>
                </c:pt>
                <c:pt idx="11">
                  <c:v>0.471171</c:v>
                </c:pt>
              </c:numCache>
            </c:numRef>
          </c:val>
        </c:ser>
        <c:ser>
          <c:idx val="1"/>
          <c:order val="1"/>
          <c:tx>
            <c:strRef>
              <c:f>IPC!$D$1</c:f>
              <c:strCache>
                <c:ptCount val="1"/>
                <c:pt idx="0">
                  <c:v>LER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IPC!$B$2:$B$13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IPC!$D$2:$D$13</c:f>
              <c:numCache>
                <c:formatCode>General</c:formatCode>
                <c:ptCount val="12"/>
                <c:pt idx="0">
                  <c:v>1.545375</c:v>
                </c:pt>
                <c:pt idx="1">
                  <c:v>2.198956</c:v>
                </c:pt>
                <c:pt idx="2">
                  <c:v>0.372869</c:v>
                </c:pt>
                <c:pt idx="3">
                  <c:v>0.503258</c:v>
                </c:pt>
                <c:pt idx="4">
                  <c:v>0.464832</c:v>
                </c:pt>
                <c:pt idx="5">
                  <c:v>0.456328</c:v>
                </c:pt>
                <c:pt idx="6">
                  <c:v>1.653027</c:v>
                </c:pt>
                <c:pt idx="7">
                  <c:v>0.391657</c:v>
                </c:pt>
                <c:pt idx="8">
                  <c:v>0.418789</c:v>
                </c:pt>
                <c:pt idx="9">
                  <c:v>0.401105</c:v>
                </c:pt>
                <c:pt idx="10">
                  <c:v>0.403507</c:v>
                </c:pt>
                <c:pt idx="11">
                  <c:v>0.433049</c:v>
                </c:pt>
              </c:numCache>
            </c:numRef>
          </c:val>
        </c:ser>
        <c:gapWidth val="219"/>
        <c:axId val="35039370"/>
        <c:axId val="76525580"/>
      </c:barChart>
      <c:catAx>
        <c:axId val="35039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Benchmarks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6525580"/>
        <c:crosses val="autoZero"/>
        <c:auto val="1"/>
        <c:lblAlgn val="ctr"/>
        <c:lblOffset val="100"/>
      </c:catAx>
      <c:valAx>
        <c:axId val="76525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IPC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503937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675720</xdr:colOff>
      <xdr:row>19</xdr:row>
      <xdr:rowOff>122400</xdr:rowOff>
    </xdr:from>
    <xdr:to>
      <xdr:col>11</xdr:col>
      <xdr:colOff>544680</xdr:colOff>
      <xdr:row>35</xdr:row>
      <xdr:rowOff>59760</xdr:rowOff>
    </xdr:to>
    <xdr:graphicFrame>
      <xdr:nvGraphicFramePr>
        <xdr:cNvPr id="0" name="Chart 3"/>
        <xdr:cNvGraphicFramePr/>
      </xdr:nvGraphicFramePr>
      <xdr:xfrm>
        <a:off x="7767720" y="3210840"/>
        <a:ext cx="5715720" cy="253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88560</xdr:colOff>
      <xdr:row>0</xdr:row>
      <xdr:rowOff>144360</xdr:rowOff>
    </xdr:from>
    <xdr:to>
      <xdr:col>12</xdr:col>
      <xdr:colOff>552240</xdr:colOff>
      <xdr:row>15</xdr:row>
      <xdr:rowOff>143640</xdr:rowOff>
    </xdr:to>
    <xdr:graphicFrame>
      <xdr:nvGraphicFramePr>
        <xdr:cNvPr id="1" name="Chart 2"/>
        <xdr:cNvGraphicFramePr/>
      </xdr:nvGraphicFramePr>
      <xdr:xfrm>
        <a:off x="3746160" y="144360"/>
        <a:ext cx="615312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88560</xdr:colOff>
      <xdr:row>0</xdr:row>
      <xdr:rowOff>144360</xdr:rowOff>
    </xdr:from>
    <xdr:to>
      <xdr:col>12</xdr:col>
      <xdr:colOff>552240</xdr:colOff>
      <xdr:row>15</xdr:row>
      <xdr:rowOff>143640</xdr:rowOff>
    </xdr:to>
    <xdr:graphicFrame>
      <xdr:nvGraphicFramePr>
        <xdr:cNvPr id="2" name="Chart 2"/>
        <xdr:cNvGraphicFramePr/>
      </xdr:nvGraphicFramePr>
      <xdr:xfrm>
        <a:off x="3746160" y="144360"/>
        <a:ext cx="615312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1" width="4.9919028340081"/>
    <col collapsed="false" hidden="false" max="2" min="2" style="1" width="11.2753036437247"/>
    <col collapsed="false" hidden="false" max="3" min="3" style="1" width="22.7449392712551"/>
    <col collapsed="false" hidden="false" max="4" min="4" style="1" width="10.7246963562753"/>
    <col collapsed="false" hidden="false" max="5" min="5" style="1" width="30.0202429149798"/>
    <col collapsed="false" hidden="false" max="6" min="6" style="1" width="9.1417004048583"/>
    <col collapsed="false" hidden="false" max="7" min="7" style="1" width="4.9919028340081"/>
    <col collapsed="false" hidden="false" max="8" min="8" style="1" width="11.2753036437247"/>
    <col collapsed="false" hidden="false" max="10" min="9" style="1" width="13.1538461538462"/>
    <col collapsed="false" hidden="false" max="11" min="11" style="2" width="14.0323886639676"/>
    <col collapsed="false" hidden="false" max="1025" min="12" style="1" width="9.1417004048583"/>
  </cols>
  <sheetData>
    <row r="1" s="1" customFormat="true" ht="12.8" hidden="false" customHeight="false" outlineLevel="0" collapsed="false"/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G2" s="0"/>
      <c r="H2" s="0"/>
      <c r="I2" s="0"/>
      <c r="J2" s="0"/>
      <c r="K2" s="0"/>
    </row>
    <row r="3" customFormat="false" ht="12.8" hidden="false" customHeight="false" outlineLevel="0" collapsed="false">
      <c r="A3" s="0"/>
      <c r="B3" s="0"/>
      <c r="C3" s="0"/>
      <c r="D3" s="0"/>
      <c r="E3" s="0"/>
      <c r="G3" s="0"/>
      <c r="H3" s="0"/>
      <c r="I3" s="0"/>
      <c r="J3" s="0"/>
      <c r="K3" s="0"/>
    </row>
    <row r="4" customFormat="false" ht="12.8" hidden="false" customHeight="false" outlineLevel="0" collapsed="false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G4" s="4" t="s">
        <v>1</v>
      </c>
      <c r="H4" s="4" t="s">
        <v>2</v>
      </c>
      <c r="I4" s="5" t="s">
        <v>6</v>
      </c>
      <c r="J4" s="5" t="s">
        <v>0</v>
      </c>
      <c r="K4" s="5" t="s">
        <v>7</v>
      </c>
    </row>
    <row r="5" customFormat="false" ht="12.8" hidden="false" customHeight="false" outlineLevel="0" collapsed="false">
      <c r="A5" s="6" t="n">
        <v>1</v>
      </c>
      <c r="B5" s="7" t="s">
        <v>8</v>
      </c>
      <c r="C5" s="8" t="n">
        <v>106424155</v>
      </c>
      <c r="D5" s="9" t="n">
        <v>2298398</v>
      </c>
      <c r="E5" s="6" t="n">
        <f aca="false">C5/D5</f>
        <v>46.3036232193032</v>
      </c>
      <c r="G5" s="6" t="n">
        <v>1</v>
      </c>
      <c r="H5" s="7" t="s">
        <v>8</v>
      </c>
      <c r="I5" s="10" t="n">
        <v>66.8307920677076</v>
      </c>
      <c r="J5" s="6" t="n">
        <v>46.3036232193032</v>
      </c>
      <c r="K5" s="10" t="n">
        <f aca="false">((I5-J5)/I5)*100</f>
        <v>30.7151362617518</v>
      </c>
    </row>
    <row r="6" customFormat="false" ht="12.8" hidden="false" customHeight="false" outlineLevel="0" collapsed="false">
      <c r="A6" s="6" t="n">
        <v>2</v>
      </c>
      <c r="B6" s="7" t="s">
        <v>9</v>
      </c>
      <c r="C6" s="8" t="n">
        <v>471793471</v>
      </c>
      <c r="D6" s="6" t="n">
        <v>5129136</v>
      </c>
      <c r="E6" s="6" t="n">
        <f aca="false">C6/D6</f>
        <v>91.9830300853789</v>
      </c>
      <c r="G6" s="6" t="n">
        <v>2</v>
      </c>
      <c r="H6" s="7" t="s">
        <v>9</v>
      </c>
      <c r="I6" s="10" t="n">
        <v>128.665332235078</v>
      </c>
      <c r="J6" s="6" t="n">
        <v>91.9830300853789</v>
      </c>
      <c r="K6" s="10" t="n">
        <f aca="false">((I6-J6)/I6)*100</f>
        <v>28.5098569385254</v>
      </c>
    </row>
    <row r="7" customFormat="false" ht="12.8" hidden="false" customHeight="false" outlineLevel="0" collapsed="false">
      <c r="A7" s="6" t="n">
        <v>3</v>
      </c>
      <c r="B7" s="7" t="s">
        <v>10</v>
      </c>
      <c r="C7" s="8" t="n">
        <v>1452076000</v>
      </c>
      <c r="D7" s="6" t="n">
        <v>29671185</v>
      </c>
      <c r="E7" s="6" t="n">
        <f aca="false">C7/D7</f>
        <v>48.938928458705</v>
      </c>
      <c r="G7" s="6" t="n">
        <v>3</v>
      </c>
      <c r="H7" s="7" t="s">
        <v>10</v>
      </c>
      <c r="I7" s="10" t="n">
        <v>64.6977463727223</v>
      </c>
      <c r="J7" s="6" t="n">
        <v>48.938928458705</v>
      </c>
      <c r="K7" s="10" t="n">
        <f aca="false">((I7-J7)/I7)*100</f>
        <v>24.3575994490304</v>
      </c>
    </row>
    <row r="8" customFormat="false" ht="12.8" hidden="false" customHeight="false" outlineLevel="0" collapsed="false">
      <c r="A8" s="6" t="n">
        <v>4</v>
      </c>
      <c r="B8" s="7" t="s">
        <v>11</v>
      </c>
      <c r="C8" s="8" t="n">
        <v>1023448798</v>
      </c>
      <c r="D8" s="6" t="n">
        <v>12130741</v>
      </c>
      <c r="E8" s="6" t="n">
        <f aca="false">C8/D8</f>
        <v>84.3682012500308</v>
      </c>
      <c r="G8" s="6" t="n">
        <v>4</v>
      </c>
      <c r="H8" s="7" t="s">
        <v>11</v>
      </c>
      <c r="I8" s="10" t="n">
        <v>105.531850506844</v>
      </c>
      <c r="J8" s="6" t="n">
        <v>84.3682012500308</v>
      </c>
      <c r="K8" s="10" t="n">
        <f aca="false">((I8-J8)/I8)*100</f>
        <v>20.0542766521854</v>
      </c>
    </row>
    <row r="9" customFormat="false" ht="12.8" hidden="false" customHeight="false" outlineLevel="0" collapsed="false">
      <c r="A9" s="6" t="n">
        <v>5</v>
      </c>
      <c r="B9" s="7" t="s">
        <v>12</v>
      </c>
      <c r="C9" s="8" t="n">
        <v>2030699996</v>
      </c>
      <c r="D9" s="6" t="n">
        <v>23460386</v>
      </c>
      <c r="E9" s="6" t="n">
        <f aca="false">C9/D9</f>
        <v>86.5586779347961</v>
      </c>
      <c r="G9" s="6" t="n">
        <v>5</v>
      </c>
      <c r="H9" s="7" t="s">
        <v>12</v>
      </c>
      <c r="I9" s="10" t="n">
        <v>127.538353645085</v>
      </c>
      <c r="J9" s="6" t="n">
        <v>86.5586779347961</v>
      </c>
      <c r="K9" s="10" t="n">
        <f aca="false">((I9-J9)/I9)*100</f>
        <v>32.1312566291451</v>
      </c>
    </row>
    <row r="10" customFormat="false" ht="12.8" hidden="false" customHeight="false" outlineLevel="0" collapsed="false">
      <c r="A10" s="6" t="n">
        <v>6</v>
      </c>
      <c r="B10" s="7" t="s">
        <v>13</v>
      </c>
      <c r="C10" s="8" t="n">
        <v>568601734</v>
      </c>
      <c r="D10" s="6" t="n">
        <v>13066157</v>
      </c>
      <c r="E10" s="6" t="n">
        <f aca="false">C10/D10</f>
        <v>43.5171362168693</v>
      </c>
      <c r="G10" s="6" t="n">
        <v>6</v>
      </c>
      <c r="H10" s="7" t="s">
        <v>13</v>
      </c>
      <c r="I10" s="10" t="n">
        <v>56.9756221565812</v>
      </c>
      <c r="J10" s="6" t="n">
        <v>43.5171362168693</v>
      </c>
      <c r="K10" s="10" t="n">
        <f aca="false">((I10-J10)/I10)*100</f>
        <v>23.6214813112968</v>
      </c>
    </row>
    <row r="11" customFormat="false" ht="12.8" hidden="false" customHeight="false" outlineLevel="0" collapsed="false">
      <c r="A11" s="6" t="n">
        <v>7</v>
      </c>
      <c r="B11" s="7" t="s">
        <v>14</v>
      </c>
      <c r="C11" s="8" t="n">
        <v>382753065</v>
      </c>
      <c r="D11" s="6" t="n">
        <v>5756050</v>
      </c>
      <c r="E11" s="6" t="n">
        <f aca="false">C11/D11</f>
        <v>66.4957853041582</v>
      </c>
      <c r="G11" s="6" t="n">
        <v>7</v>
      </c>
      <c r="H11" s="7" t="s">
        <v>14</v>
      </c>
      <c r="I11" s="10" t="n">
        <v>92.3752348747714</v>
      </c>
      <c r="J11" s="6" t="n">
        <v>66.4957853041582</v>
      </c>
      <c r="K11" s="10" t="n">
        <f aca="false">((I11-J11)/I11)*100</f>
        <v>28.0155710626303</v>
      </c>
    </row>
    <row r="12" customFormat="false" ht="12.8" hidden="false" customHeight="false" outlineLevel="0" collapsed="false">
      <c r="A12" s="6" t="n">
        <v>8</v>
      </c>
      <c r="B12" s="7" t="s">
        <v>15</v>
      </c>
      <c r="C12" s="8" t="n">
        <v>584701019</v>
      </c>
      <c r="D12" s="6" t="n">
        <v>8128271</v>
      </c>
      <c r="E12" s="6" t="n">
        <f aca="false">C12/D12</f>
        <v>71.9342427190235</v>
      </c>
      <c r="G12" s="6" t="n">
        <v>8</v>
      </c>
      <c r="H12" s="7" t="s">
        <v>15</v>
      </c>
      <c r="I12" s="10" t="n">
        <v>88.5074606785656</v>
      </c>
      <c r="J12" s="6" t="n">
        <v>71.9342427190235</v>
      </c>
      <c r="K12" s="10" t="n">
        <f aca="false">((I12-J12)/I12)*100</f>
        <v>18.7252213909191</v>
      </c>
    </row>
    <row r="13" customFormat="false" ht="12.8" hidden="false" customHeight="false" outlineLevel="0" collapsed="false">
      <c r="A13" s="6" t="n">
        <v>9</v>
      </c>
      <c r="B13" s="7" t="s">
        <v>16</v>
      </c>
      <c r="C13" s="8" t="n">
        <v>2208126671</v>
      </c>
      <c r="D13" s="6" t="n">
        <v>44465391</v>
      </c>
      <c r="E13" s="6" t="n">
        <f aca="false">C13/D13</f>
        <v>49.6594457248785</v>
      </c>
      <c r="G13" s="6" t="n">
        <v>9</v>
      </c>
      <c r="H13" s="7" t="s">
        <v>16</v>
      </c>
      <c r="I13" s="10" t="n">
        <v>144.980897799284</v>
      </c>
      <c r="J13" s="6" t="n">
        <v>49.6594457248785</v>
      </c>
      <c r="K13" s="10" t="n">
        <f aca="false">((I13-J13)/I13)*100</f>
        <v>65.7475940081234</v>
      </c>
    </row>
    <row r="14" customFormat="false" ht="12.8" hidden="false" customHeight="false" outlineLevel="0" collapsed="false">
      <c r="A14" s="6" t="n">
        <v>10</v>
      </c>
      <c r="B14" s="7" t="s">
        <v>17</v>
      </c>
      <c r="C14" s="8" t="n">
        <v>628602056</v>
      </c>
      <c r="D14" s="6" t="n">
        <v>6089689</v>
      </c>
      <c r="E14" s="6" t="n">
        <f aca="false">C14/D14</f>
        <v>103.223999780613</v>
      </c>
      <c r="G14" s="6" t="n">
        <v>10</v>
      </c>
      <c r="H14" s="7" t="s">
        <v>17</v>
      </c>
      <c r="I14" s="10" t="n">
        <v>180.618644971741</v>
      </c>
      <c r="J14" s="6" t="n">
        <v>103.223999780613</v>
      </c>
      <c r="K14" s="10" t="n">
        <f aca="false">((I14-J14)/I14)*100</f>
        <v>42.8497540789529</v>
      </c>
    </row>
    <row r="15" customFormat="false" ht="12.8" hidden="false" customHeight="false" outlineLevel="0" collapsed="false">
      <c r="A15" s="6" t="n">
        <v>11</v>
      </c>
      <c r="B15" s="7" t="s">
        <v>18</v>
      </c>
      <c r="C15" s="8" t="n">
        <v>2765647741</v>
      </c>
      <c r="D15" s="6" t="n">
        <v>21669696</v>
      </c>
      <c r="E15" s="6" t="n">
        <f aca="false">C15/D15</f>
        <v>127.627436074784</v>
      </c>
      <c r="G15" s="6" t="n">
        <v>11</v>
      </c>
      <c r="H15" s="7" t="s">
        <v>18</v>
      </c>
      <c r="I15" s="10" t="n">
        <v>203.832300984598</v>
      </c>
      <c r="J15" s="6" t="n">
        <v>127.627436074784</v>
      </c>
      <c r="K15" s="10" t="n">
        <f aca="false">((I15-J15)/I15)*100</f>
        <v>37.386059295662</v>
      </c>
    </row>
    <row r="16" customFormat="false" ht="12.8" hidden="false" customHeight="false" outlineLevel="0" collapsed="false">
      <c r="A16" s="6" t="n">
        <v>12</v>
      </c>
      <c r="B16" s="7" t="s">
        <v>19</v>
      </c>
      <c r="C16" s="8" t="n">
        <v>497569175</v>
      </c>
      <c r="D16" s="6" t="n">
        <v>6900340</v>
      </c>
      <c r="E16" s="6" t="n">
        <f aca="false">C16/D16</f>
        <v>72.1079214937235</v>
      </c>
      <c r="G16" s="6" t="n">
        <v>12</v>
      </c>
      <c r="H16" s="7" t="s">
        <v>19</v>
      </c>
      <c r="I16" s="10" t="n">
        <v>99.2609202999062</v>
      </c>
      <c r="J16" s="6" t="n">
        <v>72.1079214937235</v>
      </c>
      <c r="K16" s="10" t="n">
        <f aca="false">((I16-J16)/I16)*100</f>
        <v>27.3551753541503</v>
      </c>
    </row>
    <row r="17" customFormat="false" ht="12.8" hidden="false" customHeight="false" outlineLevel="0" collapsed="false">
      <c r="A17" s="11"/>
      <c r="B17" s="12"/>
      <c r="C17" s="11"/>
      <c r="D17" s="11"/>
      <c r="E17" s="11"/>
      <c r="H17" s="13" t="s">
        <v>20</v>
      </c>
      <c r="I17" s="10" t="n">
        <f aca="false">SUM(I5:I16)/12</f>
        <v>113.317929716074</v>
      </c>
      <c r="J17" s="10" t="n">
        <f aca="false">SUM(J5:J16)/12</f>
        <v>74.3932023551887</v>
      </c>
      <c r="K17" s="10" t="n">
        <f aca="false">((I17-J17)/I17)*100</f>
        <v>34.3500163287608</v>
      </c>
    </row>
    <row r="18" customFormat="false" ht="12.8" hidden="false" customHeight="false" outlineLevel="0" collapsed="false">
      <c r="A18" s="14" t="s">
        <v>6</v>
      </c>
      <c r="B18" s="14"/>
      <c r="C18" s="14"/>
      <c r="D18" s="14"/>
      <c r="E18" s="14"/>
    </row>
    <row r="19" customFormat="false" ht="12.8" hidden="false" customHeight="false" outlineLevel="0" collapsed="false">
      <c r="A19" s="11"/>
      <c r="B19" s="12"/>
      <c r="C19" s="11"/>
      <c r="D19" s="11"/>
      <c r="E19" s="11"/>
    </row>
    <row r="20" customFormat="false" ht="12.8" hidden="false" customHeight="false" outlineLevel="0" collapsed="false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</row>
    <row r="21" customFormat="false" ht="12.8" hidden="false" customHeight="false" outlineLevel="0" collapsed="false">
      <c r="A21" s="6" t="n">
        <v>1</v>
      </c>
      <c r="B21" s="7" t="s">
        <v>8</v>
      </c>
      <c r="C21" s="8" t="n">
        <v>135786536</v>
      </c>
      <c r="D21" s="10" t="n">
        <v>2031796</v>
      </c>
      <c r="E21" s="10" t="n">
        <f aca="false">C21/D21</f>
        <v>66.8307920677076</v>
      </c>
    </row>
    <row r="22" customFormat="false" ht="12.8" hidden="false" customHeight="false" outlineLevel="0" collapsed="false">
      <c r="A22" s="6" t="n">
        <v>2</v>
      </c>
      <c r="B22" s="7" t="s">
        <v>9</v>
      </c>
      <c r="C22" s="8" t="n">
        <v>432377533</v>
      </c>
      <c r="D22" s="10" t="n">
        <v>3360482</v>
      </c>
      <c r="E22" s="10" t="n">
        <f aca="false">C22/D22</f>
        <v>128.665332235078</v>
      </c>
    </row>
    <row r="23" customFormat="false" ht="12.8" hidden="false" customHeight="false" outlineLevel="0" collapsed="false">
      <c r="A23" s="6" t="n">
        <v>3</v>
      </c>
      <c r="B23" s="7" t="s">
        <v>10</v>
      </c>
      <c r="C23" s="8" t="n">
        <v>1419678629</v>
      </c>
      <c r="D23" s="10" t="n">
        <v>21943247</v>
      </c>
      <c r="E23" s="10" t="n">
        <f aca="false">C23/D23</f>
        <v>64.6977463727223</v>
      </c>
    </row>
    <row r="24" customFormat="false" ht="12.8" hidden="false" customHeight="false" outlineLevel="0" collapsed="false">
      <c r="A24" s="6" t="n">
        <v>4</v>
      </c>
      <c r="B24" s="7" t="s">
        <v>11</v>
      </c>
      <c r="C24" s="8" t="n">
        <v>1184600193</v>
      </c>
      <c r="D24" s="10" t="n">
        <v>11225049</v>
      </c>
      <c r="E24" s="10" t="n">
        <f aca="false">C24/D24</f>
        <v>105.531850506844</v>
      </c>
    </row>
    <row r="25" customFormat="false" ht="12.8" hidden="false" customHeight="false" outlineLevel="0" collapsed="false">
      <c r="A25" s="6" t="n">
        <v>5</v>
      </c>
      <c r="B25" s="7" t="s">
        <v>12</v>
      </c>
      <c r="C25" s="8" t="n">
        <v>2806888957</v>
      </c>
      <c r="D25" s="10" t="n">
        <v>22008195</v>
      </c>
      <c r="E25" s="10" t="n">
        <f aca="false">C25/D25</f>
        <v>127.538353645085</v>
      </c>
    </row>
    <row r="26" customFormat="false" ht="12.8" hidden="false" customHeight="false" outlineLevel="0" collapsed="false">
      <c r="A26" s="6" t="n">
        <v>6</v>
      </c>
      <c r="B26" s="7" t="s">
        <v>13</v>
      </c>
      <c r="C26" s="8" t="n">
        <v>632377843</v>
      </c>
      <c r="D26" s="10" t="n">
        <v>11099095</v>
      </c>
      <c r="E26" s="10" t="n">
        <f aca="false">C26/D26</f>
        <v>56.9756221565812</v>
      </c>
    </row>
    <row r="27" customFormat="false" ht="12.8" hidden="false" customHeight="false" outlineLevel="0" collapsed="false">
      <c r="A27" s="6" t="n">
        <v>7</v>
      </c>
      <c r="B27" s="7" t="s">
        <v>14</v>
      </c>
      <c r="C27" s="8" t="n">
        <v>470578291</v>
      </c>
      <c r="D27" s="10" t="n">
        <v>5094204</v>
      </c>
      <c r="E27" s="10" t="n">
        <f aca="false">C27/D27</f>
        <v>92.3752348747714</v>
      </c>
    </row>
    <row r="28" customFormat="false" ht="12.8" hidden="false" customHeight="false" outlineLevel="0" collapsed="false">
      <c r="A28" s="6" t="n">
        <v>8</v>
      </c>
      <c r="B28" s="7" t="s">
        <v>15</v>
      </c>
      <c r="C28" s="8" t="n">
        <v>502613778</v>
      </c>
      <c r="D28" s="10" t="n">
        <v>5678773</v>
      </c>
      <c r="E28" s="10" t="n">
        <f aca="false">C28/D28</f>
        <v>88.5074606785656</v>
      </c>
    </row>
    <row r="29" customFormat="false" ht="12.8" hidden="false" customHeight="false" outlineLevel="0" collapsed="false">
      <c r="A29" s="6" t="n">
        <v>9</v>
      </c>
      <c r="B29" s="7" t="s">
        <v>16</v>
      </c>
      <c r="C29" s="15" t="n">
        <v>1222898215</v>
      </c>
      <c r="D29" s="10" t="n">
        <v>8434892</v>
      </c>
      <c r="E29" s="10" t="n">
        <f aca="false">C29/D29</f>
        <v>144.980897799284</v>
      </c>
    </row>
    <row r="30" customFormat="false" ht="12.8" hidden="false" customHeight="false" outlineLevel="0" collapsed="false">
      <c r="A30" s="6" t="n">
        <v>10</v>
      </c>
      <c r="B30" s="7" t="s">
        <v>17</v>
      </c>
      <c r="C30" s="8" t="n">
        <v>1051551817</v>
      </c>
      <c r="D30" s="10" t="n">
        <v>5821945</v>
      </c>
      <c r="E30" s="10" t="n">
        <f aca="false">C30/D30</f>
        <v>180.618644971741</v>
      </c>
    </row>
    <row r="31" customFormat="false" ht="12.8" hidden="false" customHeight="false" outlineLevel="0" collapsed="false">
      <c r="A31" s="6" t="n">
        <v>11</v>
      </c>
      <c r="B31" s="7" t="s">
        <v>18</v>
      </c>
      <c r="C31" s="8" t="n">
        <v>3282065721</v>
      </c>
      <c r="D31" s="10" t="n">
        <v>16101794</v>
      </c>
      <c r="E31" s="10" t="n">
        <f aca="false">C31/D31</f>
        <v>203.832300984598</v>
      </c>
    </row>
    <row r="32" customFormat="false" ht="12.8" hidden="false" customHeight="false" outlineLevel="0" collapsed="false">
      <c r="A32" s="6" t="n">
        <v>12</v>
      </c>
      <c r="B32" s="7" t="s">
        <v>19</v>
      </c>
      <c r="C32" s="8" t="n">
        <v>429232608</v>
      </c>
      <c r="D32" s="10" t="n">
        <v>4324286</v>
      </c>
      <c r="E32" s="10" t="n">
        <f aca="false">C32/D32</f>
        <v>99.2609202999062</v>
      </c>
    </row>
  </sheetData>
  <mergeCells count="2">
    <mergeCell ref="A2:E2"/>
    <mergeCell ref="A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2" width="4.9919028340081"/>
    <col collapsed="false" hidden="false" max="2" min="2" style="1" width="11.2753036437247"/>
    <col collapsed="false" hidden="false" max="3" min="3" style="2" width="7.86234817813765"/>
    <col collapsed="false" hidden="false" max="4" min="4" style="1" width="7.86234817813765"/>
    <col collapsed="false" hidden="false" max="1025" min="5" style="1" width="9.1417004048583"/>
  </cols>
  <sheetData>
    <row r="1" s="2" customFormat="true" ht="12.8" hidden="false" customHeight="false" outlineLevel="0" collapsed="false">
      <c r="A1" s="5" t="s">
        <v>1</v>
      </c>
      <c r="B1" s="5" t="s">
        <v>2</v>
      </c>
      <c r="C1" s="5" t="s">
        <v>6</v>
      </c>
      <c r="D1" s="5" t="s">
        <v>0</v>
      </c>
    </row>
    <row r="2" customFormat="false" ht="12.8" hidden="false" customHeight="false" outlineLevel="0" collapsed="false">
      <c r="A2" s="10" t="n">
        <v>1</v>
      </c>
      <c r="B2" s="16" t="s">
        <v>8</v>
      </c>
      <c r="C2" s="10" t="n">
        <v>0.056017</v>
      </c>
      <c r="D2" s="10" t="n">
        <v>0.085317</v>
      </c>
    </row>
    <row r="3" customFormat="false" ht="12.8" hidden="false" customHeight="false" outlineLevel="0" collapsed="false">
      <c r="A3" s="10" t="n">
        <v>2</v>
      </c>
      <c r="B3" s="16" t="s">
        <v>9</v>
      </c>
      <c r="C3" s="10" t="n">
        <v>0.095456</v>
      </c>
      <c r="D3" s="10" t="n">
        <v>0.215075</v>
      </c>
    </row>
    <row r="4" customFormat="false" ht="12.8" hidden="false" customHeight="false" outlineLevel="0" collapsed="false">
      <c r="A4" s="10" t="n">
        <v>3</v>
      </c>
      <c r="B4" s="16" t="s">
        <v>10</v>
      </c>
      <c r="C4" s="10" t="n">
        <v>0.25835</v>
      </c>
      <c r="D4" s="10" t="n">
        <v>0.381225</v>
      </c>
    </row>
    <row r="5" customFormat="false" ht="12.8" hidden="false" customHeight="false" outlineLevel="0" collapsed="false">
      <c r="A5" s="10" t="n">
        <v>4</v>
      </c>
      <c r="B5" s="16" t="s">
        <v>11</v>
      </c>
      <c r="C5" s="10" t="n">
        <v>0.824726</v>
      </c>
      <c r="D5" s="10" t="n">
        <v>0.833515</v>
      </c>
    </row>
    <row r="6" customFormat="false" ht="12.8" hidden="false" customHeight="false" outlineLevel="0" collapsed="false">
      <c r="A6" s="10" t="n">
        <v>5</v>
      </c>
      <c r="B6" s="16" t="s">
        <v>12</v>
      </c>
      <c r="C6" s="10" t="n">
        <v>0.185753</v>
      </c>
      <c r="D6" s="10" t="n">
        <v>0.325874</v>
      </c>
    </row>
    <row r="7" customFormat="false" ht="12.8" hidden="false" customHeight="false" outlineLevel="0" collapsed="false">
      <c r="A7" s="10" t="n">
        <v>6</v>
      </c>
      <c r="B7" s="16" t="s">
        <v>13</v>
      </c>
      <c r="C7" s="10" t="n">
        <v>0.314931</v>
      </c>
      <c r="D7" s="10" t="n">
        <v>0.361802</v>
      </c>
    </row>
    <row r="8" customFormat="false" ht="12.8" hidden="false" customHeight="false" outlineLevel="0" collapsed="false">
      <c r="A8" s="10" t="n">
        <v>7</v>
      </c>
      <c r="B8" s="16" t="s">
        <v>14</v>
      </c>
      <c r="C8" s="10" t="n">
        <v>0.525799</v>
      </c>
      <c r="D8" s="10" t="n">
        <v>0.550801</v>
      </c>
    </row>
    <row r="9" customFormat="false" ht="12.8" hidden="false" customHeight="false" outlineLevel="0" collapsed="false">
      <c r="A9" s="10" t="n">
        <v>8</v>
      </c>
      <c r="B9" s="16" t="s">
        <v>15</v>
      </c>
      <c r="C9" s="10" t="n">
        <v>0.136675</v>
      </c>
      <c r="D9" s="10" t="n">
        <v>0.251395</v>
      </c>
    </row>
    <row r="10" customFormat="false" ht="12.8" hidden="false" customHeight="false" outlineLevel="0" collapsed="false">
      <c r="A10" s="10" t="n">
        <v>9</v>
      </c>
      <c r="B10" s="16" t="s">
        <v>16</v>
      </c>
      <c r="C10" s="10" t="n">
        <v>0.130254</v>
      </c>
      <c r="D10" s="10" t="n">
        <v>0.237109</v>
      </c>
    </row>
    <row r="11" customFormat="false" ht="12.8" hidden="false" customHeight="false" outlineLevel="0" collapsed="false">
      <c r="A11" s="10" t="n">
        <v>10</v>
      </c>
      <c r="B11" s="16" t="s">
        <v>17</v>
      </c>
      <c r="C11" s="10" t="n">
        <v>0.125926</v>
      </c>
      <c r="D11" s="10" t="n">
        <v>0.232884</v>
      </c>
    </row>
    <row r="12" customFormat="false" ht="12.8" hidden="false" customHeight="false" outlineLevel="0" collapsed="false">
      <c r="A12" s="10" t="n">
        <v>11</v>
      </c>
      <c r="B12" s="16" t="s">
        <v>18</v>
      </c>
      <c r="C12" s="10" t="n">
        <v>0.095375</v>
      </c>
      <c r="D12" s="10" t="n">
        <v>0.214313</v>
      </c>
    </row>
    <row r="13" customFormat="false" ht="12.8" hidden="false" customHeight="false" outlineLevel="0" collapsed="false">
      <c r="A13" s="10" t="n">
        <v>12</v>
      </c>
      <c r="B13" s="16" t="s">
        <v>19</v>
      </c>
      <c r="C13" s="10" t="n">
        <v>0.427549</v>
      </c>
      <c r="D13" s="10" t="n">
        <v>0.471972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1" width="4.9919028340081"/>
    <col collapsed="false" hidden="false" max="2" min="2" style="1" width="11.2753036437247"/>
    <col collapsed="false" hidden="false" max="4" min="3" style="1" width="7.86234817813765"/>
    <col collapsed="false" hidden="false" max="1025" min="5" style="1" width="9.1417004048583"/>
  </cols>
  <sheetData>
    <row r="1" customFormat="false" ht="12.8" hidden="false" customHeight="false" outlineLevel="0" collapsed="false">
      <c r="A1" s="5" t="s">
        <v>1</v>
      </c>
      <c r="B1" s="5" t="s">
        <v>2</v>
      </c>
      <c r="C1" s="5" t="s">
        <v>6</v>
      </c>
      <c r="D1" s="5" t="s">
        <v>0</v>
      </c>
    </row>
    <row r="2" customFormat="false" ht="12.8" hidden="false" customHeight="false" outlineLevel="0" collapsed="false">
      <c r="A2" s="10" t="n">
        <v>1</v>
      </c>
      <c r="B2" s="16" t="s">
        <v>8</v>
      </c>
      <c r="C2" s="16" t="n">
        <v>1.58133</v>
      </c>
      <c r="D2" s="16" t="n">
        <v>1.545375</v>
      </c>
    </row>
    <row r="3" customFormat="false" ht="12.8" hidden="false" customHeight="false" outlineLevel="0" collapsed="false">
      <c r="A3" s="10" t="n">
        <v>2</v>
      </c>
      <c r="B3" s="16" t="s">
        <v>9</v>
      </c>
      <c r="C3" s="16" t="n">
        <v>2.463646</v>
      </c>
      <c r="D3" s="16" t="n">
        <v>2.198956</v>
      </c>
    </row>
    <row r="4" customFormat="false" ht="12.8" hidden="false" customHeight="false" outlineLevel="0" collapsed="false">
      <c r="A4" s="10" t="n">
        <v>3</v>
      </c>
      <c r="B4" s="16" t="s">
        <v>10</v>
      </c>
      <c r="C4" s="16" t="n">
        <v>0.424956</v>
      </c>
      <c r="D4" s="16" t="n">
        <v>0.372869</v>
      </c>
    </row>
    <row r="5" customFormat="false" ht="12.8" hidden="false" customHeight="false" outlineLevel="0" collapsed="false">
      <c r="A5" s="10" t="n">
        <v>4</v>
      </c>
      <c r="B5" s="16" t="s">
        <v>11</v>
      </c>
      <c r="C5" s="16" t="n">
        <v>0.512742</v>
      </c>
      <c r="D5" s="16" t="n">
        <v>0.503258</v>
      </c>
    </row>
    <row r="6" customFormat="false" ht="12.8" hidden="false" customHeight="false" outlineLevel="0" collapsed="false">
      <c r="A6" s="10" t="n">
        <v>5</v>
      </c>
      <c r="B6" s="16" t="s">
        <v>12</v>
      </c>
      <c r="C6" s="16" t="n">
        <v>1.170102</v>
      </c>
      <c r="D6" s="16" t="n">
        <v>0.464832</v>
      </c>
    </row>
    <row r="7" customFormat="false" ht="12.8" hidden="false" customHeight="false" outlineLevel="0" collapsed="false">
      <c r="A7" s="10" t="n">
        <v>6</v>
      </c>
      <c r="B7" s="16" t="s">
        <v>13</v>
      </c>
      <c r="C7" s="16" t="n">
        <v>0.68447</v>
      </c>
      <c r="D7" s="16" t="n">
        <v>0.456328</v>
      </c>
    </row>
    <row r="8" customFormat="false" ht="12.8" hidden="false" customHeight="false" outlineLevel="0" collapsed="false">
      <c r="A8" s="10" t="n">
        <v>7</v>
      </c>
      <c r="B8" s="16" t="s">
        <v>14</v>
      </c>
      <c r="C8" s="16" t="n">
        <v>1.684929</v>
      </c>
      <c r="D8" s="16" t="n">
        <v>1.653027</v>
      </c>
    </row>
    <row r="9" customFormat="false" ht="12.8" hidden="false" customHeight="false" outlineLevel="0" collapsed="false">
      <c r="A9" s="10" t="n">
        <v>8</v>
      </c>
      <c r="B9" s="16" t="s">
        <v>15</v>
      </c>
      <c r="C9" s="16" t="n">
        <v>0.476686</v>
      </c>
      <c r="D9" s="16" t="n">
        <v>0.391657</v>
      </c>
    </row>
    <row r="10" customFormat="false" ht="12.8" hidden="false" customHeight="false" outlineLevel="0" collapsed="false">
      <c r="A10" s="10" t="n">
        <v>9</v>
      </c>
      <c r="B10" s="16" t="s">
        <v>16</v>
      </c>
      <c r="C10" s="16" t="n">
        <v>0.502705</v>
      </c>
      <c r="D10" s="16" t="n">
        <v>0.418789</v>
      </c>
    </row>
    <row r="11" customFormat="false" ht="12.8" hidden="false" customHeight="false" outlineLevel="0" collapsed="false">
      <c r="A11" s="10" t="n">
        <v>10</v>
      </c>
      <c r="B11" s="16" t="s">
        <v>17</v>
      </c>
      <c r="C11" s="16" t="n">
        <v>0.47869</v>
      </c>
      <c r="D11" s="16" t="n">
        <v>0.401105</v>
      </c>
    </row>
    <row r="12" customFormat="false" ht="12.8" hidden="false" customHeight="false" outlineLevel="0" collapsed="false">
      <c r="A12" s="10" t="n">
        <v>11</v>
      </c>
      <c r="B12" s="16" t="s">
        <v>18</v>
      </c>
      <c r="C12" s="16" t="n">
        <v>0.51083</v>
      </c>
      <c r="D12" s="16" t="n">
        <v>0.403507</v>
      </c>
    </row>
    <row r="13" customFormat="false" ht="12.8" hidden="false" customHeight="false" outlineLevel="0" collapsed="false">
      <c r="A13" s="10" t="n">
        <v>12</v>
      </c>
      <c r="B13" s="16" t="s">
        <v>19</v>
      </c>
      <c r="C13" s="16" t="n">
        <v>0.471171</v>
      </c>
      <c r="D13" s="16" t="n">
        <v>0.433049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1" min="1" style="1" width="4.9919028340081"/>
    <col collapsed="false" hidden="false" max="2" min="2" style="1" width="11.2753036437247"/>
    <col collapsed="false" hidden="false" max="4" min="3" style="1" width="10.9473684210526"/>
    <col collapsed="false" hidden="false" max="5" min="5" style="1" width="12.2672064777328"/>
    <col collapsed="false" hidden="false" max="1003" min="6" style="1" width="9.1417004048583"/>
    <col collapsed="false" hidden="false" max="1025" min="1004" style="0" width="9.1417004048583"/>
  </cols>
  <sheetData>
    <row r="1" customFormat="false" ht="13.8" hidden="false" customHeight="false" outlineLevel="0" collapsed="false">
      <c r="A1" s="17" t="s">
        <v>1</v>
      </c>
      <c r="B1" s="17" t="s">
        <v>2</v>
      </c>
      <c r="C1" s="17" t="s">
        <v>6</v>
      </c>
      <c r="D1" s="17" t="s">
        <v>21</v>
      </c>
      <c r="E1" s="18" t="s">
        <v>22</v>
      </c>
    </row>
    <row r="2" customFormat="false" ht="13.8" hidden="false" customHeight="false" outlineLevel="0" collapsed="false">
      <c r="A2" s="19" t="n">
        <v>1</v>
      </c>
      <c r="B2" s="20" t="s">
        <v>8</v>
      </c>
      <c r="C2" s="8" t="n">
        <v>1068556116</v>
      </c>
      <c r="D2" s="8" t="n">
        <v>174708181</v>
      </c>
      <c r="E2" s="8" t="n">
        <f aca="false">(D2/C2)*100</f>
        <v>16.3499303765157</v>
      </c>
    </row>
    <row r="3" customFormat="false" ht="13.8" hidden="false" customHeight="false" outlineLevel="0" collapsed="false">
      <c r="A3" s="19" t="n">
        <v>2</v>
      </c>
      <c r="B3" s="20" t="s">
        <v>9</v>
      </c>
      <c r="C3" s="8" t="n">
        <v>1895751078</v>
      </c>
      <c r="D3" s="8" t="n">
        <v>529355611</v>
      </c>
      <c r="E3" s="8" t="n">
        <f aca="false">(D3/C3)*100</f>
        <v>27.9232657252905</v>
      </c>
    </row>
    <row r="4" customFormat="false" ht="13.8" hidden="false" customHeight="false" outlineLevel="0" collapsed="false">
      <c r="A4" s="19" t="n">
        <v>3</v>
      </c>
      <c r="B4" s="20" t="s">
        <v>10</v>
      </c>
      <c r="C4" s="8" t="n">
        <v>11393185841</v>
      </c>
      <c r="D4" s="8" t="n">
        <v>2006607588</v>
      </c>
      <c r="E4" s="8" t="n">
        <f aca="false">(D4/C4)*100</f>
        <v>17.6123484335605</v>
      </c>
    </row>
    <row r="5" customFormat="false" ht="13.8" hidden="false" customHeight="false" outlineLevel="0" collapsed="false">
      <c r="A5" s="19" t="n">
        <v>4</v>
      </c>
      <c r="B5" s="20" t="s">
        <v>11</v>
      </c>
      <c r="C5" s="8" t="n">
        <v>6445806879</v>
      </c>
      <c r="D5" s="8" t="n">
        <v>1886738074</v>
      </c>
      <c r="E5" s="8" t="n">
        <f aca="false">(D5/C5)*100</f>
        <v>29.2707819116776</v>
      </c>
    </row>
    <row r="6" customFormat="false" ht="13.8" hidden="false" customHeight="false" outlineLevel="0" collapsed="false">
      <c r="A6" s="19" t="n">
        <v>5</v>
      </c>
      <c r="B6" s="20" t="s">
        <v>12</v>
      </c>
      <c r="C6" s="8" t="n">
        <v>12243810917</v>
      </c>
      <c r="D6" s="8" t="n">
        <v>3807735647</v>
      </c>
      <c r="E6" s="8" t="n">
        <f aca="false">(D6/C6)*100</f>
        <v>31.0992686248783</v>
      </c>
    </row>
    <row r="7" customFormat="false" ht="13.8" hidden="false" customHeight="false" outlineLevel="0" collapsed="false">
      <c r="A7" s="19" t="n">
        <v>6</v>
      </c>
      <c r="B7" s="20" t="s">
        <v>13</v>
      </c>
      <c r="C7" s="8" t="n">
        <v>5971307518</v>
      </c>
      <c r="D7" s="8" t="n">
        <v>913940833</v>
      </c>
      <c r="E7" s="8" t="n">
        <f aca="false">(D7/C7)*100</f>
        <v>15.3055395362741</v>
      </c>
    </row>
    <row r="8" customFormat="false" ht="13.8" hidden="false" customHeight="false" outlineLevel="0" collapsed="false">
      <c r="A8" s="19" t="n">
        <v>7</v>
      </c>
      <c r="B8" s="20" t="s">
        <v>14</v>
      </c>
      <c r="C8" s="8" t="n">
        <v>2760136672</v>
      </c>
      <c r="D8" s="8" t="n">
        <v>655739126</v>
      </c>
      <c r="E8" s="8" t="n">
        <f aca="false">(D8/C8)*100</f>
        <v>23.7574875422691</v>
      </c>
    </row>
    <row r="9" customFormat="false" ht="13.8" hidden="false" customHeight="false" outlineLevel="0" collapsed="false">
      <c r="A9" s="19" t="n">
        <v>8</v>
      </c>
      <c r="B9" s="20" t="s">
        <v>15</v>
      </c>
      <c r="C9" s="8" t="n">
        <v>3074292111</v>
      </c>
      <c r="D9" s="8" t="n">
        <v>641446344</v>
      </c>
      <c r="E9" s="8" t="n">
        <f aca="false">(D9/C9)*100</f>
        <v>20.8648469579344</v>
      </c>
    </row>
    <row r="10" customFormat="false" ht="13.8" hidden="false" customHeight="false" outlineLevel="0" collapsed="false">
      <c r="A10" s="19" t="n">
        <v>9</v>
      </c>
      <c r="B10" s="20" t="s">
        <v>16</v>
      </c>
      <c r="C10" s="8" t="n">
        <v>4687631423</v>
      </c>
      <c r="D10" s="8" t="n">
        <v>945785350</v>
      </c>
      <c r="E10" s="8" t="n">
        <f aca="false">(D10/C10)*100</f>
        <v>20.1761884554207</v>
      </c>
    </row>
    <row r="11" customFormat="false" ht="13.8" hidden="false" customHeight="false" outlineLevel="0" collapsed="false">
      <c r="A11" s="19" t="n">
        <v>10</v>
      </c>
      <c r="B11" s="20" t="s">
        <v>17</v>
      </c>
      <c r="C11" s="8" t="n">
        <v>3570250805</v>
      </c>
      <c r="D11" s="8" t="n">
        <v>1269840364</v>
      </c>
      <c r="E11" s="8" t="n">
        <f aca="false">(D11/C11)*100</f>
        <v>35.5672593707321</v>
      </c>
    </row>
    <row r="12" customFormat="false" ht="13.8" hidden="false" customHeight="false" outlineLevel="0" collapsed="false">
      <c r="A12" s="19" t="n">
        <v>11</v>
      </c>
      <c r="B12" s="20" t="s">
        <v>18</v>
      </c>
      <c r="C12" s="8" t="n">
        <v>9484665263</v>
      </c>
      <c r="D12" s="8" t="n">
        <v>4200757039</v>
      </c>
      <c r="E12" s="8" t="n">
        <f aca="false">(D12/C12)*100</f>
        <v>44.2899872849208</v>
      </c>
    </row>
    <row r="13" customFormat="false" ht="13.8" hidden="false" customHeight="false" outlineLevel="0" collapsed="false">
      <c r="A13" s="19" t="n">
        <v>12</v>
      </c>
      <c r="B13" s="20" t="s">
        <v>19</v>
      </c>
      <c r="C13" s="8" t="n">
        <v>2351221961</v>
      </c>
      <c r="D13" s="8" t="n">
        <v>591668954</v>
      </c>
      <c r="E13" s="8" t="n">
        <f aca="false">(D13/C13)*100</f>
        <v>25.1643172705123</v>
      </c>
    </row>
    <row r="14" customFormat="false" ht="13.8" hidden="false" customHeight="false" outlineLevel="0" collapsed="false">
      <c r="A14" s="21"/>
      <c r="B14" s="18" t="s">
        <v>20</v>
      </c>
      <c r="C14" s="8" t="n">
        <f aca="false">SUM(C2:C13)</f>
        <v>64946616584</v>
      </c>
      <c r="D14" s="8" t="n">
        <f aca="false">SUM(D2:D13)</f>
        <v>17624323111</v>
      </c>
      <c r="E14" s="8" t="n">
        <f aca="false">(D14/C14)*100</f>
        <v>27.1366301094457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2017-11-15T10:25:39Z</dcterms:created>
  <dc:creator>Abhishek</dc:creator>
  <dc:language>en-IN</dc:language>
  <cp:lastModifiedBy>nrs</cp:lastModifiedBy>
  <dcterms:modified xsi:type="dcterms:W3CDTF">2017-11-15T15:19:01Z</dcterms:modified>
  <cp:revision>0</cp:revision>
</cp:coreProperties>
</file>