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hamedabubaker/Desktop/"/>
    </mc:Choice>
  </mc:AlternateContent>
  <xr:revisionPtr revIDLastSave="0" documentId="13_ncr:1_{625CEDB5-D574-1442-9B69-27048C182090}" xr6:coauthVersionLast="47" xr6:coauthVersionMax="47" xr10:uidLastSave="{00000000-0000-0000-0000-000000000000}"/>
  <bookViews>
    <workbookView xWindow="0" yWindow="840" windowWidth="34200" windowHeight="21400" activeTab="4" xr2:uid="{00000000-000D-0000-FFFF-FFFF00000000}"/>
  </bookViews>
  <sheets>
    <sheet name="Data" sheetId="1" r:id="rId1"/>
    <sheet name="Period " sheetId="7" r:id="rId2"/>
    <sheet name="2004-2007" sheetId="4" r:id="rId3"/>
    <sheet name="2009-2013" sheetId="3" r:id="rId4"/>
    <sheet name="2015-2019" sheetId="8" r:id="rId5"/>
    <sheet name="2020-Mi 2023" sheetId="5" r:id="rId6"/>
  </sheets>
  <definedNames>
    <definedName name="_xlnm._FilterDatabase" localSheetId="0" hidden="1">Data!$A$1:$A$243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5" l="1"/>
  <c r="D54" i="5"/>
  <c r="D55" i="5"/>
  <c r="D56" i="5"/>
  <c r="D57" i="5"/>
  <c r="D58" i="5"/>
  <c r="D59" i="5"/>
  <c r="D60" i="5"/>
  <c r="D61" i="5"/>
  <c r="D62" i="5"/>
  <c r="D63" i="5"/>
  <c r="D52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3" i="5"/>
  <c r="B68" i="5" a="1"/>
  <c r="B68" i="5" s="1"/>
  <c r="C49" i="5"/>
  <c r="B80" i="8" a="1"/>
  <c r="B80" i="8" s="1"/>
  <c r="C52" i="5"/>
  <c r="C53" i="5"/>
  <c r="C54" i="5"/>
  <c r="C55" i="5"/>
  <c r="C56" i="5"/>
  <c r="C57" i="5"/>
  <c r="C58" i="5"/>
  <c r="C59" i="5"/>
  <c r="C60" i="5"/>
  <c r="C61" i="5"/>
  <c r="C62" i="5"/>
  <c r="C6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50" i="5"/>
  <c r="C3" i="5"/>
  <c r="C52" i="8"/>
  <c r="C53" i="8"/>
  <c r="C54" i="8"/>
  <c r="C55" i="8"/>
  <c r="C56" i="8"/>
  <c r="C57" i="8"/>
  <c r="C58" i="8"/>
  <c r="C59" i="8"/>
  <c r="C60" i="8"/>
  <c r="C61" i="8"/>
  <c r="C62" i="8"/>
  <c r="C64" i="8"/>
  <c r="C65" i="8"/>
  <c r="C66" i="8"/>
  <c r="C67" i="8"/>
  <c r="C68" i="8"/>
  <c r="C69" i="8"/>
  <c r="C70" i="8"/>
  <c r="C71" i="8"/>
  <c r="C72" i="8"/>
  <c r="C73" i="8"/>
  <c r="C74" i="8"/>
  <c r="C75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D52" i="4"/>
  <c r="D53" i="4"/>
  <c r="D54" i="4"/>
  <c r="D55" i="4"/>
  <c r="D56" i="4"/>
  <c r="D57" i="4"/>
  <c r="D58" i="4"/>
  <c r="D59" i="4"/>
  <c r="D60" i="4"/>
  <c r="D61" i="4"/>
  <c r="D62" i="4"/>
  <c r="D63" i="4"/>
  <c r="C52" i="4"/>
  <c r="C53" i="4"/>
  <c r="C54" i="4"/>
  <c r="C55" i="4"/>
  <c r="C56" i="4"/>
  <c r="C57" i="4"/>
  <c r="C58" i="4"/>
  <c r="C59" i="4"/>
  <c r="C60" i="4"/>
  <c r="C61" i="4"/>
  <c r="C62" i="4"/>
  <c r="C63" i="4"/>
  <c r="B68" i="4" a="1"/>
  <c r="B68" i="4" s="1"/>
  <c r="D4" i="4" s="1"/>
  <c r="C3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B3" i="4"/>
  <c r="C3" i="4" s="1"/>
  <c r="B2" i="1"/>
  <c r="D68" i="8" l="1"/>
  <c r="D51" i="8"/>
  <c r="D59" i="8"/>
  <c r="D8" i="8"/>
  <c r="D16" i="8"/>
  <c r="D24" i="8"/>
  <c r="D32" i="8"/>
  <c r="D40" i="8"/>
  <c r="D48" i="8"/>
  <c r="D52" i="8"/>
  <c r="D60" i="8"/>
  <c r="D9" i="8"/>
  <c r="D17" i="8"/>
  <c r="D25" i="8"/>
  <c r="D33" i="8"/>
  <c r="D41" i="8"/>
  <c r="D49" i="8"/>
  <c r="D53" i="8"/>
  <c r="D61" i="8"/>
  <c r="D10" i="8"/>
  <c r="D18" i="8"/>
  <c r="D26" i="8"/>
  <c r="D34" i="8"/>
  <c r="D42" i="8"/>
  <c r="D50" i="8"/>
  <c r="D58" i="8"/>
  <c r="D23" i="8"/>
  <c r="D47" i="8"/>
  <c r="D69" i="8"/>
  <c r="D70" i="8"/>
  <c r="D71" i="8"/>
  <c r="D54" i="8"/>
  <c r="D62" i="8"/>
  <c r="D11" i="8"/>
  <c r="D19" i="8"/>
  <c r="D27" i="8"/>
  <c r="D35" i="8"/>
  <c r="D43" i="8"/>
  <c r="D3" i="8"/>
  <c r="D65" i="8"/>
  <c r="D5" i="8"/>
  <c r="D21" i="8"/>
  <c r="D37" i="8"/>
  <c r="D74" i="8"/>
  <c r="D6" i="8"/>
  <c r="D22" i="8"/>
  <c r="D38" i="8"/>
  <c r="D75" i="8"/>
  <c r="D15" i="8"/>
  <c r="D39" i="8"/>
  <c r="D64" i="8"/>
  <c r="D72" i="8"/>
  <c r="D55" i="8"/>
  <c r="D4" i="8"/>
  <c r="D12" i="8"/>
  <c r="D20" i="8"/>
  <c r="D28" i="8"/>
  <c r="D36" i="8"/>
  <c r="D44" i="8"/>
  <c r="D73" i="8"/>
  <c r="D56" i="8"/>
  <c r="D13" i="8"/>
  <c r="D29" i="8"/>
  <c r="D45" i="8"/>
  <c r="D66" i="8"/>
  <c r="D57" i="8"/>
  <c r="D14" i="8"/>
  <c r="D30" i="8"/>
  <c r="D46" i="8"/>
  <c r="D67" i="8"/>
  <c r="D7" i="8"/>
  <c r="D31" i="8"/>
  <c r="D44" i="4"/>
  <c r="D36" i="4"/>
  <c r="D12" i="4"/>
  <c r="D3" i="4"/>
  <c r="D35" i="4"/>
  <c r="D11" i="4"/>
  <c r="D41" i="4"/>
  <c r="D25" i="4"/>
  <c r="D17" i="4"/>
  <c r="D9" i="4"/>
  <c r="D20" i="4"/>
  <c r="D42" i="4"/>
  <c r="D26" i="4"/>
  <c r="D18" i="4"/>
  <c r="D33" i="4"/>
  <c r="D40" i="4"/>
  <c r="D16" i="4"/>
  <c r="D47" i="4"/>
  <c r="D31" i="4"/>
  <c r="D15" i="4"/>
  <c r="D46" i="4"/>
  <c r="D38" i="4"/>
  <c r="D30" i="4"/>
  <c r="D22" i="4"/>
  <c r="D14" i="4"/>
  <c r="D6" i="4"/>
  <c r="D28" i="4"/>
  <c r="D43" i="4"/>
  <c r="D27" i="4"/>
  <c r="D19" i="4"/>
  <c r="D50" i="4"/>
  <c r="D34" i="4"/>
  <c r="D10" i="4"/>
  <c r="D49" i="4"/>
  <c r="D48" i="4"/>
  <c r="D32" i="4"/>
  <c r="D24" i="4"/>
  <c r="D8" i="4"/>
  <c r="D39" i="4"/>
  <c r="D23" i="4"/>
  <c r="D7" i="4"/>
  <c r="D45" i="4"/>
  <c r="D37" i="4"/>
  <c r="D29" i="4"/>
  <c r="D21" i="4"/>
  <c r="D13" i="4"/>
  <c r="D5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4" i="3"/>
  <c r="C65" i="3"/>
  <c r="C66" i="3"/>
  <c r="C67" i="3"/>
  <c r="C68" i="3"/>
  <c r="C69" i="3"/>
  <c r="C70" i="3"/>
  <c r="C71" i="3"/>
  <c r="C72" i="3"/>
  <c r="C73" i="3"/>
  <c r="C74" i="3"/>
  <c r="C75" i="3"/>
  <c r="B81" i="3" l="1" a="1"/>
  <c r="B81" i="3" s="1"/>
  <c r="D7" i="3" l="1"/>
  <c r="D75" i="3"/>
  <c r="D3" i="3"/>
  <c r="D41" i="3"/>
  <c r="D35" i="3"/>
  <c r="D28" i="3"/>
  <c r="D29" i="3"/>
  <c r="D56" i="3"/>
  <c r="D30" i="3"/>
  <c r="D43" i="3"/>
  <c r="D69" i="3"/>
  <c r="D61" i="3"/>
  <c r="D74" i="3"/>
  <c r="D50" i="3"/>
  <c r="D9" i="3"/>
  <c r="D55" i="3"/>
  <c r="D48" i="3"/>
  <c r="D59" i="3"/>
  <c r="D65" i="3"/>
  <c r="D10" i="3"/>
  <c r="D4" i="3"/>
  <c r="D6" i="3"/>
  <c r="D20" i="3"/>
  <c r="D22" i="3"/>
  <c r="D57" i="3"/>
  <c r="D16" i="3"/>
  <c r="D17" i="3"/>
  <c r="D18" i="3"/>
  <c r="D66" i="3"/>
  <c r="D44" i="3"/>
  <c r="D36" i="3"/>
  <c r="D37" i="3"/>
  <c r="D73" i="3"/>
  <c r="D38" i="3"/>
  <c r="D26" i="3"/>
  <c r="D54" i="3"/>
  <c r="D8" i="3"/>
  <c r="D52" i="3"/>
  <c r="D45" i="3"/>
  <c r="D46" i="3"/>
  <c r="D24" i="3"/>
  <c r="D47" i="3"/>
  <c r="D33" i="3"/>
  <c r="D34" i="3"/>
  <c r="D64" i="3"/>
  <c r="D32" i="3"/>
  <c r="D60" i="3"/>
  <c r="D53" i="3"/>
  <c r="D62" i="3"/>
  <c r="D49" i="3"/>
  <c r="D72" i="3"/>
  <c r="D42" i="3"/>
  <c r="D13" i="3"/>
  <c r="D40" i="3"/>
  <c r="D71" i="3"/>
  <c r="D23" i="3"/>
  <c r="D51" i="3"/>
  <c r="D39" i="3"/>
  <c r="D14" i="3"/>
  <c r="D70" i="3"/>
  <c r="D5" i="3"/>
  <c r="D58" i="3"/>
  <c r="D19" i="3"/>
  <c r="D11" i="3"/>
  <c r="D12" i="3"/>
  <c r="D15" i="3"/>
  <c r="D68" i="3"/>
  <c r="D27" i="3"/>
  <c r="D31" i="3"/>
  <c r="D25" i="3"/>
  <c r="D21" i="3"/>
  <c r="D6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3F918-30C2-4D05-AFCB-A07E6239ED76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<sst xmlns="http://schemas.openxmlformats.org/spreadsheetml/2006/main" count="118" uniqueCount="28">
  <si>
    <t>date</t>
  </si>
  <si>
    <t>clot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</si>
  <si>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</si>
  <si>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</si>
  <si>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</si>
  <si>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</si>
  <si>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</si>
  <si>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</si>
  <si>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</si>
  <si>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</si>
  <si>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</si>
  <si>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</si>
  <si>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</si>
  <si>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</si>
  <si>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Extrapo</t>
  </si>
  <si>
    <t>lclot</t>
  </si>
  <si>
    <t>Temps</t>
  </si>
  <si>
    <t>Year</t>
  </si>
  <si>
    <t>CClot</t>
  </si>
  <si>
    <t>t</t>
  </si>
  <si>
    <t>buysballot</t>
  </si>
  <si>
    <t>Lcot^</t>
  </si>
  <si>
    <t>a0</t>
  </si>
  <si>
    <t>a1</t>
  </si>
  <si>
    <t>Abs Saisonality</t>
  </si>
  <si>
    <t>Trend</t>
  </si>
  <si>
    <t>Valuer Prev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</si>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</sst>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000"/>
    <numFmt numFmtId="175" formatCode="0.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0" fillId="0" borderId="0" xfId="0" applyFont="1"/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  <xf numFmtId="2" fontId="0" fillId="0" borderId="0" xfId="0" applyNumberForma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75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4" fontId="0" fillId="0" borderId="9" xfId="0" applyNumberFormat="1" applyBorder="1" applyAlignment="1">
      <alignment horizontal="center"/>
    </xf>
    <xf numFmtId="174" fontId="0" fillId="0" borderId="1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2" fontId="0" fillId="0" borderId="0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3" fillId="0" borderId="0" xfId="0" applyNumberFormat="1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  <xf numFmtId="2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opLeftCell="A170" zoomScale="172" workbookViewId="0">
      <selection sqref="A1:B1"/>
    </sheetView>
  </sheetViews>
  <sheetFormatPr baseColWidth="10" defaultColWidth="8.83203125" defaultRowHeight="15" x14ac:dyDescent="0.2"/>
  <cols>
    <col min="1" max="1" width="18.5" style="29" bestFit="1" customWidth="1"/>
    <col min="2" max="2" width="8.83203125" style="19"/>
  </cols>
  <sheetData>
    <row r="1" spans="1:2" x14ac:dyDescent="0.2">
      <c r="A1" s="64" t="s">
        <v>0</v>
      </c>
      <c r="B1" s="9" t="s">
        <v>18</v>
      </c>
    </row>
    <row r="2" spans="1:2" x14ac:dyDescent="0.2">
      <c r="A2" s="64">
        <v>38017</v>
      </c>
      <c r="B2" s="63">
        <f>B3</f>
        <v>33.481529411764711</v>
      </c>
    </row>
    <row r="3" spans="1:2" x14ac:dyDescent="0.2">
      <c r="A3" s="64">
        <v>38046</v>
      </c>
      <c r="B3" s="65">
        <v>33.481529411764711</v>
      </c>
    </row>
    <row r="4" spans="1:2" x14ac:dyDescent="0.2">
      <c r="A4" s="64">
        <v>38077</v>
      </c>
      <c r="B4" s="65">
        <v>33.011913043478259</v>
      </c>
    </row>
    <row r="5" spans="1:2" x14ac:dyDescent="0.2">
      <c r="A5" s="64">
        <v>38107</v>
      </c>
      <c r="B5" s="65">
        <v>33.895681818181821</v>
      </c>
    </row>
    <row r="6" spans="1:2" x14ac:dyDescent="0.2">
      <c r="A6" s="64">
        <v>38138</v>
      </c>
      <c r="B6" s="65">
        <v>34.105666666666657</v>
      </c>
    </row>
    <row r="7" spans="1:2" x14ac:dyDescent="0.2">
      <c r="A7" s="64">
        <v>38168</v>
      </c>
      <c r="B7" s="65">
        <v>35.030954545454549</v>
      </c>
    </row>
    <row r="8" spans="1:2" x14ac:dyDescent="0.2">
      <c r="A8" s="64">
        <v>38199</v>
      </c>
      <c r="B8" s="65">
        <v>33.724181818181819</v>
      </c>
    </row>
    <row r="9" spans="1:2" x14ac:dyDescent="0.2">
      <c r="A9" s="64">
        <v>38230</v>
      </c>
      <c r="B9" s="65">
        <v>32.220227272727271</v>
      </c>
    </row>
    <row r="10" spans="1:2" x14ac:dyDescent="0.2">
      <c r="A10" s="64">
        <v>38260</v>
      </c>
      <c r="B10" s="65">
        <v>31.558</v>
      </c>
    </row>
    <row r="11" spans="1:2" x14ac:dyDescent="0.2">
      <c r="A11" s="64">
        <v>38291</v>
      </c>
      <c r="B11" s="65">
        <v>31.54157142857143</v>
      </c>
    </row>
    <row r="12" spans="1:2" x14ac:dyDescent="0.2">
      <c r="A12" s="64">
        <v>38321</v>
      </c>
      <c r="B12" s="65">
        <v>32.885681818181823</v>
      </c>
    </row>
    <row r="13" spans="1:2" x14ac:dyDescent="0.2">
      <c r="A13" s="64">
        <v>38352</v>
      </c>
      <c r="B13" s="65">
        <v>32.720434782608699</v>
      </c>
    </row>
    <row r="14" spans="1:2" x14ac:dyDescent="0.2">
      <c r="A14" s="64">
        <v>38383</v>
      </c>
      <c r="B14" s="65">
        <v>33.891380952380963</v>
      </c>
    </row>
    <row r="15" spans="1:2" x14ac:dyDescent="0.2">
      <c r="A15" s="64">
        <v>38411</v>
      </c>
      <c r="B15" s="65">
        <v>35.402799999999999</v>
      </c>
    </row>
    <row r="16" spans="1:2" x14ac:dyDescent="0.2">
      <c r="A16" s="64">
        <v>38442</v>
      </c>
      <c r="B16" s="65">
        <v>36.857608695652168</v>
      </c>
    </row>
    <row r="17" spans="1:2" x14ac:dyDescent="0.2">
      <c r="A17" s="64">
        <v>38472</v>
      </c>
      <c r="B17" s="65">
        <v>36.121476190476187</v>
      </c>
    </row>
    <row r="18" spans="1:2" x14ac:dyDescent="0.2">
      <c r="A18" s="64">
        <v>38503</v>
      </c>
      <c r="B18" s="65">
        <v>36.333772727272716</v>
      </c>
    </row>
    <row r="19" spans="1:2" x14ac:dyDescent="0.2">
      <c r="A19" s="64">
        <v>38533</v>
      </c>
      <c r="B19" s="65">
        <v>36.044318181818177</v>
      </c>
    </row>
    <row r="20" spans="1:2" x14ac:dyDescent="0.2">
      <c r="A20" s="64">
        <v>38564</v>
      </c>
      <c r="B20" s="65">
        <v>39.217476190476191</v>
      </c>
    </row>
    <row r="21" spans="1:2" x14ac:dyDescent="0.2">
      <c r="A21" s="64">
        <v>38595</v>
      </c>
      <c r="B21" s="65">
        <v>41.165086956521741</v>
      </c>
    </row>
    <row r="22" spans="1:2" x14ac:dyDescent="0.2">
      <c r="A22" s="64">
        <v>38625</v>
      </c>
      <c r="B22" s="65">
        <v>44.466681818181819</v>
      </c>
    </row>
    <row r="23" spans="1:2" x14ac:dyDescent="0.2">
      <c r="A23" s="64">
        <v>38656</v>
      </c>
      <c r="B23" s="65">
        <v>41.929238095238098</v>
      </c>
    </row>
    <row r="24" spans="1:2" x14ac:dyDescent="0.2">
      <c r="A24" s="64">
        <v>38686</v>
      </c>
      <c r="B24" s="65">
        <v>41.300636363636357</v>
      </c>
    </row>
    <row r="25" spans="1:2" x14ac:dyDescent="0.2">
      <c r="A25" s="64">
        <v>38717</v>
      </c>
      <c r="B25" s="65">
        <v>43.271909090909091</v>
      </c>
    </row>
    <row r="26" spans="1:2" x14ac:dyDescent="0.2">
      <c r="A26" s="64">
        <v>38748</v>
      </c>
      <c r="B26" s="65">
        <v>42.738636363636367</v>
      </c>
    </row>
    <row r="27" spans="1:2" x14ac:dyDescent="0.2">
      <c r="A27" s="64">
        <v>38776</v>
      </c>
      <c r="B27" s="65">
        <v>45.030799999999999</v>
      </c>
    </row>
    <row r="28" spans="1:2" x14ac:dyDescent="0.2">
      <c r="A28" s="64">
        <v>38807</v>
      </c>
      <c r="B28" s="65">
        <v>47.978695652173911</v>
      </c>
    </row>
    <row r="29" spans="1:2" x14ac:dyDescent="0.2">
      <c r="A29" s="64">
        <v>38837</v>
      </c>
      <c r="B29" s="65">
        <v>48.33775</v>
      </c>
    </row>
    <row r="30" spans="1:2" x14ac:dyDescent="0.2">
      <c r="A30" s="64">
        <v>38868</v>
      </c>
      <c r="B30" s="65">
        <v>46.758652173913049</v>
      </c>
    </row>
    <row r="31" spans="1:2" x14ac:dyDescent="0.2">
      <c r="A31" s="64">
        <v>38898</v>
      </c>
      <c r="B31" s="65">
        <v>45.379136363636363</v>
      </c>
    </row>
    <row r="32" spans="1:2" x14ac:dyDescent="0.2">
      <c r="A32" s="64">
        <v>38929</v>
      </c>
      <c r="B32" s="65">
        <v>48.623190476190473</v>
      </c>
    </row>
    <row r="33" spans="1:2" x14ac:dyDescent="0.2">
      <c r="A33" s="64">
        <v>38960</v>
      </c>
      <c r="B33" s="65">
        <v>51.287913043478262</v>
      </c>
    </row>
    <row r="34" spans="1:2" x14ac:dyDescent="0.2">
      <c r="A34" s="64">
        <v>38990</v>
      </c>
      <c r="B34" s="65">
        <v>53.071904761904761</v>
      </c>
    </row>
    <row r="35" spans="1:2" x14ac:dyDescent="0.2">
      <c r="A35" s="64">
        <v>39021</v>
      </c>
      <c r="B35" s="65">
        <v>55.326136363636358</v>
      </c>
    </row>
    <row r="36" spans="1:2" x14ac:dyDescent="0.2">
      <c r="A36" s="64">
        <v>39051</v>
      </c>
      <c r="B36" s="65">
        <v>57.258636363636363</v>
      </c>
    </row>
    <row r="37" spans="1:2" x14ac:dyDescent="0.2">
      <c r="A37" s="64">
        <v>39082</v>
      </c>
      <c r="B37" s="65">
        <v>56.745333333333328</v>
      </c>
    </row>
    <row r="38" spans="1:2" x14ac:dyDescent="0.2">
      <c r="A38" s="64">
        <v>39113</v>
      </c>
      <c r="B38" s="65">
        <v>56.380434782608702</v>
      </c>
    </row>
    <row r="39" spans="1:2" x14ac:dyDescent="0.2">
      <c r="A39" s="64">
        <v>39141</v>
      </c>
      <c r="B39" s="65">
        <v>59.035600000000002</v>
      </c>
    </row>
    <row r="40" spans="1:2" x14ac:dyDescent="0.2">
      <c r="A40" s="64">
        <v>39172</v>
      </c>
      <c r="B40" s="65">
        <v>58.147636363636373</v>
      </c>
    </row>
    <row r="41" spans="1:2" x14ac:dyDescent="0.2">
      <c r="A41" s="64">
        <v>39202</v>
      </c>
      <c r="B41" s="65">
        <v>59.43933333333333</v>
      </c>
    </row>
    <row r="42" spans="1:2" x14ac:dyDescent="0.2">
      <c r="A42" s="64">
        <v>39233</v>
      </c>
      <c r="B42" s="65">
        <v>57.574043478260869</v>
      </c>
    </row>
    <row r="43" spans="1:2" x14ac:dyDescent="0.2">
      <c r="A43" s="64">
        <v>39263</v>
      </c>
      <c r="B43" s="65">
        <v>56.396999999999998</v>
      </c>
    </row>
    <row r="44" spans="1:2" x14ac:dyDescent="0.2">
      <c r="A44" s="64">
        <v>39294</v>
      </c>
      <c r="B44" s="65">
        <v>56.157136363636369</v>
      </c>
    </row>
    <row r="45" spans="1:2" x14ac:dyDescent="0.2">
      <c r="A45" s="64">
        <v>39325</v>
      </c>
      <c r="B45" s="65">
        <v>52.692739130434781</v>
      </c>
    </row>
    <row r="46" spans="1:2" x14ac:dyDescent="0.2">
      <c r="A46" s="64">
        <v>39355</v>
      </c>
      <c r="B46" s="65">
        <v>54.513750000000002</v>
      </c>
    </row>
    <row r="47" spans="1:2" x14ac:dyDescent="0.2">
      <c r="A47" s="64">
        <v>39386</v>
      </c>
      <c r="B47" s="65">
        <v>55.111391304347819</v>
      </c>
    </row>
    <row r="48" spans="1:2" x14ac:dyDescent="0.2">
      <c r="A48" s="64">
        <v>39416</v>
      </c>
      <c r="B48" s="65">
        <v>57.923772727272727</v>
      </c>
    </row>
    <row r="49" spans="1:2" x14ac:dyDescent="0.2">
      <c r="A49" s="64">
        <v>39447</v>
      </c>
      <c r="B49" s="65">
        <v>58.789476190476194</v>
      </c>
    </row>
    <row r="50" spans="1:2" x14ac:dyDescent="0.2">
      <c r="A50" s="64">
        <v>39478</v>
      </c>
      <c r="B50" s="65">
        <v>56.091739130434782</v>
      </c>
    </row>
    <row r="51" spans="1:2" x14ac:dyDescent="0.2">
      <c r="A51" s="64">
        <v>39507</v>
      </c>
      <c r="B51" s="65">
        <v>51.55233333333333</v>
      </c>
    </row>
    <row r="52" spans="1:2" x14ac:dyDescent="0.2">
      <c r="A52" s="64">
        <v>39538</v>
      </c>
      <c r="B52" s="65">
        <v>53.112190476190477</v>
      </c>
    </row>
    <row r="53" spans="1:2" x14ac:dyDescent="0.2">
      <c r="A53" s="64">
        <v>39568</v>
      </c>
      <c r="B53" s="65">
        <v>55.671363636363637</v>
      </c>
    </row>
    <row r="54" spans="1:2" x14ac:dyDescent="0.2">
      <c r="A54" s="64">
        <v>39599</v>
      </c>
      <c r="B54" s="65">
        <v>54.066818181818178</v>
      </c>
    </row>
    <row r="55" spans="1:2" x14ac:dyDescent="0.2">
      <c r="A55" s="64">
        <v>39629</v>
      </c>
      <c r="B55" s="65">
        <v>49.64080952380953</v>
      </c>
    </row>
    <row r="56" spans="1:2" x14ac:dyDescent="0.2">
      <c r="A56" s="64">
        <v>39660</v>
      </c>
      <c r="B56" s="65">
        <v>43.488434782608699</v>
      </c>
    </row>
    <row r="57" spans="1:2" x14ac:dyDescent="0.2">
      <c r="A57" s="64">
        <v>39691</v>
      </c>
      <c r="B57" s="65">
        <v>46.982142857142847</v>
      </c>
    </row>
    <row r="58" spans="1:2" x14ac:dyDescent="0.2">
      <c r="A58" s="64">
        <v>39721</v>
      </c>
      <c r="B58" s="65">
        <v>47.454272727272723</v>
      </c>
    </row>
    <row r="59" spans="1:2" x14ac:dyDescent="0.2">
      <c r="A59" s="64">
        <v>39752</v>
      </c>
      <c r="B59" s="65">
        <v>43.065739130434778</v>
      </c>
    </row>
    <row r="60" spans="1:2" x14ac:dyDescent="0.2">
      <c r="A60" s="64">
        <v>39782</v>
      </c>
      <c r="B60" s="65">
        <v>42.557000000000002</v>
      </c>
    </row>
    <row r="61" spans="1:2" x14ac:dyDescent="0.2">
      <c r="A61" s="64">
        <v>39813</v>
      </c>
      <c r="B61" s="65">
        <v>42.160521739130438</v>
      </c>
    </row>
    <row r="62" spans="1:2" x14ac:dyDescent="0.2">
      <c r="A62" s="64">
        <v>39844</v>
      </c>
      <c r="B62" s="65">
        <v>41.657318181818177</v>
      </c>
    </row>
    <row r="63" spans="1:2" x14ac:dyDescent="0.2">
      <c r="A63" s="64">
        <v>39872</v>
      </c>
      <c r="B63" s="65">
        <v>37.248849999999997</v>
      </c>
    </row>
    <row r="64" spans="1:2" x14ac:dyDescent="0.2">
      <c r="A64" s="64">
        <v>39903</v>
      </c>
      <c r="B64" s="65">
        <v>34.938499999999998</v>
      </c>
    </row>
    <row r="65" spans="1:2" x14ac:dyDescent="0.2">
      <c r="A65" s="64">
        <v>39933</v>
      </c>
      <c r="B65" s="65">
        <v>36.163136363636362</v>
      </c>
    </row>
    <row r="66" spans="1:2" x14ac:dyDescent="0.2">
      <c r="A66" s="64">
        <v>39964</v>
      </c>
      <c r="B66" s="65">
        <v>37.220333333333343</v>
      </c>
    </row>
    <row r="67" spans="1:2" x14ac:dyDescent="0.2">
      <c r="A67" s="64">
        <v>39994</v>
      </c>
      <c r="B67" s="65">
        <v>33.570454545454552</v>
      </c>
    </row>
    <row r="68" spans="1:2" x14ac:dyDescent="0.2">
      <c r="A68" s="64">
        <v>40025</v>
      </c>
      <c r="B68" s="65">
        <v>35.207478260869557</v>
      </c>
    </row>
    <row r="69" spans="1:2" x14ac:dyDescent="0.2">
      <c r="A69" s="64">
        <v>40056</v>
      </c>
      <c r="B69" s="65">
        <v>36.057476190476187</v>
      </c>
    </row>
    <row r="70" spans="1:2" x14ac:dyDescent="0.2">
      <c r="A70" s="64">
        <v>40086</v>
      </c>
      <c r="B70" s="65">
        <v>39.137272727272723</v>
      </c>
    </row>
    <row r="71" spans="1:2" x14ac:dyDescent="0.2">
      <c r="A71" s="64">
        <v>40117</v>
      </c>
      <c r="B71" s="65">
        <v>39.987318181818182</v>
      </c>
    </row>
    <row r="72" spans="1:2" x14ac:dyDescent="0.2">
      <c r="A72" s="64">
        <v>40147</v>
      </c>
      <c r="B72" s="65">
        <v>40.420666666666662</v>
      </c>
    </row>
    <row r="73" spans="1:2" x14ac:dyDescent="0.2">
      <c r="A73" s="64">
        <v>40178</v>
      </c>
      <c r="B73" s="65">
        <v>40.70513043478261</v>
      </c>
    </row>
    <row r="74" spans="1:2" x14ac:dyDescent="0.2">
      <c r="A74" s="64">
        <v>40209</v>
      </c>
      <c r="B74" s="65">
        <v>41.515619047619047</v>
      </c>
    </row>
    <row r="75" spans="1:2" x14ac:dyDescent="0.2">
      <c r="A75" s="64">
        <v>40237</v>
      </c>
      <c r="B75" s="65">
        <v>40.95655</v>
      </c>
    </row>
    <row r="76" spans="1:2" x14ac:dyDescent="0.2">
      <c r="A76" s="64">
        <v>40268</v>
      </c>
      <c r="B76" s="65">
        <v>42.687304347826093</v>
      </c>
    </row>
    <row r="77" spans="1:2" x14ac:dyDescent="0.2">
      <c r="A77" s="64">
        <v>40298</v>
      </c>
      <c r="B77" s="65">
        <v>44.093636363636357</v>
      </c>
    </row>
    <row r="78" spans="1:2" x14ac:dyDescent="0.2">
      <c r="A78" s="64">
        <v>40329</v>
      </c>
      <c r="B78" s="65">
        <v>40.770476190476188</v>
      </c>
    </row>
    <row r="79" spans="1:2" x14ac:dyDescent="0.2">
      <c r="A79" s="64">
        <v>40359</v>
      </c>
      <c r="B79" s="65">
        <v>42.60822727272727</v>
      </c>
    </row>
    <row r="80" spans="1:2" x14ac:dyDescent="0.2">
      <c r="A80" s="64">
        <v>40390</v>
      </c>
      <c r="B80" s="65">
        <v>43.907363636363627</v>
      </c>
    </row>
    <row r="81" spans="1:2" x14ac:dyDescent="0.2">
      <c r="A81" s="64">
        <v>40421</v>
      </c>
      <c r="B81" s="65">
        <v>41.547045454545447</v>
      </c>
    </row>
    <row r="82" spans="1:2" x14ac:dyDescent="0.2">
      <c r="A82" s="64">
        <v>40451</v>
      </c>
      <c r="B82" s="65">
        <v>42.681409090909092</v>
      </c>
    </row>
    <row r="83" spans="1:2" x14ac:dyDescent="0.2">
      <c r="A83" s="64">
        <v>40482</v>
      </c>
      <c r="B83" s="65">
        <v>43.139238095238092</v>
      </c>
    </row>
    <row r="84" spans="1:2" x14ac:dyDescent="0.2">
      <c r="A84" s="64">
        <v>40512</v>
      </c>
      <c r="B84" s="65">
        <v>45.00240909090909</v>
      </c>
    </row>
    <row r="85" spans="1:2" x14ac:dyDescent="0.2">
      <c r="A85" s="64">
        <v>40543</v>
      </c>
      <c r="B85" s="65">
        <v>46.123130434782603</v>
      </c>
    </row>
    <row r="86" spans="1:2" x14ac:dyDescent="0.2">
      <c r="A86" s="64">
        <v>40574</v>
      </c>
      <c r="B86" s="65">
        <v>44.291476190476189</v>
      </c>
    </row>
    <row r="87" spans="1:2" x14ac:dyDescent="0.2">
      <c r="A87" s="64">
        <v>40602</v>
      </c>
      <c r="B87" s="65">
        <v>43.816499999999998</v>
      </c>
    </row>
    <row r="88" spans="1:2" x14ac:dyDescent="0.2">
      <c r="A88" s="64">
        <v>40633</v>
      </c>
      <c r="B88" s="65">
        <v>43.393521739130428</v>
      </c>
    </row>
    <row r="89" spans="1:2" x14ac:dyDescent="0.2">
      <c r="A89" s="64">
        <v>40663</v>
      </c>
      <c r="B89" s="65">
        <v>46.589333333333329</v>
      </c>
    </row>
    <row r="90" spans="1:2" x14ac:dyDescent="0.2">
      <c r="A90" s="64">
        <v>40694</v>
      </c>
      <c r="B90" s="65">
        <v>48.342545454545458</v>
      </c>
    </row>
    <row r="91" spans="1:2" x14ac:dyDescent="0.2">
      <c r="A91" s="64">
        <v>40724</v>
      </c>
      <c r="B91" s="65">
        <v>49.783999999999999</v>
      </c>
    </row>
    <row r="92" spans="1:2" x14ac:dyDescent="0.2">
      <c r="A92" s="64">
        <v>40755</v>
      </c>
      <c r="B92" s="65">
        <v>49.727523809523809</v>
      </c>
    </row>
    <row r="93" spans="1:2" x14ac:dyDescent="0.2">
      <c r="A93" s="64">
        <v>40786</v>
      </c>
      <c r="B93" s="65">
        <v>45.792217391304348</v>
      </c>
    </row>
    <row r="94" spans="1:2" x14ac:dyDescent="0.2">
      <c r="A94" s="64">
        <v>40816</v>
      </c>
      <c r="B94" s="65">
        <v>43.988818181818182</v>
      </c>
    </row>
    <row r="95" spans="1:2" x14ac:dyDescent="0.2">
      <c r="A95" s="64">
        <v>40847</v>
      </c>
      <c r="B95" s="65">
        <v>45.700523809523808</v>
      </c>
    </row>
    <row r="96" spans="1:2" x14ac:dyDescent="0.2">
      <c r="A96" s="64">
        <v>40877</v>
      </c>
      <c r="B96" s="65">
        <v>46.492727272727272</v>
      </c>
    </row>
    <row r="97" spans="1:2" x14ac:dyDescent="0.2">
      <c r="A97" s="64">
        <v>40908</v>
      </c>
      <c r="B97" s="65">
        <v>46.376590909090908</v>
      </c>
    </row>
    <row r="98" spans="1:2" x14ac:dyDescent="0.2">
      <c r="A98" s="64">
        <v>40939</v>
      </c>
      <c r="B98" s="65">
        <v>46.497</v>
      </c>
    </row>
    <row r="99" spans="1:2" x14ac:dyDescent="0.2">
      <c r="A99" s="64">
        <v>40968</v>
      </c>
      <c r="B99" s="65">
        <v>48.174380952380957</v>
      </c>
    </row>
    <row r="100" spans="1:2" x14ac:dyDescent="0.2">
      <c r="A100" s="64">
        <v>40999</v>
      </c>
      <c r="B100" s="65">
        <v>50.636000000000003</v>
      </c>
    </row>
    <row r="101" spans="1:2" x14ac:dyDescent="0.2">
      <c r="A101" s="64">
        <v>41029</v>
      </c>
      <c r="B101" s="65">
        <v>51.095476190476198</v>
      </c>
    </row>
    <row r="102" spans="1:2" x14ac:dyDescent="0.2">
      <c r="A102" s="64">
        <v>41060</v>
      </c>
      <c r="B102" s="65">
        <v>51.0554347826087</v>
      </c>
    </row>
    <row r="103" spans="1:2" x14ac:dyDescent="0.2">
      <c r="A103" s="64">
        <v>41090</v>
      </c>
      <c r="B103" s="65">
        <v>48.537619047619053</v>
      </c>
    </row>
    <row r="104" spans="1:2" x14ac:dyDescent="0.2">
      <c r="A104" s="64">
        <v>41121</v>
      </c>
      <c r="B104" s="65">
        <v>48.297409090909078</v>
      </c>
    </row>
    <row r="105" spans="1:2" x14ac:dyDescent="0.2">
      <c r="A105" s="64">
        <v>41152</v>
      </c>
      <c r="B105" s="65">
        <v>48.521043478260857</v>
      </c>
    </row>
    <row r="106" spans="1:2" x14ac:dyDescent="0.2">
      <c r="A106" s="64">
        <v>41182</v>
      </c>
      <c r="B106" s="65">
        <v>48.165399999999998</v>
      </c>
    </row>
    <row r="107" spans="1:2" x14ac:dyDescent="0.2">
      <c r="A107" s="64">
        <v>41213</v>
      </c>
      <c r="B107" s="65">
        <v>46.06926086956522</v>
      </c>
    </row>
    <row r="108" spans="1:2" x14ac:dyDescent="0.2">
      <c r="A108" s="64">
        <v>41243</v>
      </c>
      <c r="B108" s="65">
        <v>47.455318181818193</v>
      </c>
    </row>
    <row r="109" spans="1:2" x14ac:dyDescent="0.2">
      <c r="A109" s="64">
        <v>41274</v>
      </c>
      <c r="B109" s="65">
        <v>48.36633333333333</v>
      </c>
    </row>
    <row r="110" spans="1:2" x14ac:dyDescent="0.2">
      <c r="A110" s="64">
        <v>41305</v>
      </c>
      <c r="B110" s="65">
        <v>49.13739130434783</v>
      </c>
    </row>
    <row r="111" spans="1:2" x14ac:dyDescent="0.2">
      <c r="A111" s="64">
        <v>41333</v>
      </c>
      <c r="B111" s="65">
        <v>50.116149999999998</v>
      </c>
    </row>
    <row r="112" spans="1:2" x14ac:dyDescent="0.2">
      <c r="A112" s="64">
        <v>41364</v>
      </c>
      <c r="B112" s="65">
        <v>53.232380952380957</v>
      </c>
    </row>
    <row r="113" spans="1:2" x14ac:dyDescent="0.2">
      <c r="A113" s="64">
        <v>41394</v>
      </c>
      <c r="B113" s="65">
        <v>54.62918181818182</v>
      </c>
    </row>
    <row r="114" spans="1:2" x14ac:dyDescent="0.2">
      <c r="A114" s="64">
        <v>41425</v>
      </c>
      <c r="B114" s="65">
        <v>56.803608695652173</v>
      </c>
    </row>
    <row r="115" spans="1:2" x14ac:dyDescent="0.2">
      <c r="A115" s="64">
        <v>41455</v>
      </c>
      <c r="B115" s="65">
        <v>55.188699999999997</v>
      </c>
    </row>
    <row r="116" spans="1:2" x14ac:dyDescent="0.2">
      <c r="A116" s="64">
        <v>41486</v>
      </c>
      <c r="B116" s="65">
        <v>55.830043478260862</v>
      </c>
    </row>
    <row r="117" spans="1:2" x14ac:dyDescent="0.2">
      <c r="A117" s="64">
        <v>41517</v>
      </c>
      <c r="B117" s="65">
        <v>57.203272727272733</v>
      </c>
    </row>
    <row r="118" spans="1:2" x14ac:dyDescent="0.2">
      <c r="A118" s="64">
        <v>41547</v>
      </c>
      <c r="B118" s="65">
        <v>54.947047619047623</v>
      </c>
    </row>
    <row r="119" spans="1:2" x14ac:dyDescent="0.2">
      <c r="A119" s="64">
        <v>41578</v>
      </c>
      <c r="B119" s="65">
        <v>52.777913043478257</v>
      </c>
    </row>
    <row r="120" spans="1:2" x14ac:dyDescent="0.2">
      <c r="A120" s="64">
        <v>41608</v>
      </c>
      <c r="B120" s="65">
        <v>52.873285714285707</v>
      </c>
    </row>
    <row r="121" spans="1:2" x14ac:dyDescent="0.2">
      <c r="A121" s="64">
        <v>41639</v>
      </c>
      <c r="B121" s="65">
        <v>50.346454545454549</v>
      </c>
    </row>
    <row r="122" spans="1:2" x14ac:dyDescent="0.2">
      <c r="A122" s="64">
        <v>41670</v>
      </c>
      <c r="B122" s="65">
        <v>49.827304347826093</v>
      </c>
    </row>
    <row r="123" spans="1:2" x14ac:dyDescent="0.2">
      <c r="A123" s="64">
        <v>41698</v>
      </c>
      <c r="B123" s="65">
        <v>49.099649999999997</v>
      </c>
    </row>
    <row r="124" spans="1:2" x14ac:dyDescent="0.2">
      <c r="A124" s="64">
        <v>41729</v>
      </c>
      <c r="B124" s="65">
        <v>49.154857142857139</v>
      </c>
    </row>
    <row r="125" spans="1:2" x14ac:dyDescent="0.2">
      <c r="A125" s="64">
        <v>41759</v>
      </c>
      <c r="B125" s="65">
        <v>51.101818181818182</v>
      </c>
    </row>
    <row r="126" spans="1:2" x14ac:dyDescent="0.2">
      <c r="A126" s="64">
        <v>41790</v>
      </c>
      <c r="B126" s="65">
        <v>52.268000000000001</v>
      </c>
    </row>
    <row r="127" spans="1:2" x14ac:dyDescent="0.2">
      <c r="A127" s="64">
        <v>41820</v>
      </c>
      <c r="B127" s="65">
        <v>52.694095238095237</v>
      </c>
    </row>
    <row r="128" spans="1:2" x14ac:dyDescent="0.2">
      <c r="A128" s="64">
        <v>41851</v>
      </c>
      <c r="B128" s="65">
        <v>53.948782608695659</v>
      </c>
    </row>
    <row r="129" spans="1:2" x14ac:dyDescent="0.2">
      <c r="A129" s="64">
        <v>41882</v>
      </c>
      <c r="B129" s="65">
        <v>52.075571428571429</v>
      </c>
    </row>
    <row r="130" spans="1:2" x14ac:dyDescent="0.2">
      <c r="A130" s="64">
        <v>41912</v>
      </c>
      <c r="B130" s="65">
        <v>52.317090909090908</v>
      </c>
    </row>
    <row r="131" spans="1:2" x14ac:dyDescent="0.2">
      <c r="A131" s="64">
        <v>41943</v>
      </c>
      <c r="B131" s="65">
        <v>49.941608695652171</v>
      </c>
    </row>
    <row r="132" spans="1:2" x14ac:dyDescent="0.2">
      <c r="A132" s="64">
        <v>41973</v>
      </c>
      <c r="B132" s="65">
        <v>53.321399999999997</v>
      </c>
    </row>
    <row r="133" spans="1:2" x14ac:dyDescent="0.2">
      <c r="A133" s="64">
        <v>42004</v>
      </c>
      <c r="B133" s="65">
        <v>53.433347826086958</v>
      </c>
    </row>
    <row r="134" spans="1:2" x14ac:dyDescent="0.2">
      <c r="A134" s="64">
        <v>42035</v>
      </c>
      <c r="B134" s="65">
        <v>54.585727272727269</v>
      </c>
    </row>
    <row r="135" spans="1:2" x14ac:dyDescent="0.2">
      <c r="A135" s="64">
        <v>42063</v>
      </c>
      <c r="B135" s="65">
        <v>57.705750000000002</v>
      </c>
    </row>
    <row r="136" spans="1:2" x14ac:dyDescent="0.2">
      <c r="A136" s="64">
        <v>42094</v>
      </c>
      <c r="B136" s="65">
        <v>60.627545454545462</v>
      </c>
    </row>
    <row r="137" spans="1:2" x14ac:dyDescent="0.2">
      <c r="A137" s="64">
        <v>42124</v>
      </c>
      <c r="B137" s="65">
        <v>63.586500000000001</v>
      </c>
    </row>
    <row r="138" spans="1:2" x14ac:dyDescent="0.2">
      <c r="A138" s="64">
        <v>42155</v>
      </c>
      <c r="B138" s="65">
        <v>61.713952380952378</v>
      </c>
    </row>
    <row r="139" spans="1:2" x14ac:dyDescent="0.2">
      <c r="A139" s="64">
        <v>42185</v>
      </c>
      <c r="B139" s="65">
        <v>59.212909090909093</v>
      </c>
    </row>
    <row r="140" spans="1:2" x14ac:dyDescent="0.2">
      <c r="A140" s="64">
        <v>42216</v>
      </c>
      <c r="B140" s="65">
        <v>59.258695652173913</v>
      </c>
    </row>
    <row r="141" spans="1:2" x14ac:dyDescent="0.2">
      <c r="A141" s="64">
        <v>42247</v>
      </c>
      <c r="B141" s="65">
        <v>57.658238095238097</v>
      </c>
    </row>
    <row r="142" spans="1:2" x14ac:dyDescent="0.2">
      <c r="A142" s="64">
        <v>42277</v>
      </c>
      <c r="B142" s="65">
        <v>53.049772727272732</v>
      </c>
    </row>
    <row r="143" spans="1:2" x14ac:dyDescent="0.2">
      <c r="A143" s="64">
        <v>42308</v>
      </c>
      <c r="B143" s="65">
        <v>58.150318181818193</v>
      </c>
    </row>
    <row r="144" spans="1:2" x14ac:dyDescent="0.2">
      <c r="A144" s="64">
        <v>42338</v>
      </c>
      <c r="B144" s="65">
        <v>62.617571428571431</v>
      </c>
    </row>
    <row r="145" spans="1:2" x14ac:dyDescent="0.2">
      <c r="A145" s="64">
        <v>42369</v>
      </c>
      <c r="B145" s="65">
        <v>61.039956521739143</v>
      </c>
    </row>
    <row r="146" spans="1:2" x14ac:dyDescent="0.2">
      <c r="A146" s="64">
        <v>42400</v>
      </c>
      <c r="B146" s="65">
        <v>58.642857142857153</v>
      </c>
    </row>
    <row r="147" spans="1:2" x14ac:dyDescent="0.2">
      <c r="A147" s="64">
        <v>42429</v>
      </c>
      <c r="B147" s="65">
        <v>59.715714285714277</v>
      </c>
    </row>
    <row r="148" spans="1:2" x14ac:dyDescent="0.2">
      <c r="A148" s="64">
        <v>42460</v>
      </c>
      <c r="B148" s="65">
        <v>61.424043478260863</v>
      </c>
    </row>
    <row r="149" spans="1:2" x14ac:dyDescent="0.2">
      <c r="A149" s="64">
        <v>42490</v>
      </c>
      <c r="B149" s="65">
        <v>60.647714285714287</v>
      </c>
    </row>
    <row r="150" spans="1:2" x14ac:dyDescent="0.2">
      <c r="A150" s="64">
        <v>42521</v>
      </c>
      <c r="B150" s="65">
        <v>59.48563636363636</v>
      </c>
    </row>
    <row r="151" spans="1:2" x14ac:dyDescent="0.2">
      <c r="A151" s="64">
        <v>42551</v>
      </c>
      <c r="B151" s="65">
        <v>60.284454545454537</v>
      </c>
    </row>
    <row r="152" spans="1:2" x14ac:dyDescent="0.2">
      <c r="A152" s="64">
        <v>42582</v>
      </c>
      <c r="B152" s="65">
        <v>63.527571428571427</v>
      </c>
    </row>
    <row r="153" spans="1:2" x14ac:dyDescent="0.2">
      <c r="A153" s="64">
        <v>42613</v>
      </c>
      <c r="B153" s="65">
        <v>66.882956521739132</v>
      </c>
    </row>
    <row r="154" spans="1:2" x14ac:dyDescent="0.2">
      <c r="A154" s="64">
        <v>42643</v>
      </c>
      <c r="B154" s="65">
        <v>64.8</v>
      </c>
    </row>
    <row r="155" spans="1:2" x14ac:dyDescent="0.2">
      <c r="A155" s="64">
        <v>42674</v>
      </c>
      <c r="B155" s="65">
        <v>62.591523809523807</v>
      </c>
    </row>
    <row r="156" spans="1:2" x14ac:dyDescent="0.2">
      <c r="A156" s="64">
        <v>42704</v>
      </c>
      <c r="B156" s="65">
        <v>58.232227272727272</v>
      </c>
    </row>
    <row r="157" spans="1:2" x14ac:dyDescent="0.2">
      <c r="A157" s="64">
        <v>42735</v>
      </c>
      <c r="B157" s="65">
        <v>58.25090909090909</v>
      </c>
    </row>
    <row r="158" spans="1:2" x14ac:dyDescent="0.2">
      <c r="A158" s="64">
        <v>42766</v>
      </c>
      <c r="B158" s="65">
        <v>58.342409090909094</v>
      </c>
    </row>
    <row r="159" spans="1:2" x14ac:dyDescent="0.2">
      <c r="A159" s="64">
        <v>42794</v>
      </c>
      <c r="B159" s="65">
        <v>58.975850000000001</v>
      </c>
    </row>
    <row r="160" spans="1:2" x14ac:dyDescent="0.2">
      <c r="A160" s="64">
        <v>42825</v>
      </c>
      <c r="B160" s="65">
        <v>61.464217391304352</v>
      </c>
    </row>
    <row r="161" spans="1:2" x14ac:dyDescent="0.2">
      <c r="A161" s="64">
        <v>42855</v>
      </c>
      <c r="B161" s="65">
        <v>62.154150000000001</v>
      </c>
    </row>
    <row r="162" spans="1:2" x14ac:dyDescent="0.2">
      <c r="A162" s="64">
        <v>42886</v>
      </c>
      <c r="B162" s="65">
        <v>65.762565217391298</v>
      </c>
    </row>
    <row r="163" spans="1:2" x14ac:dyDescent="0.2">
      <c r="A163" s="64">
        <v>42916</v>
      </c>
      <c r="B163" s="65">
        <v>67.242727272727265</v>
      </c>
    </row>
    <row r="164" spans="1:2" x14ac:dyDescent="0.2">
      <c r="A164" s="64">
        <v>42947</v>
      </c>
      <c r="B164" s="65">
        <v>65.264285714285705</v>
      </c>
    </row>
    <row r="165" spans="1:2" x14ac:dyDescent="0.2">
      <c r="A165" s="64">
        <v>42978</v>
      </c>
      <c r="B165" s="65">
        <v>66.150000000000006</v>
      </c>
    </row>
    <row r="166" spans="1:2" x14ac:dyDescent="0.2">
      <c r="A166" s="64">
        <v>43008</v>
      </c>
      <c r="B166" s="65">
        <v>66.787619047619046</v>
      </c>
    </row>
    <row r="167" spans="1:2" x14ac:dyDescent="0.2">
      <c r="A167" s="64">
        <v>43039</v>
      </c>
      <c r="B167" s="65">
        <v>69.250454545454545</v>
      </c>
    </row>
    <row r="168" spans="1:2" x14ac:dyDescent="0.2">
      <c r="A168" s="64">
        <v>43069</v>
      </c>
      <c r="B168" s="65">
        <v>69.846363636363648</v>
      </c>
    </row>
    <row r="169" spans="1:2" x14ac:dyDescent="0.2">
      <c r="A169" s="64">
        <v>43100</v>
      </c>
      <c r="B169" s="65">
        <v>70.651428571428568</v>
      </c>
    </row>
    <row r="170" spans="1:2" x14ac:dyDescent="0.2">
      <c r="A170" s="64">
        <v>43131</v>
      </c>
      <c r="B170" s="65">
        <v>69.855652173913043</v>
      </c>
    </row>
    <row r="171" spans="1:2" x14ac:dyDescent="0.2">
      <c r="A171" s="64">
        <v>43159</v>
      </c>
      <c r="B171" s="65">
        <v>65.66749999999999</v>
      </c>
    </row>
    <row r="172" spans="1:2" x14ac:dyDescent="0.2">
      <c r="A172" s="64">
        <v>43190</v>
      </c>
      <c r="B172" s="65">
        <v>65.76227272727273</v>
      </c>
    </row>
    <row r="173" spans="1:2" x14ac:dyDescent="0.2">
      <c r="A173" s="64">
        <v>43220</v>
      </c>
      <c r="B173" s="65">
        <v>65.827142857142846</v>
      </c>
    </row>
    <row r="174" spans="1:2" x14ac:dyDescent="0.2">
      <c r="A174" s="64">
        <v>43251</v>
      </c>
      <c r="B174" s="65">
        <v>65.753043478260864</v>
      </c>
    </row>
    <row r="175" spans="1:2" x14ac:dyDescent="0.2">
      <c r="A175" s="64">
        <v>43281</v>
      </c>
      <c r="B175" s="65">
        <v>64.252857142857138</v>
      </c>
    </row>
    <row r="176" spans="1:2" x14ac:dyDescent="0.2">
      <c r="A176" s="64">
        <v>43312</v>
      </c>
      <c r="B176" s="65">
        <v>65.395909090909086</v>
      </c>
    </row>
    <row r="177" spans="1:2" x14ac:dyDescent="0.2">
      <c r="A177" s="64">
        <v>43343</v>
      </c>
      <c r="B177" s="65">
        <v>68.118695652173912</v>
      </c>
    </row>
    <row r="178" spans="1:2" x14ac:dyDescent="0.2">
      <c r="A178" s="64">
        <v>43373</v>
      </c>
      <c r="B178" s="65">
        <v>65.784500000000008</v>
      </c>
    </row>
    <row r="179" spans="1:2" x14ac:dyDescent="0.2">
      <c r="A179" s="64">
        <v>43404</v>
      </c>
      <c r="B179" s="65">
        <v>64.318695652173915</v>
      </c>
    </row>
    <row r="180" spans="1:2" x14ac:dyDescent="0.2">
      <c r="A180" s="64">
        <v>43434</v>
      </c>
      <c r="B180" s="65">
        <v>64.887727272727275</v>
      </c>
    </row>
    <row r="181" spans="1:2" x14ac:dyDescent="0.2">
      <c r="A181" s="64">
        <v>43465</v>
      </c>
      <c r="B181" s="65">
        <v>62.934761904761899</v>
      </c>
    </row>
    <row r="182" spans="1:2" x14ac:dyDescent="0.2">
      <c r="A182" s="64">
        <v>43496</v>
      </c>
      <c r="B182" s="65">
        <v>62.073913043478257</v>
      </c>
    </row>
    <row r="183" spans="1:2" x14ac:dyDescent="0.2">
      <c r="A183" s="64">
        <v>43524</v>
      </c>
      <c r="B183" s="65">
        <v>65.736999999999995</v>
      </c>
    </row>
    <row r="184" spans="1:2" x14ac:dyDescent="0.2">
      <c r="A184" s="64">
        <v>43555</v>
      </c>
      <c r="B184" s="65">
        <v>67.967142857142861</v>
      </c>
    </row>
    <row r="185" spans="1:2" x14ac:dyDescent="0.2">
      <c r="A185" s="64">
        <v>43585</v>
      </c>
      <c r="B185" s="65">
        <v>69.819999999999993</v>
      </c>
    </row>
    <row r="186" spans="1:2" x14ac:dyDescent="0.2">
      <c r="A186" s="64">
        <v>43616</v>
      </c>
      <c r="B186" s="65">
        <v>71.053043478260875</v>
      </c>
    </row>
    <row r="187" spans="1:2" x14ac:dyDescent="0.2">
      <c r="A187" s="64">
        <v>43646</v>
      </c>
      <c r="B187" s="65">
        <v>73.409000000000006</v>
      </c>
    </row>
    <row r="188" spans="1:2" x14ac:dyDescent="0.2">
      <c r="A188" s="64">
        <v>43677</v>
      </c>
      <c r="B188" s="65">
        <v>75.987826086956517</v>
      </c>
    </row>
    <row r="189" spans="1:2" x14ac:dyDescent="0.2">
      <c r="A189" s="64">
        <v>43708</v>
      </c>
      <c r="B189" s="65">
        <v>78.942727272727268</v>
      </c>
    </row>
    <row r="190" spans="1:2" x14ac:dyDescent="0.2">
      <c r="A190" s="64">
        <v>43738</v>
      </c>
      <c r="B190" s="65">
        <v>80.527619047619041</v>
      </c>
    </row>
    <row r="191" spans="1:2" x14ac:dyDescent="0.2">
      <c r="A191" s="64">
        <v>43769</v>
      </c>
      <c r="B191" s="65">
        <v>76.505217391304342</v>
      </c>
    </row>
    <row r="192" spans="1:2" x14ac:dyDescent="0.2">
      <c r="A192" s="64">
        <v>43799</v>
      </c>
      <c r="B192" s="65">
        <v>74.378095238095241</v>
      </c>
    </row>
    <row r="193" spans="1:2" x14ac:dyDescent="0.2">
      <c r="A193" s="64">
        <v>43830</v>
      </c>
      <c r="B193" s="65">
        <v>73.895454545454541</v>
      </c>
    </row>
    <row r="194" spans="1:2" x14ac:dyDescent="0.2">
      <c r="A194" s="64">
        <v>43861</v>
      </c>
      <c r="B194" s="65">
        <v>73.180000000000007</v>
      </c>
    </row>
    <row r="195" spans="1:2" x14ac:dyDescent="0.2">
      <c r="A195" s="64">
        <v>43890</v>
      </c>
      <c r="B195" s="65">
        <v>71.092999999999989</v>
      </c>
    </row>
    <row r="196" spans="1:2" x14ac:dyDescent="0.2">
      <c r="A196" s="64">
        <v>43921</v>
      </c>
      <c r="B196" s="65">
        <v>58.230909090909087</v>
      </c>
    </row>
    <row r="197" spans="1:2" x14ac:dyDescent="0.2">
      <c r="A197" s="64">
        <v>43951</v>
      </c>
      <c r="B197" s="65">
        <v>60.68454545454545</v>
      </c>
    </row>
    <row r="198" spans="1:2" x14ac:dyDescent="0.2">
      <c r="A198" s="64">
        <v>43982</v>
      </c>
      <c r="B198" s="65">
        <v>62.06666666666667</v>
      </c>
    </row>
    <row r="199" spans="1:2" x14ac:dyDescent="0.2">
      <c r="A199" s="64">
        <v>44012</v>
      </c>
      <c r="B199" s="65">
        <v>63.010909090909088</v>
      </c>
    </row>
    <row r="200" spans="1:2" x14ac:dyDescent="0.2">
      <c r="A200" s="64">
        <v>44043</v>
      </c>
      <c r="B200" s="65">
        <v>60.358260869565221</v>
      </c>
    </row>
    <row r="201" spans="1:2" x14ac:dyDescent="0.2">
      <c r="A201" s="64">
        <v>44074</v>
      </c>
      <c r="B201" s="65">
        <v>55.980952380952367</v>
      </c>
    </row>
    <row r="202" spans="1:2" x14ac:dyDescent="0.2">
      <c r="A202" s="64">
        <v>44104</v>
      </c>
      <c r="B202" s="65">
        <v>56.200909090909093</v>
      </c>
    </row>
    <row r="203" spans="1:2" x14ac:dyDescent="0.2">
      <c r="A203" s="64">
        <v>44135</v>
      </c>
      <c r="B203" s="65">
        <v>52.677272727272729</v>
      </c>
    </row>
    <row r="204" spans="1:2" x14ac:dyDescent="0.2">
      <c r="A204" s="64">
        <v>44165</v>
      </c>
      <c r="B204" s="65">
        <v>52.414285714285718</v>
      </c>
    </row>
    <row r="205" spans="1:2" x14ac:dyDescent="0.2">
      <c r="A205" s="64">
        <v>44196</v>
      </c>
      <c r="B205" s="65">
        <v>53.035652173913043</v>
      </c>
    </row>
    <row r="206" spans="1:2" x14ac:dyDescent="0.2">
      <c r="A206" s="64">
        <v>44227</v>
      </c>
      <c r="B206" s="65">
        <v>54.377142857142857</v>
      </c>
    </row>
    <row r="207" spans="1:2" x14ac:dyDescent="0.2">
      <c r="A207" s="64">
        <v>44255</v>
      </c>
      <c r="B207" s="65">
        <v>55.332000000000008</v>
      </c>
    </row>
    <row r="208" spans="1:2" x14ac:dyDescent="0.2">
      <c r="A208" s="64">
        <v>44286</v>
      </c>
      <c r="B208" s="65">
        <v>58.070434782608693</v>
      </c>
    </row>
    <row r="209" spans="1:2" x14ac:dyDescent="0.2">
      <c r="A209" s="64">
        <v>44316</v>
      </c>
      <c r="B209" s="65">
        <v>59.00454545454545</v>
      </c>
    </row>
    <row r="210" spans="1:2" x14ac:dyDescent="0.2">
      <c r="A210" s="64">
        <v>44347</v>
      </c>
      <c r="B210" s="65">
        <v>58.642857142857153</v>
      </c>
    </row>
    <row r="211" spans="1:2" x14ac:dyDescent="0.2">
      <c r="A211" s="64">
        <v>44377</v>
      </c>
      <c r="B211" s="65">
        <v>58.607727272727267</v>
      </c>
    </row>
    <row r="212" spans="1:2" x14ac:dyDescent="0.2">
      <c r="A212" s="64">
        <v>44408</v>
      </c>
      <c r="B212" s="65">
        <v>59.291363636363641</v>
      </c>
    </row>
    <row r="213" spans="1:2" x14ac:dyDescent="0.2">
      <c r="A213" s="64">
        <v>44439</v>
      </c>
      <c r="B213" s="65">
        <v>63.267727272727278</v>
      </c>
    </row>
    <row r="214" spans="1:2" x14ac:dyDescent="0.2">
      <c r="A214" s="64">
        <v>44469</v>
      </c>
      <c r="B214" s="65">
        <v>59.892727272727278</v>
      </c>
    </row>
    <row r="215" spans="1:2" x14ac:dyDescent="0.2">
      <c r="A215" s="64">
        <v>44500</v>
      </c>
      <c r="B215" s="65">
        <v>56.899523809523807</v>
      </c>
    </row>
    <row r="216" spans="1:2" x14ac:dyDescent="0.2">
      <c r="A216" s="64">
        <v>44530</v>
      </c>
      <c r="B216" s="65">
        <v>56.508636363636363</v>
      </c>
    </row>
    <row r="217" spans="1:2" x14ac:dyDescent="0.2">
      <c r="A217" s="64">
        <v>44561</v>
      </c>
      <c r="B217" s="65">
        <v>53.568260869565208</v>
      </c>
    </row>
    <row r="218" spans="1:2" x14ac:dyDescent="0.2">
      <c r="A218" s="64">
        <v>44592</v>
      </c>
      <c r="B218" s="65">
        <v>56.699047619047619</v>
      </c>
    </row>
    <row r="219" spans="1:2" x14ac:dyDescent="0.2">
      <c r="A219" s="64">
        <v>44620</v>
      </c>
      <c r="B219" s="65">
        <v>55.255000000000003</v>
      </c>
    </row>
    <row r="220" spans="1:2" x14ac:dyDescent="0.2">
      <c r="A220" s="64">
        <v>44651</v>
      </c>
      <c r="B220" s="65">
        <v>51.450434782608689</v>
      </c>
    </row>
    <row r="221" spans="1:2" x14ac:dyDescent="0.2">
      <c r="A221" s="64">
        <v>44681</v>
      </c>
      <c r="B221" s="65">
        <v>53.376666666666672</v>
      </c>
    </row>
    <row r="222" spans="1:2" x14ac:dyDescent="0.2">
      <c r="A222" s="64">
        <v>44712</v>
      </c>
      <c r="B222" s="65">
        <v>55.463181818181823</v>
      </c>
    </row>
    <row r="223" spans="1:2" x14ac:dyDescent="0.2">
      <c r="A223" s="64">
        <v>44742</v>
      </c>
      <c r="B223" s="65">
        <v>53.020909090909093</v>
      </c>
    </row>
    <row r="224" spans="1:2" x14ac:dyDescent="0.2">
      <c r="A224" s="64">
        <v>44773</v>
      </c>
      <c r="B224" s="65">
        <v>53.779047619047617</v>
      </c>
    </row>
    <row r="225" spans="1:2" x14ac:dyDescent="0.2">
      <c r="A225" s="64">
        <v>44804</v>
      </c>
      <c r="B225" s="65">
        <v>53.404347826086948</v>
      </c>
    </row>
    <row r="226" spans="1:2" x14ac:dyDescent="0.2">
      <c r="A226" s="64">
        <v>44834</v>
      </c>
      <c r="B226" s="65">
        <v>50.118181818181817</v>
      </c>
    </row>
    <row r="227" spans="1:2" x14ac:dyDescent="0.2">
      <c r="A227" s="64">
        <v>44865</v>
      </c>
      <c r="B227" s="65">
        <v>48.263571428571417</v>
      </c>
    </row>
    <row r="228" spans="1:2" x14ac:dyDescent="0.2">
      <c r="A228" s="64">
        <v>44895</v>
      </c>
      <c r="B228" s="65">
        <v>50.034545454545452</v>
      </c>
    </row>
    <row r="229" spans="1:2" x14ac:dyDescent="0.2">
      <c r="A229" s="64">
        <v>44926</v>
      </c>
      <c r="B229" s="65">
        <v>49.870909090909088</v>
      </c>
    </row>
    <row r="230" spans="1:2" x14ac:dyDescent="0.2">
      <c r="A230" s="64">
        <v>44957</v>
      </c>
      <c r="B230" s="65">
        <v>49.899545454545454</v>
      </c>
    </row>
    <row r="231" spans="1:2" x14ac:dyDescent="0.2">
      <c r="A231" s="64">
        <v>44985</v>
      </c>
      <c r="B231" s="65">
        <v>51.731499999999997</v>
      </c>
    </row>
    <row r="232" spans="1:2" x14ac:dyDescent="0.2">
      <c r="A232" s="64">
        <v>45016</v>
      </c>
      <c r="B232" s="65">
        <v>55.15</v>
      </c>
    </row>
    <row r="233" spans="1:2" x14ac:dyDescent="0.2">
      <c r="A233" s="64">
        <v>45046</v>
      </c>
      <c r="B233" s="65">
        <v>59.441499999999998</v>
      </c>
    </row>
    <row r="234" spans="1:2" x14ac:dyDescent="0.2">
      <c r="A234" s="64">
        <v>45077</v>
      </c>
      <c r="B234" s="65">
        <v>58.600869565217387</v>
      </c>
    </row>
    <row r="235" spans="1:2" x14ac:dyDescent="0.2">
      <c r="A235" s="64">
        <v>45107</v>
      </c>
      <c r="B235" s="65">
        <v>55.223636363636373</v>
      </c>
    </row>
    <row r="236" spans="1:2" x14ac:dyDescent="0.2">
      <c r="A236" s="64">
        <v>45138</v>
      </c>
      <c r="B236" s="65">
        <v>55.799523809523812</v>
      </c>
    </row>
    <row r="237" spans="1:2" x14ac:dyDescent="0.2">
      <c r="A237" s="64">
        <v>45169</v>
      </c>
      <c r="B237" s="65">
        <v>54.01913043478261</v>
      </c>
    </row>
    <row r="238" spans="1:2" x14ac:dyDescent="0.2">
      <c r="A238" s="64">
        <v>45199</v>
      </c>
      <c r="B238" s="65">
        <v>53.140952380952378</v>
      </c>
    </row>
    <row r="239" spans="1:2" x14ac:dyDescent="0.2">
      <c r="A239" s="64">
        <v>45230</v>
      </c>
      <c r="B239" s="65">
        <v>53.888181818181813</v>
      </c>
    </row>
    <row r="240" spans="1:2" x14ac:dyDescent="0.2">
      <c r="A240" s="64">
        <v>45260</v>
      </c>
      <c r="B240" s="65">
        <v>57.886363636363633</v>
      </c>
    </row>
    <row r="241" spans="1:2" x14ac:dyDescent="0.2">
      <c r="A241" s="64">
        <v>45291</v>
      </c>
      <c r="B241" s="65">
        <v>58.606190476190477</v>
      </c>
    </row>
    <row r="242" spans="1:2" x14ac:dyDescent="0.2">
      <c r="A242" s="64">
        <v>45322</v>
      </c>
      <c r="B242" s="65">
        <v>61.078260869565213</v>
      </c>
    </row>
    <row r="243" spans="1:2" x14ac:dyDescent="0.2">
      <c r="A243" s="64">
        <v>45351</v>
      </c>
      <c r="B243" s="65">
        <v>61.266666666666673</v>
      </c>
    </row>
  </sheetData>
  <autoFilter ref="A1:A24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707-EC22-4402-9E0E-F0990669F4FE}">
  <dimension ref="A2:P142"/>
  <sheetViews>
    <sheetView zoomScale="125" workbookViewId="0">
      <selection activeCell="B18" sqref="B18:N21"/>
    </sheetView>
  </sheetViews>
  <sheetFormatPr baseColWidth="10" defaultColWidth="8.83203125" defaultRowHeight="15" x14ac:dyDescent="0.2"/>
  <cols>
    <col min="2" max="2" width="6.6640625" style="19" bestFit="1" customWidth="1"/>
    <col min="3" max="3" width="18.5" bestFit="1" customWidth="1"/>
    <col min="4" max="14" width="13.6640625" bestFit="1" customWidth="1"/>
    <col min="15" max="17" width="12" bestFit="1" customWidth="1"/>
  </cols>
  <sheetData>
    <row r="2" spans="2:16" s="19" customFormat="1" x14ac:dyDescent="0.2">
      <c r="B2" s="23" t="s">
        <v>17</v>
      </c>
      <c r="C2" s="23">
        <v>1</v>
      </c>
      <c r="D2" s="23">
        <v>2</v>
      </c>
      <c r="E2" s="23">
        <v>3</v>
      </c>
      <c r="F2" s="23">
        <v>4</v>
      </c>
      <c r="G2" s="23">
        <v>5</v>
      </c>
      <c r="H2" s="23">
        <v>6</v>
      </c>
      <c r="I2" s="23">
        <v>7</v>
      </c>
      <c r="J2" s="23">
        <v>8</v>
      </c>
      <c r="K2" s="23">
        <v>9</v>
      </c>
      <c r="L2" s="23">
        <v>10</v>
      </c>
      <c r="M2" s="23">
        <v>11</v>
      </c>
      <c r="N2" s="23">
        <v>12</v>
      </c>
    </row>
    <row r="3" spans="2:16" x14ac:dyDescent="0.2">
      <c r="B3" s="23">
        <v>2004</v>
      </c>
      <c r="C3" s="17">
        <v>33.481529399999999</v>
      </c>
      <c r="D3" s="13">
        <v>33.481529399999999</v>
      </c>
      <c r="E3" s="13">
        <v>33.011913</v>
      </c>
      <c r="F3" s="13">
        <v>33.895681799999998</v>
      </c>
      <c r="G3" s="13">
        <v>34.1056667</v>
      </c>
      <c r="H3" s="13">
        <v>35.0309545</v>
      </c>
      <c r="I3" s="13">
        <v>33.724181799999997</v>
      </c>
      <c r="J3" s="13">
        <v>32.220227299999998</v>
      </c>
      <c r="K3" s="13">
        <v>31.558</v>
      </c>
      <c r="L3" s="13">
        <v>31.541571399999999</v>
      </c>
      <c r="M3" s="13">
        <v>32.8856818</v>
      </c>
      <c r="N3" s="13">
        <v>32.7204348</v>
      </c>
      <c r="O3" s="7"/>
      <c r="P3" s="7"/>
    </row>
    <row r="4" spans="2:16" x14ac:dyDescent="0.2">
      <c r="B4" s="23">
        <v>2005</v>
      </c>
      <c r="C4" s="13">
        <v>33.891381000000003</v>
      </c>
      <c r="D4" s="13">
        <v>35.402799999999999</v>
      </c>
      <c r="E4" s="13">
        <v>36.8576087</v>
      </c>
      <c r="F4" s="13">
        <v>36.121476199999996</v>
      </c>
      <c r="G4" s="13">
        <v>36.333772699999997</v>
      </c>
      <c r="H4" s="13">
        <v>36.044318199999999</v>
      </c>
      <c r="I4" s="13">
        <v>39.2174762</v>
      </c>
      <c r="J4" s="13">
        <v>41.165087</v>
      </c>
      <c r="K4" s="13">
        <v>44.466681800000003</v>
      </c>
      <c r="L4" s="13">
        <v>41.929238099999999</v>
      </c>
      <c r="M4" s="13">
        <v>41.300636400000002</v>
      </c>
      <c r="N4" s="13">
        <v>43.271909100000002</v>
      </c>
      <c r="O4" s="7"/>
      <c r="P4" s="7"/>
    </row>
    <row r="5" spans="2:16" x14ac:dyDescent="0.2">
      <c r="B5" s="23">
        <v>2006</v>
      </c>
      <c r="C5" s="13">
        <v>42.738636399999997</v>
      </c>
      <c r="D5" s="13">
        <v>45.030799999999999</v>
      </c>
      <c r="E5" s="13">
        <v>47.978695700000003</v>
      </c>
      <c r="F5" s="13">
        <v>48.33775</v>
      </c>
      <c r="G5" s="13">
        <v>46.7586522</v>
      </c>
      <c r="H5" s="13">
        <v>45.3791364</v>
      </c>
      <c r="I5" s="13">
        <v>48.6231905</v>
      </c>
      <c r="J5" s="13">
        <v>51.287913000000003</v>
      </c>
      <c r="K5" s="13">
        <v>53.071904799999999</v>
      </c>
      <c r="L5" s="13">
        <v>55.326136400000003</v>
      </c>
      <c r="M5" s="13">
        <v>57.2586364</v>
      </c>
      <c r="N5" s="13">
        <v>56.745333299999999</v>
      </c>
      <c r="O5" s="7"/>
      <c r="P5" s="7"/>
    </row>
    <row r="6" spans="2:16" x14ac:dyDescent="0.2">
      <c r="B6" s="23">
        <v>2007</v>
      </c>
      <c r="C6" s="13">
        <v>56.380434800000003</v>
      </c>
      <c r="D6" s="13">
        <v>59.035600000000002</v>
      </c>
      <c r="E6" s="13">
        <v>58.147636400000003</v>
      </c>
      <c r="F6" s="13">
        <v>59.439333300000001</v>
      </c>
      <c r="G6" s="13">
        <v>57.574043500000002</v>
      </c>
      <c r="H6" s="13">
        <v>56.396999999999998</v>
      </c>
      <c r="I6" s="13">
        <v>56.157136399999999</v>
      </c>
      <c r="J6" s="13">
        <v>52.692739099999997</v>
      </c>
      <c r="K6" s="13">
        <v>54.513750000000002</v>
      </c>
      <c r="L6" s="13">
        <v>55.111391300000001</v>
      </c>
      <c r="M6" s="13">
        <v>57.923772700000001</v>
      </c>
      <c r="N6" s="13">
        <v>58.789476200000003</v>
      </c>
      <c r="O6" s="7"/>
      <c r="P6" s="7"/>
    </row>
    <row r="7" spans="2:16" x14ac:dyDescent="0.2">
      <c r="B7" s="23">
        <v>2008</v>
      </c>
      <c r="C7" s="7">
        <v>56.091739130434782</v>
      </c>
      <c r="D7" s="7">
        <v>51.55233333333333</v>
      </c>
      <c r="E7" s="7">
        <v>53.112190476190477</v>
      </c>
      <c r="F7" s="7">
        <v>55.671363636363637</v>
      </c>
      <c r="G7" s="7">
        <v>54.066818181818178</v>
      </c>
      <c r="H7" s="7">
        <v>49.64080952380953</v>
      </c>
      <c r="I7" s="7">
        <v>43.488434782608699</v>
      </c>
      <c r="J7" s="7">
        <v>46.982142857142847</v>
      </c>
      <c r="K7" s="7">
        <v>47.454272727272723</v>
      </c>
      <c r="L7" s="7">
        <v>43.065739130434778</v>
      </c>
      <c r="M7" s="7">
        <v>42.557000000000002</v>
      </c>
      <c r="N7" s="7">
        <v>42.160521739130438</v>
      </c>
      <c r="O7" s="7"/>
      <c r="P7" s="7"/>
    </row>
    <row r="8" spans="2:16" x14ac:dyDescent="0.2">
      <c r="B8" s="23">
        <v>2009</v>
      </c>
      <c r="C8" s="7">
        <v>41.657318181818177</v>
      </c>
      <c r="D8" s="7">
        <v>37.248849999999997</v>
      </c>
      <c r="E8" s="7">
        <v>34.938499999999998</v>
      </c>
      <c r="F8" s="7">
        <v>36.163136363636362</v>
      </c>
      <c r="G8" s="7">
        <v>37.220333333333343</v>
      </c>
      <c r="H8" s="7">
        <v>33.570454545454552</v>
      </c>
      <c r="I8" s="7">
        <v>35.207478260869557</v>
      </c>
      <c r="J8" s="7">
        <v>36.057476190476187</v>
      </c>
      <c r="K8" s="7">
        <v>39.137272727272723</v>
      </c>
      <c r="L8" s="7">
        <v>39.987318181818182</v>
      </c>
      <c r="M8" s="7">
        <v>40.420666666666662</v>
      </c>
      <c r="N8" s="7">
        <v>40.70513043478261</v>
      </c>
      <c r="O8" s="7"/>
      <c r="P8" s="7"/>
    </row>
    <row r="9" spans="2:16" x14ac:dyDescent="0.2">
      <c r="B9" s="23">
        <v>2010</v>
      </c>
      <c r="C9" s="7">
        <v>41.515619047619047</v>
      </c>
      <c r="D9" s="7">
        <v>40.95655</v>
      </c>
      <c r="E9" s="7">
        <v>42.687304347826093</v>
      </c>
      <c r="F9" s="7">
        <v>44.093636363636357</v>
      </c>
      <c r="G9" s="7">
        <v>40.770476190476188</v>
      </c>
      <c r="H9" s="7">
        <v>42.60822727272727</v>
      </c>
      <c r="I9" s="7">
        <v>43.907363636363627</v>
      </c>
      <c r="J9" s="7">
        <v>41.547045454545447</v>
      </c>
      <c r="K9" s="7">
        <v>42.681409090909092</v>
      </c>
      <c r="L9" s="7">
        <v>43.139238095238092</v>
      </c>
      <c r="M9" s="7">
        <v>45.00240909090909</v>
      </c>
      <c r="N9" s="7">
        <v>46.123130434782603</v>
      </c>
      <c r="O9" s="7"/>
      <c r="P9" s="7"/>
    </row>
    <row r="10" spans="2:16" x14ac:dyDescent="0.2">
      <c r="B10" s="23">
        <v>2011</v>
      </c>
      <c r="C10" s="7">
        <v>44.291476190476189</v>
      </c>
      <c r="D10" s="7">
        <v>43.816499999999998</v>
      </c>
      <c r="E10" s="7">
        <v>43.393521739130428</v>
      </c>
      <c r="F10" s="7">
        <v>46.589333333333329</v>
      </c>
      <c r="G10" s="7">
        <v>48.342545454545458</v>
      </c>
      <c r="H10" s="7">
        <v>49.783999999999999</v>
      </c>
      <c r="I10" s="7">
        <v>49.727523809523809</v>
      </c>
      <c r="J10" s="7">
        <v>45.792217391304348</v>
      </c>
      <c r="K10" s="7">
        <v>43.988818181818182</v>
      </c>
      <c r="L10" s="7">
        <v>45.700523809523808</v>
      </c>
      <c r="M10" s="7">
        <v>46.492727272727272</v>
      </c>
      <c r="N10" s="7">
        <v>46.376590909090908</v>
      </c>
      <c r="O10" s="7"/>
      <c r="P10" s="7"/>
    </row>
    <row r="11" spans="2:16" x14ac:dyDescent="0.2">
      <c r="B11" s="23">
        <v>2012</v>
      </c>
      <c r="C11" s="7">
        <v>46.497</v>
      </c>
      <c r="D11" s="7">
        <v>48.174380952380957</v>
      </c>
      <c r="E11" s="7">
        <v>50.636000000000003</v>
      </c>
      <c r="F11" s="7">
        <v>51.095476190476198</v>
      </c>
      <c r="G11" s="7">
        <v>51.0554347826087</v>
      </c>
      <c r="H11" s="7">
        <v>48.537619047619053</v>
      </c>
      <c r="I11" s="7">
        <v>48.297409090909078</v>
      </c>
      <c r="J11" s="7">
        <v>48.521043478260857</v>
      </c>
      <c r="K11" s="7">
        <v>48.165399999999998</v>
      </c>
      <c r="L11" s="7">
        <v>46.06926086956522</v>
      </c>
      <c r="M11" s="7">
        <v>47.455318181818193</v>
      </c>
      <c r="N11" s="7">
        <v>48.36633333333333</v>
      </c>
      <c r="O11" s="7"/>
      <c r="P11" s="7"/>
    </row>
    <row r="12" spans="2:16" x14ac:dyDescent="0.2">
      <c r="B12" s="23">
        <v>2013</v>
      </c>
      <c r="C12" s="7">
        <v>49.13739130434783</v>
      </c>
      <c r="D12" s="7">
        <v>50.116149999999998</v>
      </c>
      <c r="E12" s="7">
        <v>53.232380952380957</v>
      </c>
      <c r="F12" s="7">
        <v>54.62918181818182</v>
      </c>
      <c r="G12" s="7">
        <v>56.803608695652173</v>
      </c>
      <c r="H12" s="7">
        <v>55.188699999999997</v>
      </c>
      <c r="I12" s="7">
        <v>55.830043478260862</v>
      </c>
      <c r="J12" s="7">
        <v>57.203272727272733</v>
      </c>
      <c r="K12" s="7">
        <v>54.947047619047623</v>
      </c>
      <c r="L12" s="7">
        <v>52.777913043478257</v>
      </c>
      <c r="M12" s="7">
        <v>52.873285714285707</v>
      </c>
      <c r="N12" s="7">
        <v>50.346454545454549</v>
      </c>
      <c r="O12" s="7"/>
      <c r="P12" s="7"/>
    </row>
    <row r="13" spans="2:16" x14ac:dyDescent="0.2">
      <c r="B13" s="23">
        <v>2014</v>
      </c>
      <c r="C13" s="7">
        <v>49.827304347826093</v>
      </c>
      <c r="D13" s="7">
        <v>49.099649999999997</v>
      </c>
      <c r="E13" s="7">
        <v>49.154857142857139</v>
      </c>
      <c r="F13" s="7">
        <v>51.101818181818182</v>
      </c>
      <c r="G13" s="7">
        <v>52.268000000000001</v>
      </c>
      <c r="H13" s="7">
        <v>52.694095238095237</v>
      </c>
      <c r="I13" s="7">
        <v>53.948782608695659</v>
      </c>
      <c r="J13" s="7">
        <v>52.075571428571429</v>
      </c>
      <c r="K13" s="7">
        <v>52.317090909090908</v>
      </c>
      <c r="L13" s="7">
        <v>49.941608695652171</v>
      </c>
      <c r="M13" s="7">
        <v>53.321399999999997</v>
      </c>
      <c r="N13" s="7">
        <v>53.433347826086958</v>
      </c>
      <c r="O13" s="7"/>
      <c r="P13" s="7"/>
    </row>
    <row r="14" spans="2:16" x14ac:dyDescent="0.2">
      <c r="B14" s="23">
        <v>2015</v>
      </c>
      <c r="C14" s="7">
        <v>54.585727272727269</v>
      </c>
      <c r="D14" s="7">
        <v>57.705750000000002</v>
      </c>
      <c r="E14" s="7">
        <v>60.627545454545462</v>
      </c>
      <c r="F14" s="7">
        <v>63.586500000000001</v>
      </c>
      <c r="G14" s="7">
        <v>61.713952380952378</v>
      </c>
      <c r="H14" s="7">
        <v>59.212909090909093</v>
      </c>
      <c r="I14" s="7">
        <v>59.258695652173913</v>
      </c>
      <c r="J14" s="7">
        <v>57.658238095238097</v>
      </c>
      <c r="K14" s="7">
        <v>53.049772727272732</v>
      </c>
      <c r="L14" s="7">
        <v>58.150318181818193</v>
      </c>
      <c r="M14" s="7">
        <v>62.617571428571431</v>
      </c>
      <c r="N14" s="7">
        <v>61.039956521739143</v>
      </c>
      <c r="O14" s="7"/>
      <c r="P14" s="7"/>
    </row>
    <row r="15" spans="2:16" x14ac:dyDescent="0.2">
      <c r="B15" s="23">
        <v>2016</v>
      </c>
      <c r="C15" s="7">
        <v>58.642857142857153</v>
      </c>
      <c r="D15" s="7">
        <v>59.715714285714277</v>
      </c>
      <c r="E15" s="7">
        <v>61.424043478260863</v>
      </c>
      <c r="F15" s="7">
        <v>60.647714285714287</v>
      </c>
      <c r="G15" s="7">
        <v>59.48563636363636</v>
      </c>
      <c r="H15" s="7">
        <v>60.284454545454537</v>
      </c>
      <c r="I15" s="7">
        <v>63.527571428571427</v>
      </c>
      <c r="J15" s="7">
        <v>66.882956521739132</v>
      </c>
      <c r="K15" s="7">
        <v>64.8</v>
      </c>
      <c r="L15" s="7">
        <v>62.591523809523807</v>
      </c>
      <c r="M15" s="7">
        <v>58.232227272727272</v>
      </c>
      <c r="N15" s="7">
        <v>58.25090909090909</v>
      </c>
      <c r="O15" s="7"/>
      <c r="P15" s="7"/>
    </row>
    <row r="16" spans="2:16" x14ac:dyDescent="0.2">
      <c r="B16" s="23">
        <v>2017</v>
      </c>
      <c r="C16" s="7">
        <v>58.342409090909094</v>
      </c>
      <c r="D16" s="7">
        <v>58.975850000000001</v>
      </c>
      <c r="E16" s="7">
        <v>61.464217391304352</v>
      </c>
      <c r="F16" s="7">
        <v>62.154150000000001</v>
      </c>
      <c r="G16" s="7">
        <v>65.762565217391298</v>
      </c>
      <c r="H16" s="7">
        <v>67.242727272727265</v>
      </c>
      <c r="I16" s="7">
        <v>65.264285714285705</v>
      </c>
      <c r="J16" s="7">
        <v>66.150000000000006</v>
      </c>
      <c r="K16" s="7">
        <v>66.787619047619046</v>
      </c>
      <c r="L16" s="7">
        <v>69.250454545454545</v>
      </c>
      <c r="M16" s="7">
        <v>69.846363636363648</v>
      </c>
      <c r="N16" s="7">
        <v>70.651428571428568</v>
      </c>
      <c r="O16" s="7"/>
      <c r="P16" s="7"/>
    </row>
    <row r="17" spans="2:16" x14ac:dyDescent="0.2">
      <c r="B17" s="23">
        <v>2018</v>
      </c>
      <c r="C17" s="7">
        <v>69.855652173913043</v>
      </c>
      <c r="D17" s="7">
        <v>65.66749999999999</v>
      </c>
      <c r="E17" s="7">
        <v>65.76227272727273</v>
      </c>
      <c r="F17" s="7">
        <v>65.827142857142846</v>
      </c>
      <c r="G17" s="7">
        <v>65.753043478260864</v>
      </c>
      <c r="H17" s="7">
        <v>64.252857142857138</v>
      </c>
      <c r="I17" s="7">
        <v>65.395909090909086</v>
      </c>
      <c r="J17" s="7">
        <v>68.118695652173912</v>
      </c>
      <c r="K17" s="7">
        <v>65.784500000000008</v>
      </c>
      <c r="L17" s="7">
        <v>64.318695652173915</v>
      </c>
      <c r="M17" s="7">
        <v>64.887727272727275</v>
      </c>
      <c r="N17" s="7">
        <v>62.934761904761899</v>
      </c>
      <c r="O17" s="7"/>
      <c r="P17" s="7"/>
    </row>
    <row r="18" spans="2:16" x14ac:dyDescent="0.2">
      <c r="B18" s="23">
        <v>2019</v>
      </c>
      <c r="C18" s="7">
        <v>62.073913043478257</v>
      </c>
      <c r="D18" s="7">
        <v>65.736999999999995</v>
      </c>
      <c r="E18" s="7">
        <v>67.967142857142861</v>
      </c>
      <c r="F18" s="7">
        <v>69.819999999999993</v>
      </c>
      <c r="G18" s="7">
        <v>71.053043478260875</v>
      </c>
      <c r="H18" s="7">
        <v>73.409000000000006</v>
      </c>
      <c r="I18" s="7">
        <v>75.987826086956517</v>
      </c>
      <c r="J18" s="7">
        <v>78.942727272727268</v>
      </c>
      <c r="K18" s="7">
        <v>80.527619047619041</v>
      </c>
      <c r="L18" s="7">
        <v>76.505217391304342</v>
      </c>
      <c r="M18" s="7">
        <v>74.378095238095241</v>
      </c>
      <c r="N18" s="7">
        <v>73.895454545454541</v>
      </c>
      <c r="O18" s="7"/>
      <c r="P18" s="7"/>
    </row>
    <row r="19" spans="2:16" x14ac:dyDescent="0.2">
      <c r="B19" s="23">
        <v>2020</v>
      </c>
      <c r="C19" s="7">
        <v>73.180000000000007</v>
      </c>
      <c r="D19" s="7">
        <v>71.092999999999989</v>
      </c>
      <c r="E19" s="7">
        <v>58.230909090909087</v>
      </c>
      <c r="F19" s="7">
        <v>60.68454545454545</v>
      </c>
      <c r="G19" s="7">
        <v>62.06666666666667</v>
      </c>
      <c r="H19" s="7">
        <v>63.010909090909088</v>
      </c>
      <c r="I19" s="7">
        <v>60.358260869565221</v>
      </c>
      <c r="J19" s="7">
        <v>55.980952380952367</v>
      </c>
      <c r="K19" s="7">
        <v>56.200909090909093</v>
      </c>
      <c r="L19" s="7">
        <v>52.677272727272729</v>
      </c>
      <c r="M19" s="7">
        <v>52.414285714285718</v>
      </c>
      <c r="N19" s="7">
        <v>53.035652173913043</v>
      </c>
      <c r="O19" s="7"/>
      <c r="P19" s="7"/>
    </row>
    <row r="20" spans="2:16" x14ac:dyDescent="0.2">
      <c r="B20" s="23">
        <v>2021</v>
      </c>
      <c r="C20" s="7">
        <v>54.377142857142857</v>
      </c>
      <c r="D20" s="7">
        <v>55.332000000000008</v>
      </c>
      <c r="E20" s="7">
        <v>58.070434782608693</v>
      </c>
      <c r="F20" s="7">
        <v>59.00454545454545</v>
      </c>
      <c r="G20" s="7">
        <v>58.642857142857153</v>
      </c>
      <c r="H20" s="7">
        <v>58.607727272727267</v>
      </c>
      <c r="I20" s="7">
        <v>59.291363636363641</v>
      </c>
      <c r="J20" s="7">
        <v>63.267727272727278</v>
      </c>
      <c r="K20" s="7">
        <v>59.892727272727278</v>
      </c>
      <c r="L20" s="7">
        <v>56.899523809523807</v>
      </c>
      <c r="M20" s="7">
        <v>56.508636363636363</v>
      </c>
      <c r="N20" s="7">
        <v>53.568260869565208</v>
      </c>
      <c r="O20" s="7"/>
      <c r="P20" s="7"/>
    </row>
    <row r="21" spans="2:16" x14ac:dyDescent="0.2">
      <c r="B21" s="23">
        <v>2022</v>
      </c>
      <c r="C21" s="7">
        <v>56.699047619047619</v>
      </c>
      <c r="D21" s="7">
        <v>55.255000000000003</v>
      </c>
      <c r="E21" s="7">
        <v>51.450434782608689</v>
      </c>
      <c r="F21" s="7">
        <v>53.376666666666672</v>
      </c>
      <c r="G21" s="7">
        <v>55.463181818181823</v>
      </c>
      <c r="H21" s="7">
        <v>53.020909090909093</v>
      </c>
      <c r="I21" s="7">
        <v>53.779047619047617</v>
      </c>
      <c r="J21" s="7">
        <v>53.404347826086948</v>
      </c>
      <c r="K21" s="7">
        <v>50.118181818181817</v>
      </c>
      <c r="L21" s="7">
        <v>48.263571428571417</v>
      </c>
      <c r="M21" s="7">
        <v>50.034545454545452</v>
      </c>
      <c r="N21" s="7">
        <v>49.870909090909088</v>
      </c>
      <c r="O21" s="7"/>
      <c r="P21" s="7"/>
    </row>
    <row r="22" spans="2:16" x14ac:dyDescent="0.2">
      <c r="B22" s="23">
        <v>2023</v>
      </c>
      <c r="C22" s="7">
        <v>49.899545454545454</v>
      </c>
      <c r="D22" s="7">
        <v>51.731499999999997</v>
      </c>
      <c r="E22" s="7">
        <v>55.15</v>
      </c>
      <c r="F22" s="7">
        <v>59.441499999999998</v>
      </c>
      <c r="G22" s="7">
        <v>58.600869565217387</v>
      </c>
      <c r="H22" s="7">
        <v>55.223636363636373</v>
      </c>
      <c r="I22" s="7">
        <v>55.799523809523812</v>
      </c>
      <c r="J22" s="7">
        <v>54.01913043478261</v>
      </c>
      <c r="K22" s="7">
        <v>53.140952380952378</v>
      </c>
      <c r="L22" s="7">
        <v>53.888181818181813</v>
      </c>
      <c r="M22" s="7">
        <v>57.886363636363633</v>
      </c>
      <c r="N22" s="7">
        <v>58.606190476190477</v>
      </c>
      <c r="O22" s="7"/>
      <c r="P22" s="7"/>
    </row>
    <row r="23" spans="2:16" x14ac:dyDescent="0.2">
      <c r="B23" s="2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6" x14ac:dyDescent="0.2">
      <c r="B24" s="2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2:16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6"/>
      <c r="P25" s="7"/>
    </row>
    <row r="26" spans="2:16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6"/>
      <c r="P26" s="7"/>
    </row>
    <row r="28" spans="2:16" ht="16" thickBot="1" x14ac:dyDescent="0.25">
      <c r="C28" s="23" t="s">
        <v>2</v>
      </c>
      <c r="D28" s="23"/>
      <c r="E28" s="23"/>
      <c r="F28" s="23"/>
      <c r="G28" s="23"/>
      <c r="H28" s="23"/>
      <c r="I28" s="23"/>
    </row>
    <row r="29" spans="2:16" x14ac:dyDescent="0.2">
      <c r="C29" s="20" t="s">
        <v>3</v>
      </c>
      <c r="D29" s="20" t="s">
        <v>4</v>
      </c>
      <c r="E29" s="20" t="s">
        <v>5</v>
      </c>
      <c r="F29" s="20" t="s">
        <v>6</v>
      </c>
      <c r="G29" s="20" t="s">
        <v>7</v>
      </c>
      <c r="H29" s="20" t="s">
        <v>8</v>
      </c>
      <c r="I29" s="20" t="s">
        <v>9</v>
      </c>
    </row>
    <row r="30" spans="2:16" x14ac:dyDescent="0.2">
      <c r="C30" s="24" t="s">
        <v>10</v>
      </c>
      <c r="D30" s="33">
        <v>22948.362142121368</v>
      </c>
      <c r="E30" s="24">
        <v>19</v>
      </c>
      <c r="F30" s="33">
        <v>1207.8085337958614</v>
      </c>
      <c r="G30" s="33">
        <v>104.033788254252</v>
      </c>
      <c r="H30" s="33">
        <v>2.2439214397244657E-95</v>
      </c>
      <c r="I30" s="33">
        <v>1.6365381154055456</v>
      </c>
      <c r="K30" t="s">
        <v>25</v>
      </c>
    </row>
    <row r="31" spans="2:16" x14ac:dyDescent="0.2">
      <c r="C31" s="24" t="s">
        <v>11</v>
      </c>
      <c r="D31" s="33">
        <v>109.89122379134278</v>
      </c>
      <c r="E31" s="24">
        <v>11</v>
      </c>
      <c r="F31" s="33">
        <v>9.9901112537584353</v>
      </c>
      <c r="G31" s="33">
        <v>0.86049161744504166</v>
      </c>
      <c r="H31" s="33">
        <v>0.57997921501071059</v>
      </c>
      <c r="I31" s="33">
        <v>1.8346814022333708</v>
      </c>
      <c r="K31" t="s">
        <v>24</v>
      </c>
    </row>
    <row r="32" spans="2:16" x14ac:dyDescent="0.2">
      <c r="C32" s="24" t="s">
        <v>12</v>
      </c>
      <c r="D32" s="33">
        <v>2426.442291483294</v>
      </c>
      <c r="E32" s="24">
        <v>209</v>
      </c>
      <c r="F32" s="33">
        <v>11.609771729585139</v>
      </c>
      <c r="G32" s="24"/>
      <c r="H32" s="24"/>
      <c r="I32" s="24"/>
    </row>
    <row r="33" spans="1:16" x14ac:dyDescent="0.2">
      <c r="C33" s="24"/>
      <c r="D33" s="24"/>
      <c r="E33" s="24"/>
      <c r="F33" s="24"/>
      <c r="G33" s="24"/>
      <c r="H33" s="24"/>
      <c r="I33" s="24"/>
    </row>
    <row r="34" spans="1:16" ht="16" thickBot="1" x14ac:dyDescent="0.25">
      <c r="C34" s="25" t="s">
        <v>13</v>
      </c>
      <c r="D34" s="25">
        <v>25484.695657396005</v>
      </c>
      <c r="E34" s="25">
        <v>239</v>
      </c>
      <c r="F34" s="25"/>
      <c r="G34" s="25"/>
      <c r="H34" s="25"/>
      <c r="I34" s="25"/>
    </row>
    <row r="35" spans="1:16" x14ac:dyDescent="0.2">
      <c r="C35" s="14"/>
      <c r="D35" s="14"/>
      <c r="E35" s="14"/>
      <c r="F35" s="14"/>
      <c r="G35" s="14"/>
      <c r="J35" s="4"/>
      <c r="K35" s="4"/>
      <c r="L35" s="4"/>
      <c r="M35" s="4"/>
      <c r="N35" s="4"/>
    </row>
    <row r="36" spans="1:16" x14ac:dyDescent="0.2">
      <c r="B36" s="23"/>
      <c r="C36" s="14"/>
      <c r="D36" s="14"/>
      <c r="E36" s="14"/>
      <c r="F36" s="14"/>
      <c r="G36" s="14"/>
      <c r="J36" s="7"/>
      <c r="K36" s="7"/>
      <c r="L36" s="7"/>
      <c r="M36" s="7"/>
      <c r="N36" s="7"/>
      <c r="O36" s="7"/>
      <c r="P36" s="7"/>
    </row>
    <row r="37" spans="1:16" x14ac:dyDescent="0.2">
      <c r="C37" s="14"/>
      <c r="D37" s="14"/>
      <c r="E37" s="14"/>
      <c r="F37" s="14"/>
      <c r="G37" s="14"/>
      <c r="J37" s="7"/>
      <c r="K37" s="7"/>
      <c r="L37" s="7"/>
      <c r="M37" s="7"/>
      <c r="N37" s="7"/>
      <c r="O37" s="7"/>
      <c r="P37" s="7"/>
    </row>
    <row r="38" spans="1:16" x14ac:dyDescent="0.2">
      <c r="C38" s="14"/>
      <c r="D38" s="14"/>
      <c r="E38" s="14"/>
      <c r="F38" s="14"/>
      <c r="G38" s="14"/>
      <c r="J38" s="7"/>
      <c r="K38" s="7"/>
      <c r="L38" s="7"/>
      <c r="M38" s="7"/>
      <c r="N38" s="7"/>
      <c r="O38" s="7"/>
      <c r="P38" s="7"/>
    </row>
    <row r="39" spans="1:16" x14ac:dyDescent="0.2">
      <c r="C39" s="14"/>
      <c r="D39" s="14"/>
      <c r="E39" s="14"/>
      <c r="F39" s="14"/>
      <c r="G39" s="14"/>
      <c r="J39" s="7"/>
      <c r="K39" s="7"/>
      <c r="L39" s="7"/>
      <c r="M39" s="7"/>
      <c r="N39" s="7"/>
      <c r="O39" s="7"/>
      <c r="P39" s="7"/>
    </row>
    <row r="40" spans="1:16" x14ac:dyDescent="0.2">
      <c r="B40" s="23"/>
      <c r="C40" s="14"/>
      <c r="D40" s="14"/>
      <c r="E40" s="14"/>
      <c r="F40" s="14"/>
      <c r="G40" s="14"/>
      <c r="J40" s="7"/>
      <c r="K40" s="7"/>
      <c r="L40" s="7"/>
      <c r="M40" s="7"/>
      <c r="N40" s="7"/>
    </row>
    <row r="41" spans="1:16" x14ac:dyDescent="0.2">
      <c r="B41" s="23"/>
      <c r="C41" s="14"/>
      <c r="D41" s="14"/>
      <c r="E41" s="14"/>
      <c r="F41" s="14"/>
      <c r="G41" s="14"/>
      <c r="J41" s="7"/>
      <c r="K41" s="7"/>
      <c r="L41" s="7"/>
      <c r="M41" s="7"/>
      <c r="N41" s="7"/>
      <c r="O41" s="7"/>
      <c r="P41" s="7"/>
    </row>
    <row r="42" spans="1:16" x14ac:dyDescent="0.2">
      <c r="C42" s="14"/>
      <c r="D42" s="14"/>
      <c r="E42" s="14"/>
      <c r="F42" s="14"/>
      <c r="G42" s="14"/>
    </row>
    <row r="43" spans="1:16" x14ac:dyDescent="0.2">
      <c r="A43" s="10"/>
      <c r="B43" s="31"/>
      <c r="C43" s="14"/>
      <c r="D43" s="14"/>
      <c r="E43" s="14"/>
      <c r="F43" s="14"/>
      <c r="G43" s="14"/>
      <c r="J43" s="10"/>
      <c r="K43" s="10"/>
      <c r="L43" s="10"/>
      <c r="M43" s="10"/>
      <c r="N43" s="10"/>
      <c r="O43" s="10"/>
      <c r="P43" s="10"/>
    </row>
    <row r="44" spans="1:16" x14ac:dyDescent="0.2">
      <c r="A44" s="10"/>
      <c r="B44" s="31"/>
      <c r="C44" s="14"/>
      <c r="D44" s="14"/>
      <c r="E44" s="14"/>
      <c r="F44" s="14"/>
      <c r="G44" s="14"/>
      <c r="J44" s="10"/>
      <c r="K44" s="10"/>
      <c r="L44" s="10"/>
      <c r="M44" s="10"/>
      <c r="N44" s="10"/>
      <c r="O44" s="10"/>
      <c r="P44" s="10"/>
    </row>
    <row r="45" spans="1:16" x14ac:dyDescent="0.2">
      <c r="A45" s="10"/>
      <c r="B45" s="31"/>
      <c r="C45" s="14"/>
      <c r="D45" s="14"/>
      <c r="E45" s="14"/>
      <c r="F45" s="14"/>
      <c r="G45" s="14"/>
      <c r="J45" s="10"/>
      <c r="K45" s="10"/>
      <c r="L45" s="10"/>
      <c r="M45" s="10"/>
      <c r="N45" s="10"/>
      <c r="O45" s="10"/>
      <c r="P45" s="10"/>
    </row>
    <row r="46" spans="1:16" x14ac:dyDescent="0.2">
      <c r="A46" s="10"/>
      <c r="B46" s="31"/>
      <c r="C46" s="14"/>
      <c r="D46" s="14"/>
      <c r="E46" s="14"/>
      <c r="F46" s="14"/>
      <c r="G46" s="14"/>
      <c r="J46" s="10"/>
      <c r="K46" s="10"/>
      <c r="L46" s="10"/>
      <c r="M46" s="10"/>
      <c r="N46" s="10"/>
      <c r="O46" s="10"/>
      <c r="P46" s="10"/>
    </row>
    <row r="47" spans="1:16" x14ac:dyDescent="0.2">
      <c r="A47" s="10"/>
      <c r="B47" s="31"/>
      <c r="C47" s="14"/>
      <c r="D47" s="14"/>
      <c r="E47" s="14"/>
      <c r="F47" s="14"/>
      <c r="G47" s="14"/>
      <c r="J47" s="10"/>
      <c r="K47" s="10"/>
      <c r="L47" s="10"/>
      <c r="M47" s="10"/>
      <c r="N47" s="10"/>
      <c r="O47" s="10"/>
      <c r="P47" s="10"/>
    </row>
    <row r="48" spans="1:16" x14ac:dyDescent="0.2">
      <c r="A48" s="10"/>
      <c r="B48" s="31"/>
      <c r="C48" s="14"/>
      <c r="D48" s="14"/>
      <c r="E48" s="14"/>
      <c r="F48" s="14"/>
      <c r="G48" s="14"/>
      <c r="J48" s="10"/>
      <c r="K48" s="10"/>
      <c r="L48" s="10"/>
      <c r="M48" s="10"/>
      <c r="N48" s="10"/>
      <c r="O48" s="10"/>
      <c r="P48" s="10"/>
    </row>
    <row r="49" spans="1:16" x14ac:dyDescent="0.2">
      <c r="A49" s="10"/>
      <c r="B49" s="31"/>
      <c r="C49" s="14"/>
      <c r="D49" s="14"/>
      <c r="E49" s="14"/>
      <c r="F49" s="14"/>
      <c r="G49" s="14"/>
      <c r="J49" s="10"/>
      <c r="K49" s="10"/>
      <c r="L49" s="10"/>
      <c r="M49" s="10"/>
      <c r="N49" s="10"/>
      <c r="O49" s="10"/>
      <c r="P49" s="10"/>
    </row>
    <row r="50" spans="1:16" x14ac:dyDescent="0.2">
      <c r="A50" s="10"/>
      <c r="B50" s="31"/>
      <c r="C50" s="14"/>
      <c r="D50" s="14"/>
      <c r="E50" s="14"/>
      <c r="F50" s="14"/>
      <c r="G50" s="14"/>
      <c r="J50" s="10"/>
      <c r="K50" s="10"/>
      <c r="L50" s="10"/>
      <c r="M50" s="10"/>
      <c r="N50" s="10"/>
      <c r="O50" s="10"/>
      <c r="P50" s="10"/>
    </row>
    <row r="51" spans="1:16" x14ac:dyDescent="0.2">
      <c r="A51" s="10"/>
      <c r="B51" s="31"/>
      <c r="C51" s="14"/>
      <c r="D51" s="14"/>
      <c r="E51" s="14"/>
      <c r="F51" s="14"/>
      <c r="G51" s="14"/>
      <c r="J51" s="10"/>
      <c r="K51" s="10"/>
      <c r="L51" s="10"/>
      <c r="M51" s="10"/>
      <c r="N51" s="10"/>
      <c r="O51" s="10"/>
      <c r="P51" s="10"/>
    </row>
    <row r="52" spans="1:16" x14ac:dyDescent="0.2">
      <c r="A52" s="10"/>
      <c r="B52" s="31"/>
      <c r="C52" s="14"/>
      <c r="D52" s="14"/>
      <c r="E52" s="14"/>
      <c r="F52" s="14"/>
      <c r="G52" s="14"/>
      <c r="J52" s="28"/>
      <c r="K52" s="28"/>
      <c r="L52" s="28"/>
      <c r="M52" s="28"/>
      <c r="N52" s="28"/>
      <c r="O52" s="10"/>
      <c r="P52" s="10"/>
    </row>
    <row r="53" spans="1:16" x14ac:dyDescent="0.2">
      <c r="A53" s="10"/>
      <c r="B53" s="31"/>
      <c r="C53" s="14"/>
      <c r="D53" s="14"/>
      <c r="E53" s="14"/>
      <c r="F53" s="14"/>
      <c r="G53" s="14"/>
      <c r="J53" s="30"/>
      <c r="K53" s="30"/>
      <c r="L53" s="30"/>
      <c r="M53" s="30"/>
      <c r="N53" s="30"/>
      <c r="O53" s="30"/>
      <c r="P53" s="30"/>
    </row>
    <row r="54" spans="1:16" x14ac:dyDescent="0.2">
      <c r="A54" s="10"/>
      <c r="B54" s="31"/>
      <c r="C54" s="14"/>
      <c r="D54" s="14"/>
      <c r="E54" s="14"/>
      <c r="F54" s="14"/>
      <c r="G54" s="14"/>
      <c r="J54" s="30"/>
      <c r="K54" s="30"/>
      <c r="L54" s="30"/>
      <c r="M54" s="30"/>
      <c r="N54" s="30"/>
      <c r="O54" s="30"/>
      <c r="P54" s="30"/>
    </row>
    <row r="55" spans="1:16" x14ac:dyDescent="0.2">
      <c r="A55" s="10"/>
      <c r="B55" s="31"/>
      <c r="C55" s="14"/>
      <c r="D55" s="14"/>
      <c r="E55" s="14"/>
      <c r="F55" s="14"/>
      <c r="G55" s="14"/>
      <c r="J55" s="30"/>
      <c r="K55" s="30"/>
      <c r="L55" s="30"/>
      <c r="M55" s="30"/>
      <c r="N55" s="30"/>
      <c r="O55" s="30"/>
      <c r="P55" s="30"/>
    </row>
    <row r="56" spans="1:16" x14ac:dyDescent="0.2">
      <c r="A56" s="10"/>
      <c r="B56" s="31"/>
      <c r="C56" s="14"/>
      <c r="D56" s="14"/>
      <c r="E56" s="14"/>
      <c r="F56" s="14"/>
      <c r="G56" s="14"/>
      <c r="J56" s="30"/>
      <c r="K56" s="30"/>
      <c r="L56" s="30"/>
      <c r="M56" s="30"/>
      <c r="N56" s="30"/>
      <c r="O56" s="30"/>
      <c r="P56" s="30"/>
    </row>
    <row r="57" spans="1:16" x14ac:dyDescent="0.2">
      <c r="A57" s="10"/>
      <c r="B57" s="31"/>
      <c r="C57" s="14"/>
      <c r="D57" s="14"/>
      <c r="E57" s="14"/>
      <c r="F57" s="14"/>
      <c r="G57" s="14"/>
      <c r="J57" s="30"/>
      <c r="K57" s="30"/>
      <c r="L57" s="30"/>
      <c r="M57" s="30"/>
      <c r="N57" s="30"/>
      <c r="O57" s="30"/>
      <c r="P57" s="30"/>
    </row>
    <row r="58" spans="1:16" x14ac:dyDescent="0.2">
      <c r="A58" s="10"/>
      <c r="B58" s="32"/>
      <c r="C58" s="14"/>
      <c r="D58" s="14"/>
      <c r="E58" s="14"/>
      <c r="F58" s="14"/>
      <c r="G58" s="14"/>
      <c r="J58" s="30"/>
      <c r="K58" s="30"/>
      <c r="L58" s="30"/>
      <c r="M58" s="30"/>
      <c r="N58" s="30"/>
      <c r="O58" s="10"/>
      <c r="P58" s="10"/>
    </row>
    <row r="59" spans="1:16" x14ac:dyDescent="0.2">
      <c r="A59" s="10"/>
      <c r="B59" s="32"/>
      <c r="C59" s="14"/>
      <c r="D59" s="14"/>
      <c r="E59" s="14"/>
      <c r="F59" s="14"/>
      <c r="G59" s="14"/>
      <c r="J59" s="30"/>
      <c r="K59" s="30"/>
      <c r="L59" s="30"/>
      <c r="M59" s="30"/>
      <c r="N59" s="30"/>
      <c r="O59" s="30"/>
      <c r="P59" s="30"/>
    </row>
    <row r="60" spans="1:16" x14ac:dyDescent="0.2">
      <c r="A60" s="10"/>
      <c r="B60" s="31"/>
      <c r="C60" s="14"/>
      <c r="D60" s="14"/>
      <c r="E60" s="14"/>
      <c r="F60" s="14"/>
      <c r="G60" s="14"/>
      <c r="J60" s="30"/>
      <c r="K60" s="30"/>
      <c r="L60" s="30"/>
      <c r="M60" s="30"/>
      <c r="N60" s="30"/>
      <c r="O60" s="10"/>
      <c r="P60" s="10"/>
    </row>
    <row r="61" spans="1:16" x14ac:dyDescent="0.2">
      <c r="A61" s="10"/>
      <c r="B61" s="31"/>
      <c r="C61" s="14"/>
      <c r="D61" s="14"/>
      <c r="E61" s="14"/>
      <c r="F61" s="14"/>
      <c r="G61" s="14"/>
      <c r="J61" s="30"/>
      <c r="K61" s="30"/>
      <c r="L61" s="30"/>
      <c r="M61" s="30"/>
      <c r="N61" s="30"/>
      <c r="O61" s="10"/>
      <c r="P61" s="10"/>
    </row>
    <row r="62" spans="1:16" x14ac:dyDescent="0.2">
      <c r="A62" s="10"/>
      <c r="B62" s="31"/>
      <c r="C62" s="14"/>
      <c r="D62" s="14"/>
      <c r="E62" s="14"/>
      <c r="F62" s="14"/>
      <c r="G62" s="14"/>
      <c r="J62" s="30"/>
      <c r="K62" s="10"/>
      <c r="L62" s="30"/>
      <c r="M62" s="30"/>
      <c r="N62" s="30"/>
      <c r="O62" s="10"/>
      <c r="P62" s="10"/>
    </row>
    <row r="63" spans="1:16" x14ac:dyDescent="0.2">
      <c r="A63" s="10"/>
      <c r="B63" s="31"/>
      <c r="C63" s="14"/>
      <c r="D63" s="14"/>
      <c r="E63" s="14"/>
      <c r="F63" s="14"/>
      <c r="G63" s="14"/>
      <c r="J63" s="30"/>
      <c r="K63" s="10"/>
      <c r="L63" s="30"/>
      <c r="M63" s="30"/>
      <c r="N63" s="30"/>
      <c r="O63" s="10"/>
      <c r="P63" s="10"/>
    </row>
    <row r="64" spans="1:16" x14ac:dyDescent="0.2">
      <c r="A64" s="10"/>
      <c r="B64" s="31"/>
      <c r="C64" s="10"/>
      <c r="D64" s="10"/>
      <c r="E64" s="10"/>
      <c r="F64" s="10"/>
      <c r="G64" s="10"/>
      <c r="J64" s="30"/>
      <c r="K64" s="30"/>
      <c r="L64" s="30"/>
      <c r="M64" s="30"/>
      <c r="N64" s="30"/>
      <c r="O64" s="10"/>
      <c r="P64" s="10"/>
    </row>
    <row r="65" spans="1:16" x14ac:dyDescent="0.2">
      <c r="A65" s="10"/>
      <c r="B65" s="31"/>
      <c r="J65" s="30"/>
      <c r="K65" s="30"/>
      <c r="L65" s="30"/>
      <c r="M65" s="30"/>
      <c r="N65" s="30"/>
      <c r="O65" s="10"/>
      <c r="P65" s="10"/>
    </row>
    <row r="66" spans="1:16" x14ac:dyDescent="0.2">
      <c r="A66" s="10"/>
      <c r="B66" s="31"/>
      <c r="J66" s="30"/>
      <c r="K66" s="30"/>
      <c r="L66" s="30"/>
      <c r="M66" s="30"/>
      <c r="N66" s="30"/>
      <c r="O66" s="10"/>
      <c r="P66" s="10"/>
    </row>
    <row r="67" spans="1:16" x14ac:dyDescent="0.2">
      <c r="A67" s="10"/>
      <c r="B67" s="31"/>
      <c r="J67" s="30"/>
      <c r="K67" s="30"/>
      <c r="L67" s="30"/>
      <c r="M67" s="30"/>
      <c r="N67" s="30"/>
      <c r="O67" s="10"/>
      <c r="P67" s="10"/>
    </row>
    <row r="68" spans="1:16" x14ac:dyDescent="0.2">
      <c r="A68" s="10"/>
      <c r="B68" s="31"/>
      <c r="J68" s="30"/>
      <c r="K68" s="30"/>
      <c r="L68" s="30"/>
      <c r="M68" s="30"/>
      <c r="N68" s="30"/>
      <c r="O68" s="10"/>
      <c r="P68" s="10"/>
    </row>
    <row r="69" spans="1:16" x14ac:dyDescent="0.2">
      <c r="A69" s="10"/>
      <c r="B69" s="31"/>
      <c r="J69" s="30"/>
      <c r="K69" s="30"/>
      <c r="L69" s="30"/>
      <c r="M69" s="30"/>
      <c r="N69" s="30"/>
      <c r="O69" s="10"/>
      <c r="P69" s="10"/>
    </row>
    <row r="70" spans="1:16" x14ac:dyDescent="0.2">
      <c r="A70" s="10"/>
      <c r="B70" s="31"/>
      <c r="J70" s="28"/>
      <c r="K70" s="28"/>
      <c r="L70" s="28"/>
      <c r="M70" s="28"/>
      <c r="N70" s="28"/>
      <c r="O70" s="10"/>
      <c r="P70" s="10"/>
    </row>
    <row r="71" spans="1:16" x14ac:dyDescent="0.2">
      <c r="A71" s="10"/>
      <c r="B71" s="31"/>
      <c r="J71" s="30"/>
      <c r="K71" s="30"/>
      <c r="L71" s="30"/>
      <c r="M71" s="30"/>
      <c r="N71" s="30"/>
      <c r="O71" s="30"/>
      <c r="P71" s="30"/>
    </row>
    <row r="72" spans="1:16" x14ac:dyDescent="0.2">
      <c r="A72" s="10"/>
      <c r="B72" s="31"/>
      <c r="J72" s="30"/>
      <c r="K72" s="30"/>
      <c r="L72" s="30"/>
      <c r="M72" s="30"/>
      <c r="N72" s="30"/>
      <c r="O72" s="30"/>
      <c r="P72" s="30"/>
    </row>
    <row r="73" spans="1:16" x14ac:dyDescent="0.2">
      <c r="A73" s="10"/>
      <c r="B73" s="31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</row>
    <row r="74" spans="1:16" x14ac:dyDescent="0.2">
      <c r="A74" s="10"/>
      <c r="B74" s="31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 spans="1:16" x14ac:dyDescent="0.2">
      <c r="A75" s="10"/>
      <c r="B75" s="31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1:16" x14ac:dyDescent="0.2">
      <c r="A76" s="10"/>
      <c r="B76" s="32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1:16" x14ac:dyDescent="0.2">
      <c r="A77" s="10"/>
      <c r="B77" s="32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</row>
    <row r="78" spans="1:16" x14ac:dyDescent="0.2">
      <c r="A78" s="10"/>
      <c r="B78" s="3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">
      <c r="A79" s="10"/>
      <c r="B79" s="3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">
      <c r="A80" s="10"/>
      <c r="B80" s="31"/>
      <c r="C80" s="11"/>
      <c r="D80" s="11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  <c r="P80" s="10"/>
    </row>
    <row r="81" spans="1:16" x14ac:dyDescent="0.2">
      <c r="A81" s="10"/>
      <c r="B81" s="3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">
      <c r="A82" s="10"/>
      <c r="B82" s="3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">
      <c r="A83" s="10"/>
      <c r="B83" s="3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2">
      <c r="A84" s="10"/>
      <c r="B84" s="3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2">
      <c r="A85" s="10"/>
      <c r="B85" s="3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2">
      <c r="A86" s="10"/>
      <c r="B86" s="3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2">
      <c r="A87" s="10"/>
      <c r="B87" s="3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2">
      <c r="A88" s="10"/>
      <c r="B88" s="3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2">
      <c r="A89" s="10"/>
      <c r="B89" s="3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2">
      <c r="A90" s="10"/>
      <c r="B90" s="3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2">
      <c r="A91" s="10"/>
      <c r="B91" s="3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2">
      <c r="A92" s="10"/>
      <c r="B92" s="3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2">
      <c r="A93" s="10"/>
      <c r="B93" s="3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2">
      <c r="A94" s="10"/>
      <c r="B94" s="3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">
      <c r="A95" s="10"/>
      <c r="B95" s="31"/>
      <c r="C95" s="11"/>
      <c r="D95" s="11"/>
      <c r="E95" s="11"/>
      <c r="F95" s="11"/>
      <c r="G95" s="11"/>
      <c r="H95" s="11"/>
      <c r="I95" s="11"/>
      <c r="J95" s="10"/>
      <c r="K95" s="10"/>
      <c r="L95" s="10"/>
      <c r="M95" s="10"/>
      <c r="N95" s="10"/>
      <c r="O95" s="10"/>
      <c r="P95" s="10"/>
    </row>
    <row r="96" spans="1:16" x14ac:dyDescent="0.2">
      <c r="A96" s="10"/>
      <c r="B96" s="3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">
      <c r="A97" s="10"/>
      <c r="B97" s="3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2">
      <c r="A98" s="10"/>
      <c r="B98" s="31"/>
      <c r="C98" s="11"/>
      <c r="D98" s="11"/>
      <c r="E98" s="11"/>
      <c r="F98" s="11"/>
      <c r="G98" s="11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2">
      <c r="A99" s="10"/>
      <c r="B99" s="3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2">
      <c r="A100" s="10"/>
      <c r="B100" s="3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">
      <c r="A101" s="10"/>
      <c r="B101" s="3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">
      <c r="A102" s="10"/>
      <c r="B102" s="3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">
      <c r="A103" s="10"/>
      <c r="B103" s="3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">
      <c r="A104" s="10"/>
      <c r="B104" s="3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x14ac:dyDescent="0.2">
      <c r="A105" s="10"/>
      <c r="B105" s="3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x14ac:dyDescent="0.2">
      <c r="A106" s="10"/>
      <c r="B106" s="3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2">
      <c r="A107" s="10"/>
      <c r="B107" s="3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2">
      <c r="A108" s="10"/>
      <c r="B108" s="3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2">
      <c r="A109" s="10"/>
      <c r="B109" s="3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2">
      <c r="A110" s="10"/>
      <c r="B110" s="3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2">
      <c r="A111" s="10"/>
      <c r="B111" s="3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x14ac:dyDescent="0.2">
      <c r="A112" s="10"/>
      <c r="B112" s="3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2">
      <c r="A113" s="10"/>
      <c r="B113" s="3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x14ac:dyDescent="0.2">
      <c r="A114" s="10"/>
      <c r="B114" s="3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x14ac:dyDescent="0.2">
      <c r="A115" s="10"/>
      <c r="B115" s="3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x14ac:dyDescent="0.2">
      <c r="A116" s="10"/>
      <c r="B116" s="3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x14ac:dyDescent="0.2">
      <c r="A117" s="10"/>
      <c r="B117" s="3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2">
      <c r="A118" s="10"/>
      <c r="B118" s="3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2">
      <c r="A119" s="10"/>
      <c r="B119" s="3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2">
      <c r="A120" s="10"/>
      <c r="B120" s="3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2">
      <c r="A121" s="10"/>
      <c r="B121" s="3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2">
      <c r="A122" s="10"/>
      <c r="B122" s="3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2">
      <c r="A123" s="10"/>
      <c r="B123" s="3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2">
      <c r="A124" s="10"/>
      <c r="B124" s="3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">
      <c r="A125" s="10"/>
      <c r="B125" s="3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">
      <c r="A126" s="10"/>
      <c r="B126" s="3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">
      <c r="A127" s="10"/>
      <c r="B127" s="3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x14ac:dyDescent="0.2">
      <c r="A128" s="10"/>
      <c r="B128" s="3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">
      <c r="A129" s="10"/>
      <c r="B129" s="3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2">
      <c r="A130" s="10"/>
      <c r="B130" s="3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x14ac:dyDescent="0.2">
      <c r="A131" s="10"/>
      <c r="B131" s="3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">
      <c r="A132" s="10"/>
      <c r="B132" s="3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">
      <c r="A133" s="10"/>
      <c r="B133" s="3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">
      <c r="A134" s="10"/>
      <c r="B134" s="3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">
      <c r="A135" s="10"/>
      <c r="B135" s="3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">
      <c r="A136" s="10"/>
      <c r="B136" s="3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">
      <c r="A137" s="10"/>
      <c r="B137" s="3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">
      <c r="A138" s="10"/>
      <c r="B138" s="3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">
      <c r="A139" s="10"/>
      <c r="B139" s="3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">
      <c r="A140" s="10"/>
      <c r="B140" s="3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">
      <c r="A141" s="10"/>
      <c r="B141" s="3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">
      <c r="A142" s="10"/>
      <c r="B142" s="3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6B1C-BA8E-F34E-BD45-E34F4A163365}">
  <dimension ref="A1:T99"/>
  <sheetViews>
    <sheetView topLeftCell="A47" workbookViewId="0">
      <selection activeCell="J67" sqref="J67"/>
    </sheetView>
  </sheetViews>
  <sheetFormatPr baseColWidth="10" defaultColWidth="11.5" defaultRowHeight="15" x14ac:dyDescent="0.2"/>
  <cols>
    <col min="2" max="2" width="12.1640625" bestFit="1" customWidth="1"/>
    <col min="3" max="3" width="16.6640625" bestFit="1" customWidth="1"/>
    <col min="4" max="4" width="15.5" bestFit="1" customWidth="1"/>
    <col min="5" max="5" width="9.6640625" bestFit="1" customWidth="1"/>
    <col min="8" max="8" width="15.5" bestFit="1" customWidth="1"/>
    <col min="12" max="12" width="12.33203125" bestFit="1" customWidth="1"/>
  </cols>
  <sheetData>
    <row r="1" spans="1:18" x14ac:dyDescent="0.2">
      <c r="B1" s="8"/>
      <c r="C1" s="8"/>
      <c r="D1" s="4" t="s">
        <v>14</v>
      </c>
    </row>
    <row r="2" spans="1:18" x14ac:dyDescent="0.2">
      <c r="A2" t="s">
        <v>16</v>
      </c>
      <c r="B2" s="1" t="s">
        <v>1</v>
      </c>
      <c r="C2" s="4" t="s">
        <v>15</v>
      </c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>
        <v>1</v>
      </c>
      <c r="B3" s="16">
        <f>B4</f>
        <v>33.481529411764711</v>
      </c>
      <c r="C3" s="7">
        <f>LN(B3)</f>
        <v>3.5109939259328926</v>
      </c>
      <c r="D3" s="7">
        <f>A3*$B$68+$C$68</f>
        <v>3.4174312338677839</v>
      </c>
      <c r="Q3" s="7"/>
      <c r="R3" s="7"/>
    </row>
    <row r="4" spans="1:18" x14ac:dyDescent="0.2">
      <c r="A4">
        <v>2</v>
      </c>
      <c r="B4" s="7">
        <v>33.481529411764711</v>
      </c>
      <c r="C4" s="7">
        <f t="shared" ref="C4:C63" si="0">LN(B4)</f>
        <v>3.5109939259328926</v>
      </c>
      <c r="D4" s="7">
        <f>A4*$B$68+$C$68</f>
        <v>3.4326569724067819</v>
      </c>
      <c r="Q4" s="7"/>
      <c r="R4" s="7"/>
    </row>
    <row r="5" spans="1:18" x14ac:dyDescent="0.2">
      <c r="A5">
        <v>3</v>
      </c>
      <c r="B5" s="7">
        <v>33.011913043478259</v>
      </c>
      <c r="C5" s="7">
        <f t="shared" si="0"/>
        <v>3.4968684976387054</v>
      </c>
      <c r="D5" s="7">
        <f>A5*$B$68+$C$68</f>
        <v>3.4478827109457804</v>
      </c>
      <c r="Q5" s="7"/>
      <c r="R5" s="7"/>
    </row>
    <row r="6" spans="1:18" x14ac:dyDescent="0.2">
      <c r="A6">
        <v>4</v>
      </c>
      <c r="B6" s="7">
        <v>33.895681818181821</v>
      </c>
      <c r="C6" s="7">
        <f t="shared" si="0"/>
        <v>3.5232876262782473</v>
      </c>
      <c r="D6" s="7">
        <f>A6*$B$68+$C$68</f>
        <v>3.4631084494847784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4"/>
      <c r="R6" s="4"/>
    </row>
    <row r="7" spans="1:18" x14ac:dyDescent="0.2">
      <c r="A7">
        <v>5</v>
      </c>
      <c r="B7" s="7">
        <v>34.105666666666657</v>
      </c>
      <c r="C7" s="7">
        <f t="shared" si="0"/>
        <v>3.5294635483915653</v>
      </c>
      <c r="D7" s="7">
        <f>A7*$B$68+$C$68</f>
        <v>3.4783341880237768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">
      <c r="A8">
        <v>6</v>
      </c>
      <c r="B8" s="7">
        <v>35.030954545454549</v>
      </c>
      <c r="C8" s="7">
        <f t="shared" si="0"/>
        <v>3.5562320862088073</v>
      </c>
      <c r="D8" s="7">
        <f>A8*$B$68+$C$68</f>
        <v>3.4935599265627753</v>
      </c>
      <c r="E8" s="10"/>
      <c r="F8" s="10"/>
      <c r="G8" s="10"/>
      <c r="H8" s="10"/>
      <c r="I8" s="10"/>
      <c r="J8" s="10"/>
    </row>
    <row r="9" spans="1:18" x14ac:dyDescent="0.2">
      <c r="A9">
        <v>7</v>
      </c>
      <c r="B9" s="7">
        <v>33.724181818181819</v>
      </c>
      <c r="C9" s="7">
        <f t="shared" si="0"/>
        <v>3.5182151414046263</v>
      </c>
      <c r="D9" s="7">
        <f>A9*$B$68+$C$68</f>
        <v>3.5087856651017733</v>
      </c>
      <c r="E9" s="10"/>
      <c r="F9" s="10"/>
      <c r="G9" s="10"/>
      <c r="H9" s="10"/>
      <c r="I9" s="10"/>
      <c r="J9" s="10"/>
    </row>
    <row r="10" spans="1:18" x14ac:dyDescent="0.2">
      <c r="A10">
        <v>8</v>
      </c>
      <c r="B10" s="7">
        <v>32.220227272727271</v>
      </c>
      <c r="C10" s="7">
        <f t="shared" si="0"/>
        <v>3.4725944315019541</v>
      </c>
      <c r="D10" s="7">
        <f>A10*$B$68+$C$68</f>
        <v>3.5240114036407717</v>
      </c>
      <c r="E10" s="10"/>
      <c r="F10" s="10"/>
      <c r="G10" s="10"/>
      <c r="H10" s="10"/>
      <c r="I10" s="10"/>
      <c r="J10" s="10"/>
    </row>
    <row r="11" spans="1:18" x14ac:dyDescent="0.2">
      <c r="A11">
        <v>9</v>
      </c>
      <c r="B11" s="7">
        <v>31.558</v>
      </c>
      <c r="C11" s="7">
        <f t="shared" si="0"/>
        <v>3.4518271226134773</v>
      </c>
      <c r="D11" s="7">
        <f>A11*$B$68+$C$68</f>
        <v>3.5392371421797701</v>
      </c>
      <c r="E11" s="10"/>
      <c r="F11" s="10"/>
      <c r="G11" s="10"/>
      <c r="H11" s="10"/>
      <c r="I11" s="10"/>
      <c r="J11" s="10"/>
    </row>
    <row r="12" spans="1:18" x14ac:dyDescent="0.2">
      <c r="A12">
        <v>10</v>
      </c>
      <c r="B12" s="7">
        <v>31.54157142857143</v>
      </c>
      <c r="C12" s="7">
        <f t="shared" si="0"/>
        <v>3.4513064036473149</v>
      </c>
      <c r="D12" s="7">
        <f>A12*$B$68+$C$68</f>
        <v>3.5544628807187681</v>
      </c>
      <c r="E12" s="10"/>
      <c r="F12" s="10"/>
      <c r="G12" s="10"/>
      <c r="H12" s="10"/>
      <c r="I12" s="10"/>
      <c r="J12" s="10"/>
    </row>
    <row r="13" spans="1:18" x14ac:dyDescent="0.2">
      <c r="A13">
        <v>11</v>
      </c>
      <c r="B13" s="7">
        <v>32.885681818181823</v>
      </c>
      <c r="C13" s="7">
        <f t="shared" si="0"/>
        <v>3.4930373599481968</v>
      </c>
      <c r="D13" s="7">
        <f>A13*$B$68+$C$68</f>
        <v>3.5696886192577666</v>
      </c>
      <c r="E13" s="10"/>
      <c r="F13" s="10"/>
      <c r="G13" s="10"/>
      <c r="H13" s="10"/>
      <c r="I13" s="10"/>
      <c r="J13" s="10"/>
    </row>
    <row r="14" spans="1:18" x14ac:dyDescent="0.2">
      <c r="A14">
        <v>12</v>
      </c>
      <c r="B14" s="7">
        <v>32.720434782608699</v>
      </c>
      <c r="C14" s="7">
        <f t="shared" si="0"/>
        <v>3.4879997996233003</v>
      </c>
      <c r="D14" s="7">
        <f>A14*$B$68+$C$68</f>
        <v>3.5849143577967646</v>
      </c>
      <c r="E14" s="10"/>
      <c r="F14" s="10"/>
      <c r="G14" s="10"/>
      <c r="H14" s="10"/>
      <c r="I14" s="10"/>
      <c r="J14" s="10"/>
    </row>
    <row r="15" spans="1:18" x14ac:dyDescent="0.2">
      <c r="A15">
        <v>13</v>
      </c>
      <c r="B15" s="7">
        <v>33.891380952380963</v>
      </c>
      <c r="C15" s="7">
        <f t="shared" si="0"/>
        <v>3.5231607328672974</v>
      </c>
      <c r="D15" s="7">
        <f>A15*$B$68+$C$68</f>
        <v>3.600140096335763</v>
      </c>
      <c r="E15" s="10"/>
      <c r="F15" s="10"/>
      <c r="G15" s="10"/>
      <c r="H15" s="10"/>
      <c r="I15" s="10"/>
      <c r="J15" s="10"/>
    </row>
    <row r="16" spans="1:18" x14ac:dyDescent="0.2">
      <c r="A16">
        <v>14</v>
      </c>
      <c r="B16" s="7">
        <v>35.402799999999999</v>
      </c>
      <c r="C16" s="7">
        <f t="shared" si="0"/>
        <v>3.566790913056999</v>
      </c>
      <c r="D16" s="7">
        <f>A16*$B$68+$C$68</f>
        <v>3.6153658348747615</v>
      </c>
      <c r="E16" s="10"/>
      <c r="F16" s="10"/>
      <c r="G16" s="10"/>
      <c r="H16" s="10"/>
      <c r="I16" s="10"/>
      <c r="J16" s="10"/>
    </row>
    <row r="17" spans="1:10" x14ac:dyDescent="0.2">
      <c r="A17">
        <v>15</v>
      </c>
      <c r="B17" s="7">
        <v>36.857608695652168</v>
      </c>
      <c r="C17" s="7">
        <f t="shared" si="0"/>
        <v>3.6070620748157545</v>
      </c>
      <c r="D17" s="7">
        <f>A17*$B$68+$C$68</f>
        <v>3.6305915734137595</v>
      </c>
      <c r="E17" s="10"/>
      <c r="F17" s="10"/>
      <c r="G17" s="10"/>
      <c r="H17" s="10"/>
      <c r="I17" s="10"/>
      <c r="J17" s="10"/>
    </row>
    <row r="18" spans="1:10" x14ac:dyDescent="0.2">
      <c r="A18">
        <v>16</v>
      </c>
      <c r="B18" s="7">
        <v>36.121476190476187</v>
      </c>
      <c r="C18" s="7">
        <f t="shared" si="0"/>
        <v>3.5868875967744698</v>
      </c>
      <c r="D18" s="7">
        <f>A18*$B$68+$C$68</f>
        <v>3.6458173119527579</v>
      </c>
      <c r="E18" s="10"/>
      <c r="F18" s="10"/>
      <c r="G18" s="10"/>
      <c r="H18" s="10"/>
      <c r="I18" s="10"/>
      <c r="J18" s="10"/>
    </row>
    <row r="19" spans="1:10" x14ac:dyDescent="0.2">
      <c r="A19">
        <v>17</v>
      </c>
      <c r="B19" s="7">
        <v>36.333772727272716</v>
      </c>
      <c r="C19" s="7">
        <f t="shared" si="0"/>
        <v>3.5927476868990849</v>
      </c>
      <c r="D19" s="7">
        <f>A19*$B$68+$C$68</f>
        <v>3.6610430504917559</v>
      </c>
      <c r="E19" s="10"/>
      <c r="F19" s="10"/>
      <c r="G19" s="10"/>
      <c r="H19" s="10"/>
      <c r="I19" s="10"/>
      <c r="J19" s="10"/>
    </row>
    <row r="20" spans="1:10" x14ac:dyDescent="0.2">
      <c r="A20">
        <v>18</v>
      </c>
      <c r="B20" s="7">
        <v>36.044318181818177</v>
      </c>
      <c r="C20" s="7">
        <f t="shared" si="0"/>
        <v>3.584749241928384</v>
      </c>
      <c r="D20" s="7">
        <f>A20*$B$68+$C$68</f>
        <v>3.6762687890307544</v>
      </c>
      <c r="E20" s="10"/>
      <c r="F20" s="10"/>
      <c r="G20" s="10"/>
      <c r="H20" s="10"/>
      <c r="I20" s="10"/>
      <c r="J20" s="10"/>
    </row>
    <row r="21" spans="1:10" x14ac:dyDescent="0.2">
      <c r="A21">
        <v>19</v>
      </c>
      <c r="B21" s="7">
        <v>39.217476190476191</v>
      </c>
      <c r="C21" s="7">
        <f t="shared" si="0"/>
        <v>3.6691224686332959</v>
      </c>
      <c r="D21" s="7">
        <f>A21*$B$68+$C$68</f>
        <v>3.6914945275697528</v>
      </c>
      <c r="E21" s="10"/>
      <c r="F21" s="10"/>
      <c r="G21" s="10"/>
      <c r="H21" s="10"/>
      <c r="I21" s="10"/>
      <c r="J21" s="10"/>
    </row>
    <row r="22" spans="1:10" x14ac:dyDescent="0.2">
      <c r="A22">
        <v>20</v>
      </c>
      <c r="B22" s="7">
        <v>41.165086956521741</v>
      </c>
      <c r="C22" s="7">
        <f t="shared" si="0"/>
        <v>3.7175904931378518</v>
      </c>
      <c r="D22" s="7">
        <f>A22*$B$68+$C$68</f>
        <v>3.7067202661087508</v>
      </c>
      <c r="E22" s="10"/>
      <c r="F22" s="10"/>
      <c r="G22" s="10"/>
      <c r="H22" s="10"/>
      <c r="I22" s="10"/>
      <c r="J22" s="10"/>
    </row>
    <row r="23" spans="1:10" x14ac:dyDescent="0.2">
      <c r="A23">
        <v>21</v>
      </c>
      <c r="B23" s="7">
        <v>44.466681818181819</v>
      </c>
      <c r="C23" s="7">
        <f t="shared" si="0"/>
        <v>3.7947401855520773</v>
      </c>
      <c r="D23" s="7">
        <f>A23*$B$68+$C$68</f>
        <v>3.7219460046477493</v>
      </c>
      <c r="E23" s="10"/>
      <c r="F23" s="10"/>
      <c r="G23" s="10"/>
      <c r="H23" s="10"/>
      <c r="I23" s="10"/>
      <c r="J23" s="10"/>
    </row>
    <row r="24" spans="1:10" x14ac:dyDescent="0.2">
      <c r="A24">
        <v>22</v>
      </c>
      <c r="B24" s="7">
        <v>41.929238095238098</v>
      </c>
      <c r="C24" s="7">
        <f t="shared" si="0"/>
        <v>3.7359833901432191</v>
      </c>
      <c r="D24" s="7">
        <f>A24*$B$68+$C$68</f>
        <v>3.7371717431867477</v>
      </c>
      <c r="E24" s="10"/>
      <c r="F24" s="10"/>
      <c r="G24" s="10"/>
      <c r="H24" s="10"/>
      <c r="I24" s="10"/>
      <c r="J24" s="10"/>
    </row>
    <row r="25" spans="1:10" x14ac:dyDescent="0.2">
      <c r="A25">
        <v>23</v>
      </c>
      <c r="B25" s="7">
        <v>41.300636363636357</v>
      </c>
      <c r="C25" s="7">
        <f t="shared" si="0"/>
        <v>3.7208779081687728</v>
      </c>
      <c r="D25" s="7">
        <f>A25*$B$68+$C$68</f>
        <v>3.7523974817257457</v>
      </c>
      <c r="E25" s="10"/>
      <c r="F25" s="10"/>
      <c r="G25" s="10"/>
      <c r="H25" s="10"/>
      <c r="I25" s="10"/>
      <c r="J25" s="10"/>
    </row>
    <row r="26" spans="1:10" x14ac:dyDescent="0.2">
      <c r="A26">
        <v>24</v>
      </c>
      <c r="B26" s="7">
        <v>43.271909090909091</v>
      </c>
      <c r="C26" s="7">
        <f t="shared" si="0"/>
        <v>3.7675036736912739</v>
      </c>
      <c r="D26" s="7">
        <f>A26*$B$68+$C$68</f>
        <v>3.7676232202647442</v>
      </c>
      <c r="E26" s="10"/>
      <c r="F26" s="10"/>
      <c r="G26" s="10"/>
      <c r="H26" s="10"/>
      <c r="I26" s="10"/>
      <c r="J26" s="10"/>
    </row>
    <row r="27" spans="1:10" x14ac:dyDescent="0.2">
      <c r="A27">
        <v>25</v>
      </c>
      <c r="B27" s="7">
        <v>42.738636363636367</v>
      </c>
      <c r="C27" s="7">
        <f t="shared" si="0"/>
        <v>3.75510334399213</v>
      </c>
      <c r="D27" s="7">
        <f>A27*$B$68+$C$68</f>
        <v>3.7828489588037422</v>
      </c>
      <c r="E27" s="10"/>
      <c r="F27" s="10"/>
      <c r="G27" s="10"/>
      <c r="H27" s="10"/>
      <c r="I27" s="10"/>
      <c r="J27" s="10"/>
    </row>
    <row r="28" spans="1:10" x14ac:dyDescent="0.2">
      <c r="A28">
        <v>26</v>
      </c>
      <c r="B28" s="7">
        <v>45.030799999999999</v>
      </c>
      <c r="C28" s="7">
        <f t="shared" si="0"/>
        <v>3.8073467000894898</v>
      </c>
      <c r="D28" s="7">
        <f>A28*$B$68+$C$68</f>
        <v>3.7980746973427406</v>
      </c>
      <c r="E28" s="10"/>
      <c r="F28" s="10"/>
      <c r="G28" s="10"/>
      <c r="H28" s="10"/>
      <c r="I28" s="10"/>
      <c r="J28" s="10"/>
    </row>
    <row r="29" spans="1:10" x14ac:dyDescent="0.2">
      <c r="A29">
        <v>27</v>
      </c>
      <c r="B29" s="7">
        <v>47.978695652173911</v>
      </c>
      <c r="C29" s="7">
        <f t="shared" si="0"/>
        <v>3.8707570718017963</v>
      </c>
      <c r="D29" s="7">
        <f>A29*$B$68+$C$68</f>
        <v>3.8133004358817391</v>
      </c>
      <c r="E29" s="10"/>
      <c r="F29" s="10"/>
      <c r="G29" s="10"/>
      <c r="H29" s="10"/>
      <c r="I29" s="10"/>
      <c r="J29" s="10"/>
    </row>
    <row r="30" spans="1:10" x14ac:dyDescent="0.2">
      <c r="A30">
        <v>28</v>
      </c>
      <c r="B30" s="7">
        <v>48.33775</v>
      </c>
      <c r="C30" s="7">
        <f t="shared" si="0"/>
        <v>3.8782128288879747</v>
      </c>
      <c r="D30" s="7">
        <f>A30*$B$68+$C$68</f>
        <v>3.8285261744207371</v>
      </c>
      <c r="E30" s="10"/>
      <c r="F30" s="10"/>
      <c r="G30" s="10"/>
      <c r="H30" s="10"/>
      <c r="I30" s="10"/>
      <c r="J30" s="10"/>
    </row>
    <row r="31" spans="1:10" x14ac:dyDescent="0.2">
      <c r="A31">
        <v>29</v>
      </c>
      <c r="B31" s="7">
        <v>46.758652173913049</v>
      </c>
      <c r="C31" s="7">
        <f t="shared" si="0"/>
        <v>3.8449993118495387</v>
      </c>
      <c r="D31" s="7">
        <f>A31*$B$68+$C$68</f>
        <v>3.8437519129597355</v>
      </c>
      <c r="E31" s="10"/>
      <c r="F31" s="10"/>
      <c r="G31" s="10"/>
      <c r="H31" s="10"/>
      <c r="I31" s="10"/>
      <c r="J31" s="10"/>
    </row>
    <row r="32" spans="1:10" x14ac:dyDescent="0.2">
      <c r="A32">
        <v>30</v>
      </c>
      <c r="B32" s="7">
        <v>45.379136363636363</v>
      </c>
      <c r="C32" s="7">
        <f t="shared" si="0"/>
        <v>3.8150524479594137</v>
      </c>
      <c r="D32" s="7">
        <f>A32*$B$68+$C$68</f>
        <v>3.8589776514987335</v>
      </c>
      <c r="E32" s="10"/>
      <c r="F32" s="10"/>
      <c r="G32" s="10"/>
      <c r="H32" s="10"/>
      <c r="I32" s="10"/>
      <c r="J32" s="10"/>
    </row>
    <row r="33" spans="1:11" x14ac:dyDescent="0.2">
      <c r="A33">
        <v>31</v>
      </c>
      <c r="B33" s="7">
        <v>48.623190476190473</v>
      </c>
      <c r="C33" s="7">
        <f t="shared" si="0"/>
        <v>3.8841005873888923</v>
      </c>
      <c r="D33" s="7">
        <f>A33*$B$68+$C$68</f>
        <v>3.874203390037732</v>
      </c>
      <c r="E33" s="10"/>
      <c r="F33" s="10"/>
      <c r="G33" s="10"/>
      <c r="H33" s="10"/>
      <c r="I33" s="10"/>
      <c r="J33" s="10"/>
    </row>
    <row r="34" spans="1:11" x14ac:dyDescent="0.2">
      <c r="A34">
        <v>32</v>
      </c>
      <c r="B34" s="7">
        <v>51.287913043478262</v>
      </c>
      <c r="C34" s="7">
        <f t="shared" si="0"/>
        <v>3.9374551112280178</v>
      </c>
      <c r="D34" s="7">
        <f>A34*$B$68+$C$68</f>
        <v>3.8894291285767304</v>
      </c>
      <c r="E34" s="10"/>
      <c r="F34" s="10"/>
      <c r="G34" s="10"/>
      <c r="H34" s="10"/>
      <c r="I34" s="10"/>
      <c r="J34" s="10"/>
    </row>
    <row r="35" spans="1:11" x14ac:dyDescent="0.2">
      <c r="A35">
        <v>33</v>
      </c>
      <c r="B35" s="7">
        <v>53.071904761904761</v>
      </c>
      <c r="C35" s="7">
        <f t="shared" si="0"/>
        <v>3.9716476876957145</v>
      </c>
      <c r="D35" s="7">
        <f>A35*$B$68+$C$68</f>
        <v>3.9046548671157284</v>
      </c>
      <c r="E35" s="10"/>
      <c r="F35" s="10"/>
      <c r="G35" s="10"/>
      <c r="H35" s="10"/>
      <c r="I35" s="10"/>
      <c r="J35" s="10"/>
    </row>
    <row r="36" spans="1:11" x14ac:dyDescent="0.2">
      <c r="A36">
        <v>34</v>
      </c>
      <c r="B36" s="7">
        <v>55.326136363636358</v>
      </c>
      <c r="C36" s="7">
        <f t="shared" si="0"/>
        <v>4.0132454255117391</v>
      </c>
      <c r="D36" s="7">
        <f>A36*$B$68+$C$68</f>
        <v>3.9198806056547268</v>
      </c>
      <c r="E36" s="10"/>
      <c r="F36" s="10"/>
      <c r="G36" s="10"/>
      <c r="H36" s="10"/>
      <c r="I36" s="10"/>
      <c r="J36" s="10"/>
    </row>
    <row r="37" spans="1:11" x14ac:dyDescent="0.2">
      <c r="A37">
        <v>35</v>
      </c>
      <c r="B37" s="7">
        <v>57.258636363636363</v>
      </c>
      <c r="C37" s="7">
        <f t="shared" si="0"/>
        <v>4.0475784845704013</v>
      </c>
      <c r="D37" s="7">
        <f>A37*$B$68+$C$68</f>
        <v>3.9351063441937253</v>
      </c>
      <c r="E37" s="10"/>
      <c r="F37" s="10"/>
      <c r="G37" s="10"/>
      <c r="H37" s="10"/>
      <c r="I37" s="10"/>
      <c r="J37" s="10"/>
    </row>
    <row r="38" spans="1:11" x14ac:dyDescent="0.2">
      <c r="A38">
        <v>36</v>
      </c>
      <c r="B38" s="7">
        <v>56.745333333333328</v>
      </c>
      <c r="C38" s="7">
        <f t="shared" si="0"/>
        <v>4.0385734209685271</v>
      </c>
      <c r="D38" s="7">
        <f>A38*$B$68+$C$68</f>
        <v>3.9503320827327233</v>
      </c>
      <c r="E38" s="10"/>
      <c r="F38" s="10"/>
      <c r="G38" s="10"/>
      <c r="H38" s="10"/>
      <c r="I38" s="10"/>
      <c r="J38" s="10"/>
    </row>
    <row r="39" spans="1:11" x14ac:dyDescent="0.2">
      <c r="A39">
        <v>37</v>
      </c>
      <c r="B39" s="7">
        <v>56.380434782608702</v>
      </c>
      <c r="C39" s="7">
        <f t="shared" si="0"/>
        <v>4.0321221973023604</v>
      </c>
      <c r="D39" s="7">
        <f>A39*$B$68+$C$68</f>
        <v>3.9655578212717217</v>
      </c>
      <c r="E39" s="10"/>
      <c r="F39" s="10"/>
      <c r="G39" s="10"/>
      <c r="H39" s="10"/>
      <c r="I39" s="10"/>
      <c r="J39" s="10"/>
      <c r="K39" s="10"/>
    </row>
    <row r="40" spans="1:11" x14ac:dyDescent="0.2">
      <c r="A40">
        <v>38</v>
      </c>
      <c r="B40" s="7">
        <v>59.035600000000002</v>
      </c>
      <c r="C40" s="7">
        <f t="shared" si="0"/>
        <v>4.078140651769778</v>
      </c>
      <c r="D40" s="7">
        <f>A40*$B$68+$C$68</f>
        <v>3.9807835598107202</v>
      </c>
      <c r="E40" s="10"/>
      <c r="F40" s="10"/>
      <c r="G40" s="10"/>
      <c r="H40" s="10"/>
      <c r="I40" s="10"/>
      <c r="J40" s="10"/>
      <c r="K40" s="10"/>
    </row>
    <row r="41" spans="1:11" x14ac:dyDescent="0.2">
      <c r="A41">
        <v>39</v>
      </c>
      <c r="B41" s="7">
        <v>58.147636363636373</v>
      </c>
      <c r="C41" s="7">
        <f t="shared" si="0"/>
        <v>4.0629852309095993</v>
      </c>
      <c r="D41" s="7">
        <f>A41*$B$68+$C$68</f>
        <v>3.9960092983497182</v>
      </c>
      <c r="E41" s="10"/>
      <c r="F41" s="10"/>
      <c r="G41" s="10"/>
      <c r="H41" s="10"/>
      <c r="I41" s="10"/>
      <c r="J41" s="10"/>
      <c r="K41" s="10"/>
    </row>
    <row r="42" spans="1:11" x14ac:dyDescent="0.2">
      <c r="A42">
        <v>40</v>
      </c>
      <c r="B42" s="7">
        <v>59.43933333333333</v>
      </c>
      <c r="C42" s="7">
        <f t="shared" si="0"/>
        <v>4.0849561845547715</v>
      </c>
      <c r="D42" s="7">
        <f>A42*$B$68+$C$68</f>
        <v>4.0112350368887162</v>
      </c>
      <c r="E42" s="10"/>
      <c r="F42" s="10"/>
      <c r="G42" s="10"/>
      <c r="H42" s="10"/>
      <c r="I42" s="10"/>
      <c r="J42" s="10"/>
      <c r="K42" s="10"/>
    </row>
    <row r="43" spans="1:11" x14ac:dyDescent="0.2">
      <c r="A43">
        <v>41</v>
      </c>
      <c r="B43" s="7">
        <v>57.574043478260869</v>
      </c>
      <c r="C43" s="7">
        <f t="shared" si="0"/>
        <v>4.0530718320778334</v>
      </c>
      <c r="D43" s="7">
        <f>A43*$B$68+$C$68</f>
        <v>4.0264607754277151</v>
      </c>
      <c r="E43" s="10"/>
      <c r="F43" s="10"/>
      <c r="G43" s="10"/>
      <c r="H43" s="10"/>
      <c r="I43" s="10"/>
      <c r="J43" s="10"/>
      <c r="K43" s="10"/>
    </row>
    <row r="44" spans="1:11" x14ac:dyDescent="0.2">
      <c r="A44">
        <v>42</v>
      </c>
      <c r="B44" s="7">
        <v>56.396999999999998</v>
      </c>
      <c r="C44" s="7">
        <f t="shared" si="0"/>
        <v>4.0324159655999336</v>
      </c>
      <c r="D44" s="7">
        <f>A44*$B$68+$C$68</f>
        <v>4.0416865139667131</v>
      </c>
      <c r="E44" s="10"/>
      <c r="F44" s="10"/>
      <c r="G44" s="10"/>
      <c r="H44" s="10"/>
      <c r="I44" s="10"/>
      <c r="J44" s="10"/>
      <c r="K44" s="10"/>
    </row>
    <row r="45" spans="1:11" x14ac:dyDescent="0.2">
      <c r="A45">
        <v>43</v>
      </c>
      <c r="B45" s="7">
        <v>56.157136363636369</v>
      </c>
      <c r="C45" s="7">
        <f t="shared" si="0"/>
        <v>4.0281537677414967</v>
      </c>
      <c r="D45" s="7">
        <f>A45*$B$68+$C$68</f>
        <v>4.0569122525057111</v>
      </c>
      <c r="E45" s="11"/>
      <c r="F45" s="11"/>
      <c r="G45" s="11"/>
      <c r="H45" s="11"/>
      <c r="I45" s="11"/>
      <c r="J45" s="11"/>
      <c r="K45" s="10"/>
    </row>
    <row r="46" spans="1:11" x14ac:dyDescent="0.2">
      <c r="A46">
        <v>44</v>
      </c>
      <c r="B46" s="7">
        <v>52.692739130434781</v>
      </c>
      <c r="C46" s="7">
        <f t="shared" si="0"/>
        <v>3.9644776686440326</v>
      </c>
      <c r="D46" s="7">
        <f>A46*$B$68+$C$68</f>
        <v>4.07213799104471</v>
      </c>
      <c r="E46" s="10"/>
      <c r="F46" s="10"/>
      <c r="G46" s="10"/>
      <c r="H46" s="10"/>
      <c r="I46" s="10"/>
      <c r="J46" s="10"/>
      <c r="K46" s="10"/>
    </row>
    <row r="47" spans="1:11" x14ac:dyDescent="0.2">
      <c r="A47">
        <v>45</v>
      </c>
      <c r="B47" s="7">
        <v>54.513750000000002</v>
      </c>
      <c r="C47" s="7">
        <f t="shared" si="0"/>
        <v>3.9984529634265074</v>
      </c>
      <c r="D47" s="7">
        <f>A47*$B$68+$C$68</f>
        <v>4.087363729583708</v>
      </c>
      <c r="E47" s="10"/>
      <c r="F47" s="10"/>
      <c r="G47" s="10"/>
      <c r="H47" s="10"/>
      <c r="I47" s="10"/>
      <c r="J47" s="10"/>
      <c r="K47" s="10"/>
    </row>
    <row r="48" spans="1:11" x14ac:dyDescent="0.2">
      <c r="A48">
        <v>46</v>
      </c>
      <c r="B48" s="7">
        <v>55.111391304347819</v>
      </c>
      <c r="C48" s="7">
        <f t="shared" si="0"/>
        <v>4.0093564335272562</v>
      </c>
      <c r="D48" s="7">
        <f>A48*$B$68+$C$68</f>
        <v>4.102589468122706</v>
      </c>
      <c r="E48" s="10"/>
      <c r="F48" s="10"/>
      <c r="G48" s="10"/>
      <c r="H48" s="10"/>
      <c r="I48" s="10"/>
      <c r="J48" s="10"/>
      <c r="K48" s="10"/>
    </row>
    <row r="49" spans="1:13" x14ac:dyDescent="0.2">
      <c r="A49">
        <v>47</v>
      </c>
      <c r="B49" s="7">
        <v>57.923772727272727</v>
      </c>
      <c r="C49" s="7">
        <f t="shared" si="0"/>
        <v>4.0591278828220441</v>
      </c>
      <c r="D49" s="7">
        <f>A49*$B$68+$C$68</f>
        <v>4.1178152066617049</v>
      </c>
      <c r="E49" s="10"/>
      <c r="F49" s="10"/>
      <c r="G49" s="10"/>
      <c r="H49" s="10"/>
      <c r="I49" s="10"/>
      <c r="J49" s="10"/>
      <c r="K49" s="10"/>
    </row>
    <row r="50" spans="1:13" x14ac:dyDescent="0.2">
      <c r="A50">
        <v>48</v>
      </c>
      <c r="B50" s="7">
        <v>58.789476190476194</v>
      </c>
      <c r="C50" s="7">
        <f t="shared" si="0"/>
        <v>4.073962862533957</v>
      </c>
      <c r="D50" s="7">
        <f>A50*$B$68+$C$68</f>
        <v>4.1330409452007029</v>
      </c>
    </row>
    <row r="51" spans="1:13" x14ac:dyDescent="0.2">
      <c r="A51" s="41" t="s">
        <v>26</v>
      </c>
      <c r="B51" s="41"/>
      <c r="C51" s="41"/>
      <c r="D51" s="41"/>
      <c r="F51" s="10"/>
      <c r="G51" s="10"/>
      <c r="H51" s="10"/>
      <c r="I51" s="10"/>
      <c r="J51" s="10"/>
      <c r="K51" s="10"/>
      <c r="L51" s="10"/>
      <c r="M51" s="10"/>
    </row>
    <row r="52" spans="1:13" x14ac:dyDescent="0.2">
      <c r="A52">
        <v>49</v>
      </c>
      <c r="B52" s="26">
        <v>56.091739130434782</v>
      </c>
      <c r="C52" s="7">
        <f t="shared" si="0"/>
        <v>4.0269885491090056</v>
      </c>
      <c r="D52" s="7">
        <f>A53*$B$68+$C$68</f>
        <v>4.1634924222786989</v>
      </c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">
      <c r="A53">
        <v>50</v>
      </c>
      <c r="B53" s="26">
        <v>51.55233333333333</v>
      </c>
      <c r="C53" s="7">
        <f t="shared" si="0"/>
        <v>3.9425974729368294</v>
      </c>
      <c r="D53" s="7">
        <f>A54*$B$68+$C$68</f>
        <v>4.1787181608176978</v>
      </c>
    </row>
    <row r="54" spans="1:13" x14ac:dyDescent="0.2">
      <c r="A54">
        <v>51</v>
      </c>
      <c r="B54" s="26">
        <v>53.112190476190477</v>
      </c>
      <c r="C54" s="7">
        <f t="shared" si="0"/>
        <v>3.9724064777221928</v>
      </c>
      <c r="D54" s="7">
        <f>A55*$B$68+$C$68</f>
        <v>4.1939438993566958</v>
      </c>
    </row>
    <row r="55" spans="1:13" x14ac:dyDescent="0.2">
      <c r="A55">
        <v>52</v>
      </c>
      <c r="B55" s="26">
        <v>55.671363636363637</v>
      </c>
      <c r="C55" s="7">
        <f t="shared" si="0"/>
        <v>4.0194658968902752</v>
      </c>
      <c r="D55" s="7">
        <f>A56*$B$68+$C$68</f>
        <v>4.2091696378956938</v>
      </c>
    </row>
    <row r="56" spans="1:13" x14ac:dyDescent="0.2">
      <c r="A56">
        <v>53</v>
      </c>
      <c r="B56" s="26">
        <v>54.066818181818178</v>
      </c>
      <c r="C56" s="7">
        <f t="shared" si="0"/>
        <v>3.9902206553856914</v>
      </c>
      <c r="D56" s="7">
        <f>A57*$B$68+$C$68</f>
        <v>4.2243953764346927</v>
      </c>
    </row>
    <row r="57" spans="1:13" x14ac:dyDescent="0.2">
      <c r="A57">
        <v>54</v>
      </c>
      <c r="B57" s="26">
        <v>49.64080952380953</v>
      </c>
      <c r="C57" s="7">
        <f t="shared" si="0"/>
        <v>3.9048132680964547</v>
      </c>
      <c r="D57" s="7">
        <f>A58*$B$68+$C$68</f>
        <v>4.2396211149736907</v>
      </c>
    </row>
    <row r="58" spans="1:13" x14ac:dyDescent="0.2">
      <c r="A58">
        <v>55</v>
      </c>
      <c r="B58" s="26">
        <v>43.488434782608699</v>
      </c>
      <c r="C58" s="7">
        <f t="shared" si="0"/>
        <v>3.7724950356792575</v>
      </c>
      <c r="D58" s="7">
        <f>A59*$B$68+$C$68</f>
        <v>4.2548468535126887</v>
      </c>
    </row>
    <row r="59" spans="1:13" x14ac:dyDescent="0.2">
      <c r="A59">
        <v>56</v>
      </c>
      <c r="B59" s="26">
        <v>46.982142857142847</v>
      </c>
      <c r="C59" s="7">
        <f t="shared" si="0"/>
        <v>3.8497675903051434</v>
      </c>
      <c r="D59" s="7">
        <f>A60*$B$68+$C$68</f>
        <v>4.2700725920516875</v>
      </c>
    </row>
    <row r="60" spans="1:13" x14ac:dyDescent="0.2">
      <c r="A60">
        <v>57</v>
      </c>
      <c r="B60" s="26">
        <v>47.454272727272723</v>
      </c>
      <c r="C60" s="7">
        <f t="shared" si="0"/>
        <v>3.8597665679413167</v>
      </c>
      <c r="D60" s="7">
        <f>A61*$B$68+$C$68</f>
        <v>4.2852983305906855</v>
      </c>
    </row>
    <row r="61" spans="1:13" x14ac:dyDescent="0.2">
      <c r="A61">
        <v>58</v>
      </c>
      <c r="B61" s="26">
        <v>43.065739130434778</v>
      </c>
      <c r="C61" s="7">
        <f t="shared" si="0"/>
        <v>3.7627277652294557</v>
      </c>
      <c r="D61" s="7">
        <f>A62*$B$68+$C$68</f>
        <v>4.3005240691296835</v>
      </c>
    </row>
    <row r="62" spans="1:13" x14ac:dyDescent="0.2">
      <c r="A62">
        <v>59</v>
      </c>
      <c r="B62" s="26">
        <v>42.557000000000002</v>
      </c>
      <c r="C62" s="7">
        <f t="shared" si="0"/>
        <v>3.7508443538271377</v>
      </c>
      <c r="D62" s="7">
        <f>A63*$B$68+$C$68</f>
        <v>4.3157498076686824</v>
      </c>
    </row>
    <row r="63" spans="1:13" x14ac:dyDescent="0.2">
      <c r="A63">
        <v>60</v>
      </c>
      <c r="B63" s="26">
        <v>42.160521739130438</v>
      </c>
      <c r="C63" s="7">
        <f t="shared" si="0"/>
        <v>3.7414842793731009</v>
      </c>
      <c r="D63" s="7">
        <f>A64*$B$68+$C$68</f>
        <v>3.4022054953287855</v>
      </c>
    </row>
    <row r="65" spans="2:20" ht="20" thickBot="1" x14ac:dyDescent="0.3">
      <c r="E65" s="49" t="s">
        <v>20</v>
      </c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</row>
    <row r="66" spans="2:20" x14ac:dyDescent="0.2">
      <c r="B66" s="42" t="s">
        <v>14</v>
      </c>
      <c r="C66" s="43"/>
      <c r="E66" s="3" t="s">
        <v>17</v>
      </c>
      <c r="F66" s="3">
        <v>1</v>
      </c>
      <c r="G66" s="3">
        <v>2</v>
      </c>
      <c r="H66" s="3">
        <v>3</v>
      </c>
      <c r="I66" s="3">
        <v>4</v>
      </c>
      <c r="J66" s="3">
        <v>5</v>
      </c>
      <c r="K66" s="3">
        <v>6</v>
      </c>
      <c r="L66" s="3">
        <v>7</v>
      </c>
      <c r="M66" s="3">
        <v>8</v>
      </c>
      <c r="N66" s="3">
        <v>9</v>
      </c>
      <c r="O66" s="3">
        <v>10</v>
      </c>
      <c r="P66" s="3">
        <v>11</v>
      </c>
      <c r="Q66" s="3">
        <v>12</v>
      </c>
    </row>
    <row r="67" spans="2:20" x14ac:dyDescent="0.2">
      <c r="B67" s="44" t="s">
        <v>22</v>
      </c>
      <c r="C67" s="45" t="s">
        <v>23</v>
      </c>
      <c r="E67" s="3">
        <v>2004</v>
      </c>
      <c r="F67" s="17">
        <v>33.481529399999999</v>
      </c>
      <c r="G67" s="13">
        <v>33.481529399999999</v>
      </c>
      <c r="H67" s="13">
        <v>33.011913</v>
      </c>
      <c r="I67" s="13">
        <v>33.895681799999998</v>
      </c>
      <c r="J67" s="13">
        <v>34.1056667</v>
      </c>
      <c r="K67" s="13">
        <v>35.0309545</v>
      </c>
      <c r="L67" s="13">
        <v>33.724181799999997</v>
      </c>
      <c r="M67" s="13">
        <v>32.220227299999998</v>
      </c>
      <c r="N67" s="13">
        <v>31.558</v>
      </c>
      <c r="O67" s="13">
        <v>31.541571399999999</v>
      </c>
      <c r="P67" s="13">
        <v>32.8856818</v>
      </c>
      <c r="Q67" s="13">
        <v>32.7204348</v>
      </c>
    </row>
    <row r="68" spans="2:20" ht="16" thickBot="1" x14ac:dyDescent="0.25">
      <c r="B68" s="46" cm="1">
        <f t="array" ref="B68:C68">LINEST(C3:C50,A3:A50)</f>
        <v>1.5225738538998276E-2</v>
      </c>
      <c r="C68" s="47">
        <v>3.4022054953287855</v>
      </c>
      <c r="E68" s="3">
        <v>2005</v>
      </c>
      <c r="F68" s="13">
        <v>33.891381000000003</v>
      </c>
      <c r="G68" s="13">
        <v>35.402799999999999</v>
      </c>
      <c r="H68" s="13">
        <v>36.8576087</v>
      </c>
      <c r="I68" s="13">
        <v>36.121476199999996</v>
      </c>
      <c r="J68" s="13">
        <v>36.333772699999997</v>
      </c>
      <c r="K68" s="13">
        <v>36.044318199999999</v>
      </c>
      <c r="L68" s="13">
        <v>39.2174762</v>
      </c>
      <c r="M68" s="13">
        <v>41.165087</v>
      </c>
      <c r="N68" s="13">
        <v>44.466681800000003</v>
      </c>
      <c r="O68" s="13">
        <v>41.929238099999999</v>
      </c>
      <c r="P68" s="13">
        <v>41.300636400000002</v>
      </c>
      <c r="Q68" s="13">
        <v>43.271909100000002</v>
      </c>
    </row>
    <row r="69" spans="2:20" x14ac:dyDescent="0.2">
      <c r="E69" s="3">
        <v>2006</v>
      </c>
      <c r="F69" s="13">
        <v>42.738636399999997</v>
      </c>
      <c r="G69" s="13">
        <v>45.030799999999999</v>
      </c>
      <c r="H69" s="13">
        <v>47.978695700000003</v>
      </c>
      <c r="I69" s="13">
        <v>48.33775</v>
      </c>
      <c r="J69" s="13">
        <v>46.7586522</v>
      </c>
      <c r="K69" s="13">
        <v>45.3791364</v>
      </c>
      <c r="L69" s="13">
        <v>48.6231905</v>
      </c>
      <c r="M69" s="13">
        <v>51.287913000000003</v>
      </c>
      <c r="N69" s="13">
        <v>53.071904799999999</v>
      </c>
      <c r="O69" s="13">
        <v>55.326136400000003</v>
      </c>
      <c r="P69" s="13">
        <v>57.2586364</v>
      </c>
      <c r="Q69" s="13">
        <v>56.745333299999999</v>
      </c>
    </row>
    <row r="70" spans="2:20" x14ac:dyDescent="0.2">
      <c r="E70" s="3">
        <v>2007</v>
      </c>
      <c r="F70" s="13">
        <v>56.380434800000003</v>
      </c>
      <c r="G70" s="13">
        <v>59.035600000000002</v>
      </c>
      <c r="H70" s="13">
        <v>58.147636400000003</v>
      </c>
      <c r="I70" s="13">
        <v>59.439333300000001</v>
      </c>
      <c r="J70" s="13">
        <v>57.574043500000002</v>
      </c>
      <c r="K70" s="13">
        <v>56.396999999999998</v>
      </c>
      <c r="L70" s="13">
        <v>56.157136399999999</v>
      </c>
      <c r="M70" s="13">
        <v>52.692739099999997</v>
      </c>
      <c r="N70" s="13">
        <v>54.513750000000002</v>
      </c>
      <c r="O70" s="13">
        <v>55.111391300000001</v>
      </c>
      <c r="P70" s="13">
        <v>57.923772700000001</v>
      </c>
      <c r="Q70" s="13">
        <v>58.789476200000003</v>
      </c>
      <c r="R70" s="7"/>
      <c r="S70" s="7"/>
      <c r="T70" s="7"/>
    </row>
    <row r="72" spans="2:20" ht="16" thickBot="1" x14ac:dyDescent="0.25">
      <c r="H72" s="50" t="s">
        <v>2</v>
      </c>
      <c r="I72" s="50"/>
      <c r="J72" s="50"/>
      <c r="K72" s="50"/>
      <c r="L72" s="50"/>
      <c r="M72" s="50"/>
      <c r="N72" s="50"/>
      <c r="O72" s="19"/>
      <c r="P72" s="19"/>
    </row>
    <row r="73" spans="2:20" x14ac:dyDescent="0.2">
      <c r="H73" s="20" t="s">
        <v>3</v>
      </c>
      <c r="I73" s="20" t="s">
        <v>4</v>
      </c>
      <c r="J73" s="20" t="s">
        <v>5</v>
      </c>
      <c r="K73" s="20" t="s">
        <v>6</v>
      </c>
      <c r="L73" s="20" t="s">
        <v>7</v>
      </c>
      <c r="M73" s="20" t="s">
        <v>8</v>
      </c>
      <c r="N73" s="20" t="s">
        <v>9</v>
      </c>
      <c r="O73" s="19"/>
      <c r="P73" s="19"/>
    </row>
    <row r="74" spans="2:20" x14ac:dyDescent="0.2">
      <c r="H74" s="24" t="s">
        <v>10</v>
      </c>
      <c r="I74" s="34">
        <v>4109.3823368050598</v>
      </c>
      <c r="J74" s="35">
        <v>3</v>
      </c>
      <c r="K74" s="34">
        <v>1369.7941122683533</v>
      </c>
      <c r="L74" s="34">
        <v>148.83958768655373</v>
      </c>
      <c r="M74" s="34">
        <v>3.009478438398108E-19</v>
      </c>
      <c r="N74" s="34">
        <v>2.8915635173483616</v>
      </c>
      <c r="O74" s="19"/>
      <c r="P74" s="4" t="s">
        <v>25</v>
      </c>
    </row>
    <row r="75" spans="2:20" x14ac:dyDescent="0.2">
      <c r="H75" s="24" t="s">
        <v>11</v>
      </c>
      <c r="I75" s="34">
        <v>143.04714398626584</v>
      </c>
      <c r="J75" s="35">
        <v>11</v>
      </c>
      <c r="K75" s="34">
        <v>13.004285816933258</v>
      </c>
      <c r="L75" s="34">
        <v>1.413024425944718</v>
      </c>
      <c r="M75" s="34">
        <v>0.21335136214081221</v>
      </c>
      <c r="N75" s="34">
        <v>2.0932544106276221</v>
      </c>
      <c r="O75" s="19"/>
      <c r="P75" s="4" t="s">
        <v>24</v>
      </c>
    </row>
    <row r="76" spans="2:20" x14ac:dyDescent="0.2">
      <c r="H76" s="24" t="s">
        <v>12</v>
      </c>
      <c r="I76" s="34">
        <v>303.70418520676503</v>
      </c>
      <c r="J76" s="35">
        <v>33</v>
      </c>
      <c r="K76" s="34">
        <v>9.2031571274777288</v>
      </c>
      <c r="L76" s="34"/>
      <c r="M76" s="34"/>
      <c r="N76" s="34"/>
      <c r="O76" s="19"/>
      <c r="P76" s="19"/>
    </row>
    <row r="77" spans="2:20" x14ac:dyDescent="0.2">
      <c r="H77" s="24"/>
      <c r="I77" s="21"/>
      <c r="J77" s="21"/>
      <c r="K77" s="21"/>
      <c r="L77" s="21"/>
      <c r="M77" s="21"/>
      <c r="N77" s="21"/>
      <c r="O77" s="19"/>
      <c r="P77" s="19"/>
    </row>
    <row r="78" spans="2:20" ht="16" thickBot="1" x14ac:dyDescent="0.25">
      <c r="H78" s="25" t="s">
        <v>13</v>
      </c>
      <c r="I78" s="36">
        <v>4556.1336659980907</v>
      </c>
      <c r="J78" s="25">
        <v>47</v>
      </c>
      <c r="K78" s="22"/>
      <c r="L78" s="22"/>
      <c r="M78" s="22"/>
      <c r="N78" s="22"/>
      <c r="O78" s="19"/>
      <c r="P78" s="19"/>
    </row>
    <row r="84" spans="4:18" x14ac:dyDescent="0.2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8" spans="4:18" x14ac:dyDescent="0.2">
      <c r="D88" s="10"/>
    </row>
    <row r="89" spans="4:18" x14ac:dyDescent="0.2">
      <c r="D89" s="10"/>
      <c r="F89" s="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4:18" x14ac:dyDescent="0.2">
      <c r="D90" s="10"/>
      <c r="F90" s="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4:18" x14ac:dyDescent="0.2"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4:18" x14ac:dyDescent="0.2"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4:18" x14ac:dyDescent="0.2">
      <c r="D93" s="10"/>
      <c r="E93" s="10"/>
      <c r="F93" s="32"/>
      <c r="G93" s="31"/>
      <c r="H93" s="31"/>
      <c r="I93" s="31"/>
      <c r="J93" s="31"/>
      <c r="K93" s="31"/>
      <c r="L93" s="31"/>
      <c r="M93" s="31"/>
      <c r="N93" s="31"/>
      <c r="O93" s="31"/>
      <c r="P93" s="10"/>
    </row>
    <row r="94" spans="4:18" x14ac:dyDescent="0.2">
      <c r="D94" s="10"/>
      <c r="E94" s="10"/>
      <c r="F94" s="24"/>
      <c r="G94" s="24"/>
      <c r="H94" s="24"/>
      <c r="I94" s="24"/>
      <c r="J94" s="24"/>
      <c r="K94" s="24"/>
      <c r="L94" s="24"/>
      <c r="M94" s="31"/>
      <c r="N94" s="31"/>
      <c r="O94" s="31"/>
      <c r="P94" s="10"/>
    </row>
    <row r="95" spans="4:18" x14ac:dyDescent="0.2">
      <c r="D95" s="10"/>
      <c r="E95" s="10"/>
      <c r="F95" s="10"/>
      <c r="G95" s="10"/>
      <c r="H95" s="10"/>
      <c r="I95" s="10"/>
      <c r="J95" s="10"/>
      <c r="K95" s="10"/>
      <c r="L95" s="10"/>
      <c r="M95" s="31"/>
      <c r="N95" s="10"/>
      <c r="O95" s="31"/>
      <c r="P95" s="10"/>
    </row>
    <row r="96" spans="4:18" x14ac:dyDescent="0.2">
      <c r="D96" s="10"/>
      <c r="E96" s="10"/>
      <c r="F96" s="10"/>
      <c r="G96" s="10"/>
      <c r="H96" s="10"/>
      <c r="I96" s="10"/>
      <c r="J96" s="10"/>
      <c r="K96" s="10"/>
      <c r="L96" s="10"/>
      <c r="M96" s="31"/>
      <c r="N96" s="10"/>
      <c r="O96" s="31"/>
      <c r="P96" s="10"/>
    </row>
    <row r="97" spans="4:16" x14ac:dyDescent="0.2">
      <c r="D97" s="10"/>
      <c r="E97" s="10"/>
      <c r="F97" s="10"/>
      <c r="G97" s="10"/>
      <c r="H97" s="10"/>
      <c r="I97" s="10"/>
      <c r="J97" s="10"/>
      <c r="K97" s="10"/>
      <c r="L97" s="10"/>
      <c r="M97" s="31"/>
      <c r="N97" s="31"/>
      <c r="O97" s="31"/>
      <c r="P97" s="10"/>
    </row>
    <row r="98" spans="4:16" x14ac:dyDescent="0.2">
      <c r="D98" s="10"/>
      <c r="E98" s="10"/>
      <c r="F98" s="10"/>
      <c r="G98" s="10"/>
      <c r="H98" s="10"/>
      <c r="I98" s="10"/>
      <c r="J98" s="10"/>
      <c r="K98" s="10"/>
      <c r="L98" s="10"/>
      <c r="M98" s="31"/>
      <c r="N98" s="31"/>
      <c r="O98" s="31"/>
      <c r="P98" s="10"/>
    </row>
    <row r="99" spans="4:16" x14ac:dyDescent="0.2">
      <c r="D99" s="10"/>
      <c r="E99" s="10"/>
      <c r="M99" s="19"/>
      <c r="N99" s="19"/>
      <c r="O99" s="19"/>
    </row>
  </sheetData>
  <mergeCells count="5">
    <mergeCell ref="B1:C1"/>
    <mergeCell ref="A51:D51"/>
    <mergeCell ref="B66:C66"/>
    <mergeCell ref="H72:N72"/>
    <mergeCell ref="E65:Q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F355-7C19-DB4F-917E-46352EEE1C67}">
  <dimension ref="A1:R127"/>
  <sheetViews>
    <sheetView topLeftCell="A59" zoomScale="125" workbookViewId="0">
      <selection activeCell="F104" sqref="F104"/>
    </sheetView>
  </sheetViews>
  <sheetFormatPr baseColWidth="10" defaultColWidth="11.5" defaultRowHeight="15" x14ac:dyDescent="0.2"/>
  <cols>
    <col min="6" max="6" width="15.5" bestFit="1" customWidth="1"/>
  </cols>
  <sheetData>
    <row r="1" spans="1:7" x14ac:dyDescent="0.2">
      <c r="A1" s="19"/>
      <c r="B1" s="38"/>
      <c r="C1" s="38"/>
      <c r="D1" s="23" t="s">
        <v>14</v>
      </c>
      <c r="E1" s="39"/>
    </row>
    <row r="2" spans="1:7" x14ac:dyDescent="0.2">
      <c r="A2" s="23" t="s">
        <v>19</v>
      </c>
      <c r="B2" s="1" t="s">
        <v>1</v>
      </c>
      <c r="C2" s="23" t="s">
        <v>15</v>
      </c>
      <c r="D2" s="23" t="s">
        <v>21</v>
      </c>
      <c r="E2" s="19"/>
    </row>
    <row r="3" spans="1:7" x14ac:dyDescent="0.2">
      <c r="A3" s="23">
        <v>1</v>
      </c>
      <c r="B3" s="40">
        <v>41.657318181818177</v>
      </c>
      <c r="C3" s="40">
        <f>LN(B3)</f>
        <v>3.7294770598245415</v>
      </c>
      <c r="D3" s="40">
        <f>$B$81*A3+$C$81</f>
        <v>3.6163691579859401</v>
      </c>
      <c r="E3" s="19"/>
    </row>
    <row r="4" spans="1:7" x14ac:dyDescent="0.2">
      <c r="A4" s="23">
        <v>2</v>
      </c>
      <c r="B4" s="40">
        <v>37.248849999999997</v>
      </c>
      <c r="C4" s="40">
        <f t="shared" ref="C4:C67" si="0">LN(B4)</f>
        <v>3.617621071865782</v>
      </c>
      <c r="D4" s="40">
        <f>$B$81*A4+$C$81</f>
        <v>3.6231394252680671</v>
      </c>
      <c r="E4" s="23"/>
      <c r="F4" s="5"/>
      <c r="G4" s="5"/>
    </row>
    <row r="5" spans="1:7" x14ac:dyDescent="0.2">
      <c r="A5" s="23">
        <v>3</v>
      </c>
      <c r="B5" s="40">
        <v>34.938499999999998</v>
      </c>
      <c r="C5" s="40">
        <f t="shared" si="0"/>
        <v>3.5535893730459511</v>
      </c>
      <c r="D5" s="40">
        <f>$B$81*A5+$C$81</f>
        <v>3.6299096925501937</v>
      </c>
      <c r="E5" s="19"/>
    </row>
    <row r="6" spans="1:7" x14ac:dyDescent="0.2">
      <c r="A6" s="23">
        <v>4</v>
      </c>
      <c r="B6" s="40">
        <v>36.163136363636362</v>
      </c>
      <c r="C6" s="40">
        <f t="shared" si="0"/>
        <v>3.588040267482683</v>
      </c>
      <c r="D6" s="40">
        <f>$B$81*A6+$C$81</f>
        <v>3.6366799598323207</v>
      </c>
      <c r="E6" s="19"/>
    </row>
    <row r="7" spans="1:7" x14ac:dyDescent="0.2">
      <c r="A7" s="23">
        <v>5</v>
      </c>
      <c r="B7" s="40">
        <v>37.220333333333343</v>
      </c>
      <c r="C7" s="40">
        <f t="shared" si="0"/>
        <v>3.6168552069325552</v>
      </c>
      <c r="D7" s="40">
        <f>$B$81*A7+$C$81</f>
        <v>3.6434502271144473</v>
      </c>
      <c r="E7" s="19"/>
    </row>
    <row r="8" spans="1:7" x14ac:dyDescent="0.2">
      <c r="A8" s="23">
        <v>6</v>
      </c>
      <c r="B8" s="40">
        <v>33.570454545454552</v>
      </c>
      <c r="C8" s="40">
        <f t="shared" si="0"/>
        <v>3.5136463511282932</v>
      </c>
      <c r="D8" s="40">
        <f>$B$81*A8+$C$81</f>
        <v>3.6502204943965739</v>
      </c>
      <c r="E8" s="19"/>
    </row>
    <row r="9" spans="1:7" x14ac:dyDescent="0.2">
      <c r="A9" s="23">
        <v>7</v>
      </c>
      <c r="B9" s="40">
        <v>35.207478260869557</v>
      </c>
      <c r="C9" s="40">
        <f t="shared" si="0"/>
        <v>3.5612585106325052</v>
      </c>
      <c r="D9" s="40">
        <f>$B$81*A9+$C$81</f>
        <v>3.656990761678701</v>
      </c>
      <c r="E9" s="19"/>
    </row>
    <row r="10" spans="1:7" x14ac:dyDescent="0.2">
      <c r="A10" s="23">
        <v>8</v>
      </c>
      <c r="B10" s="40">
        <v>36.057476190476187</v>
      </c>
      <c r="C10" s="40">
        <f t="shared" si="0"/>
        <v>3.5851142261543281</v>
      </c>
      <c r="D10" s="40">
        <f>$B$81*A10+$C$81</f>
        <v>3.6637610289608276</v>
      </c>
      <c r="E10" s="19"/>
    </row>
    <row r="11" spans="1:7" x14ac:dyDescent="0.2">
      <c r="A11" s="23">
        <v>9</v>
      </c>
      <c r="B11" s="40">
        <v>39.137272727272723</v>
      </c>
      <c r="C11" s="40">
        <f t="shared" si="0"/>
        <v>3.6670752796033468</v>
      </c>
      <c r="D11" s="40">
        <f>$B$81*A11+$C$81</f>
        <v>3.6705312962429542</v>
      </c>
      <c r="E11" s="19"/>
    </row>
    <row r="12" spans="1:7" x14ac:dyDescent="0.2">
      <c r="A12" s="23">
        <v>10</v>
      </c>
      <c r="B12" s="40">
        <v>39.987318181818182</v>
      </c>
      <c r="C12" s="40">
        <f t="shared" si="0"/>
        <v>3.6885623583898552</v>
      </c>
      <c r="D12" s="40">
        <f>$B$81*A12+$C$81</f>
        <v>3.6773015635250812</v>
      </c>
      <c r="E12" s="19"/>
    </row>
    <row r="13" spans="1:7" x14ac:dyDescent="0.2">
      <c r="A13" s="23">
        <v>11</v>
      </c>
      <c r="B13" s="40">
        <v>40.420666666666662</v>
      </c>
      <c r="C13" s="40">
        <f t="shared" si="0"/>
        <v>3.699341205324532</v>
      </c>
      <c r="D13" s="40">
        <f>$B$81*A13+$C$81</f>
        <v>3.6840718308072078</v>
      </c>
      <c r="E13" s="19"/>
    </row>
    <row r="14" spans="1:7" x14ac:dyDescent="0.2">
      <c r="A14" s="23">
        <v>12</v>
      </c>
      <c r="B14" s="40">
        <v>40.70513043478261</v>
      </c>
      <c r="C14" s="40">
        <f t="shared" si="0"/>
        <v>3.7063541394129604</v>
      </c>
      <c r="D14" s="40">
        <f>$B$81*A14+$C$81</f>
        <v>3.6908420980893348</v>
      </c>
      <c r="E14" s="19"/>
    </row>
    <row r="15" spans="1:7" x14ac:dyDescent="0.2">
      <c r="A15" s="23">
        <v>13</v>
      </c>
      <c r="B15" s="40">
        <v>41.515619047619047</v>
      </c>
      <c r="C15" s="40">
        <f t="shared" si="0"/>
        <v>3.7260697190232475</v>
      </c>
      <c r="D15" s="40">
        <f>$B$81*A15+$C$81</f>
        <v>3.6976123653714614</v>
      </c>
      <c r="E15" s="19"/>
    </row>
    <row r="16" spans="1:7" x14ac:dyDescent="0.2">
      <c r="A16" s="23">
        <v>14</v>
      </c>
      <c r="B16" s="40">
        <v>40.95655</v>
      </c>
      <c r="C16" s="40">
        <f t="shared" si="0"/>
        <v>3.7125117486682067</v>
      </c>
      <c r="D16" s="40">
        <f>$B$81*A16+$C$81</f>
        <v>3.704382632653588</v>
      </c>
      <c r="E16" s="19"/>
    </row>
    <row r="17" spans="1:5" x14ac:dyDescent="0.2">
      <c r="A17" s="23">
        <v>15</v>
      </c>
      <c r="B17" s="40">
        <v>42.687304347826093</v>
      </c>
      <c r="C17" s="40">
        <f t="shared" si="0"/>
        <v>3.753901553960648</v>
      </c>
      <c r="D17" s="40">
        <f>$B$81*A17+$C$81</f>
        <v>3.7111528999357151</v>
      </c>
      <c r="E17" s="19"/>
    </row>
    <row r="18" spans="1:5" x14ac:dyDescent="0.2">
      <c r="A18" s="23">
        <v>16</v>
      </c>
      <c r="B18" s="40">
        <v>44.093636363636357</v>
      </c>
      <c r="C18" s="40">
        <f t="shared" si="0"/>
        <v>3.7863154718962324</v>
      </c>
      <c r="D18" s="40">
        <f>$B$81*A18+$C$81</f>
        <v>3.7179231672178417</v>
      </c>
      <c r="E18" s="19"/>
    </row>
    <row r="19" spans="1:5" x14ac:dyDescent="0.2">
      <c r="A19" s="23">
        <v>17</v>
      </c>
      <c r="B19" s="40">
        <v>40.770476190476188</v>
      </c>
      <c r="C19" s="40">
        <f t="shared" si="0"/>
        <v>3.7079581966863318</v>
      </c>
      <c r="D19" s="40">
        <f>$B$81*A19+$C$81</f>
        <v>3.7246934344999687</v>
      </c>
      <c r="E19" s="19"/>
    </row>
    <row r="20" spans="1:5" x14ac:dyDescent="0.2">
      <c r="A20" s="23">
        <v>18</v>
      </c>
      <c r="B20" s="40">
        <v>42.60822727272727</v>
      </c>
      <c r="C20" s="40">
        <f t="shared" si="0"/>
        <v>3.7520473630961995</v>
      </c>
      <c r="D20" s="40">
        <f>$B$81*A20+$C$81</f>
        <v>3.7314637017820953</v>
      </c>
      <c r="E20" s="19"/>
    </row>
    <row r="21" spans="1:5" x14ac:dyDescent="0.2">
      <c r="A21" s="23">
        <v>19</v>
      </c>
      <c r="B21" s="40">
        <v>43.907363636363627</v>
      </c>
      <c r="C21" s="40">
        <f t="shared" si="0"/>
        <v>3.7820820426063433</v>
      </c>
      <c r="D21" s="40">
        <f>$B$81*A21+$C$81</f>
        <v>3.7382339690642219</v>
      </c>
      <c r="E21" s="19"/>
    </row>
    <row r="22" spans="1:5" x14ac:dyDescent="0.2">
      <c r="A22" s="23">
        <v>20</v>
      </c>
      <c r="B22" s="40">
        <v>41.547045454545447</v>
      </c>
      <c r="C22" s="40">
        <f t="shared" si="0"/>
        <v>3.7268264105792976</v>
      </c>
      <c r="D22" s="40">
        <f>$B$81*A22+$C$81</f>
        <v>3.7450042363463489</v>
      </c>
      <c r="E22" s="19"/>
    </row>
    <row r="23" spans="1:5" x14ac:dyDescent="0.2">
      <c r="A23" s="23">
        <v>21</v>
      </c>
      <c r="B23" s="40">
        <v>42.681409090909092</v>
      </c>
      <c r="C23" s="40">
        <f t="shared" si="0"/>
        <v>3.7537634411394771</v>
      </c>
      <c r="D23" s="40">
        <f>$B$81*A23+$C$81</f>
        <v>3.7517745036284755</v>
      </c>
      <c r="E23" s="19"/>
    </row>
    <row r="24" spans="1:5" x14ac:dyDescent="0.2">
      <c r="A24" s="23">
        <v>22</v>
      </c>
      <c r="B24" s="40">
        <v>43.139238095238092</v>
      </c>
      <c r="C24" s="40">
        <f t="shared" si="0"/>
        <v>3.7644329795912821</v>
      </c>
      <c r="D24" s="40">
        <f>$B$81*A24+$C$81</f>
        <v>3.7585447709106026</v>
      </c>
      <c r="E24" s="19"/>
    </row>
    <row r="25" spans="1:5" x14ac:dyDescent="0.2">
      <c r="A25" s="23">
        <v>23</v>
      </c>
      <c r="B25" s="40">
        <v>45.00240909090909</v>
      </c>
      <c r="C25" s="40">
        <f t="shared" si="0"/>
        <v>3.806716023690889</v>
      </c>
      <c r="D25" s="40">
        <f>$B$81*A25+$C$81</f>
        <v>3.7653150381927292</v>
      </c>
      <c r="E25" s="19"/>
    </row>
    <row r="26" spans="1:5" x14ac:dyDescent="0.2">
      <c r="A26" s="23">
        <v>24</v>
      </c>
      <c r="B26" s="40">
        <v>46.123130434782603</v>
      </c>
      <c r="C26" s="40">
        <f t="shared" si="0"/>
        <v>3.8313145689599852</v>
      </c>
      <c r="D26" s="40">
        <f>$B$81*A26+$C$81</f>
        <v>3.7720853054748558</v>
      </c>
      <c r="E26" s="19"/>
    </row>
    <row r="27" spans="1:5" x14ac:dyDescent="0.2">
      <c r="A27" s="23">
        <v>25</v>
      </c>
      <c r="B27" s="40">
        <v>44.291476190476189</v>
      </c>
      <c r="C27" s="40">
        <f t="shared" si="0"/>
        <v>3.7907922474875102</v>
      </c>
      <c r="D27" s="40">
        <f>$B$81*A27+$C$81</f>
        <v>3.7788555727569828</v>
      </c>
      <c r="E27" s="19"/>
    </row>
    <row r="28" spans="1:5" x14ac:dyDescent="0.2">
      <c r="A28" s="23">
        <v>26</v>
      </c>
      <c r="B28" s="40">
        <v>43.816499999999998</v>
      </c>
      <c r="C28" s="40">
        <f t="shared" si="0"/>
        <v>3.7800104587728933</v>
      </c>
      <c r="D28" s="40">
        <f>$B$81*A28+$C$81</f>
        <v>3.7856258400391094</v>
      </c>
      <c r="E28" s="19"/>
    </row>
    <row r="29" spans="1:5" x14ac:dyDescent="0.2">
      <c r="A29" s="23">
        <v>27</v>
      </c>
      <c r="B29" s="40">
        <v>43.393521739130428</v>
      </c>
      <c r="C29" s="40">
        <f t="shared" si="0"/>
        <v>3.7703101612810497</v>
      </c>
      <c r="D29" s="40">
        <f>$B$81*A29+$C$81</f>
        <v>3.7923961073212364</v>
      </c>
      <c r="E29" s="19"/>
    </row>
    <row r="30" spans="1:5" x14ac:dyDescent="0.2">
      <c r="A30" s="23">
        <v>28</v>
      </c>
      <c r="B30" s="40">
        <v>46.589333333333329</v>
      </c>
      <c r="C30" s="40">
        <f t="shared" si="0"/>
        <v>3.8413716165040337</v>
      </c>
      <c r="D30" s="40">
        <f>$B$81*A30+$C$81</f>
        <v>3.799166374603363</v>
      </c>
      <c r="E30" s="19"/>
    </row>
    <row r="31" spans="1:5" x14ac:dyDescent="0.2">
      <c r="A31" s="23">
        <v>29</v>
      </c>
      <c r="B31" s="40">
        <v>48.342545454545458</v>
      </c>
      <c r="C31" s="40">
        <f t="shared" si="0"/>
        <v>3.8783120312027139</v>
      </c>
      <c r="D31" s="40">
        <f>$B$81*A31+$C$81</f>
        <v>3.8059366418854896</v>
      </c>
      <c r="E31" s="19"/>
    </row>
    <row r="32" spans="1:5" x14ac:dyDescent="0.2">
      <c r="A32" s="23">
        <v>30</v>
      </c>
      <c r="B32" s="40">
        <v>49.783999999999999</v>
      </c>
      <c r="C32" s="40">
        <f t="shared" si="0"/>
        <v>3.9076936472669166</v>
      </c>
      <c r="D32" s="40">
        <f>$B$81*A32+$C$81</f>
        <v>3.8127069091676167</v>
      </c>
      <c r="E32" s="19"/>
    </row>
    <row r="33" spans="1:5" x14ac:dyDescent="0.2">
      <c r="A33" s="23">
        <v>31</v>
      </c>
      <c r="B33" s="40">
        <v>49.727523809523809</v>
      </c>
      <c r="C33" s="40">
        <f t="shared" si="0"/>
        <v>3.9065585787969002</v>
      </c>
      <c r="D33" s="40">
        <f>$B$81*A33+$C$81</f>
        <v>3.8194771764497433</v>
      </c>
      <c r="E33" s="19"/>
    </row>
    <row r="34" spans="1:5" x14ac:dyDescent="0.2">
      <c r="A34" s="23">
        <v>32</v>
      </c>
      <c r="B34" s="40">
        <v>45.792217391304348</v>
      </c>
      <c r="C34" s="40">
        <f t="shared" si="0"/>
        <v>3.8241141507270351</v>
      </c>
      <c r="D34" s="40">
        <f>$B$81*A34+$C$81</f>
        <v>3.8262474437318699</v>
      </c>
      <c r="E34" s="19"/>
    </row>
    <row r="35" spans="1:5" x14ac:dyDescent="0.2">
      <c r="A35" s="23">
        <v>33</v>
      </c>
      <c r="B35" s="40">
        <v>43.988818181818182</v>
      </c>
      <c r="C35" s="40">
        <f t="shared" si="0"/>
        <v>3.7839354693897889</v>
      </c>
      <c r="D35" s="40">
        <f>$B$81*A35+$C$81</f>
        <v>3.8330177110139969</v>
      </c>
      <c r="E35" s="19"/>
    </row>
    <row r="36" spans="1:5" x14ac:dyDescent="0.2">
      <c r="A36" s="23">
        <v>34</v>
      </c>
      <c r="B36" s="40">
        <v>45.700523809523808</v>
      </c>
      <c r="C36" s="40">
        <f t="shared" si="0"/>
        <v>3.8221097597496536</v>
      </c>
      <c r="D36" s="40">
        <f>$B$81*A36+$C$81</f>
        <v>3.8397879782961235</v>
      </c>
      <c r="E36" s="19"/>
    </row>
    <row r="37" spans="1:5" x14ac:dyDescent="0.2">
      <c r="A37" s="23">
        <v>35</v>
      </c>
      <c r="B37" s="40">
        <v>46.492727272727272</v>
      </c>
      <c r="C37" s="40">
        <f t="shared" si="0"/>
        <v>3.8392958976240794</v>
      </c>
      <c r="D37" s="40">
        <f>$B$81*A37+$C$81</f>
        <v>3.8465582455782505</v>
      </c>
      <c r="E37" s="19"/>
    </row>
    <row r="38" spans="1:5" x14ac:dyDescent="0.2">
      <c r="A38" s="23">
        <v>36</v>
      </c>
      <c r="B38" s="40">
        <v>46.376590909090908</v>
      </c>
      <c r="C38" s="40">
        <f t="shared" si="0"/>
        <v>3.8367948256565096</v>
      </c>
      <c r="D38" s="40">
        <f>$B$81*A38+$C$81</f>
        <v>3.8533285128603771</v>
      </c>
      <c r="E38" s="19"/>
    </row>
    <row r="39" spans="1:5" x14ac:dyDescent="0.2">
      <c r="A39" s="23">
        <v>37</v>
      </c>
      <c r="B39" s="40">
        <v>46.497</v>
      </c>
      <c r="C39" s="40">
        <f t="shared" si="0"/>
        <v>3.8393877943830232</v>
      </c>
      <c r="D39" s="40">
        <f>$B$81*A39+$C$81</f>
        <v>3.8600987801425037</v>
      </c>
      <c r="E39" s="19"/>
    </row>
    <row r="40" spans="1:5" x14ac:dyDescent="0.2">
      <c r="A40" s="23">
        <v>38</v>
      </c>
      <c r="B40" s="40">
        <v>48.174380952380957</v>
      </c>
      <c r="C40" s="40">
        <f t="shared" si="0"/>
        <v>3.8748273642413444</v>
      </c>
      <c r="D40" s="40">
        <f>$B$81*A40+$C$81</f>
        <v>3.8668690474246308</v>
      </c>
      <c r="E40" s="19"/>
    </row>
    <row r="41" spans="1:5" x14ac:dyDescent="0.2">
      <c r="A41" s="23">
        <v>39</v>
      </c>
      <c r="B41" s="40">
        <v>50.636000000000003</v>
      </c>
      <c r="C41" s="40">
        <f t="shared" si="0"/>
        <v>3.9246627857745819</v>
      </c>
      <c r="D41" s="40">
        <f>$B$81*A41+$C$81</f>
        <v>3.8736393147067574</v>
      </c>
      <c r="E41" s="19"/>
    </row>
    <row r="42" spans="1:5" x14ac:dyDescent="0.2">
      <c r="A42" s="23">
        <v>40</v>
      </c>
      <c r="B42" s="40">
        <v>51.095476190476198</v>
      </c>
      <c r="C42" s="40">
        <f t="shared" si="0"/>
        <v>3.9336959647286647</v>
      </c>
      <c r="D42" s="40">
        <f>$B$81*A42+$C$81</f>
        <v>3.880409581988884</v>
      </c>
      <c r="E42" s="19"/>
    </row>
    <row r="43" spans="1:5" x14ac:dyDescent="0.2">
      <c r="A43" s="23">
        <v>41</v>
      </c>
      <c r="B43" s="40">
        <v>51.0554347826087</v>
      </c>
      <c r="C43" s="40">
        <f t="shared" si="0"/>
        <v>3.9329119989365466</v>
      </c>
      <c r="D43" s="40">
        <f>$B$81*A43+$C$81</f>
        <v>3.887179849271011</v>
      </c>
      <c r="E43" s="19"/>
    </row>
    <row r="44" spans="1:5" x14ac:dyDescent="0.2">
      <c r="A44" s="23">
        <v>42</v>
      </c>
      <c r="B44" s="40">
        <v>48.537619047619053</v>
      </c>
      <c r="C44" s="40">
        <f t="shared" si="0"/>
        <v>3.8823391477484486</v>
      </c>
      <c r="D44" s="40">
        <f>$B$81*A44+$C$81</f>
        <v>3.8939501165531376</v>
      </c>
      <c r="E44" s="19"/>
    </row>
    <row r="45" spans="1:5" x14ac:dyDescent="0.2">
      <c r="A45" s="23">
        <v>43</v>
      </c>
      <c r="B45" s="40">
        <v>48.297409090909078</v>
      </c>
      <c r="C45" s="40">
        <f t="shared" si="0"/>
        <v>3.877377917209579</v>
      </c>
      <c r="D45" s="40">
        <f>$B$81*A45+$C$81</f>
        <v>3.9007203838352646</v>
      </c>
      <c r="E45" s="19"/>
    </row>
    <row r="46" spans="1:5" x14ac:dyDescent="0.2">
      <c r="A46" s="23">
        <v>44</v>
      </c>
      <c r="B46" s="40">
        <v>48.521043478260857</v>
      </c>
      <c r="C46" s="40">
        <f t="shared" si="0"/>
        <v>3.8819975899917689</v>
      </c>
      <c r="D46" s="40">
        <f>$B$81*A46+$C$81</f>
        <v>3.9074906511173912</v>
      </c>
      <c r="E46" s="19"/>
    </row>
    <row r="47" spans="1:5" x14ac:dyDescent="0.2">
      <c r="A47" s="23">
        <v>45</v>
      </c>
      <c r="B47" s="40">
        <v>48.165399999999998</v>
      </c>
      <c r="C47" s="40">
        <f t="shared" si="0"/>
        <v>3.8746409209607351</v>
      </c>
      <c r="D47" s="40">
        <f>$B$81*A47+$C$81</f>
        <v>3.9142609183995178</v>
      </c>
      <c r="E47" s="19"/>
    </row>
    <row r="48" spans="1:5" x14ac:dyDescent="0.2">
      <c r="A48" s="23">
        <v>46</v>
      </c>
      <c r="B48" s="40">
        <v>46.06926086956522</v>
      </c>
      <c r="C48" s="40">
        <f t="shared" si="0"/>
        <v>3.8301459351804277</v>
      </c>
      <c r="D48" s="40">
        <f>$B$81*A48+$C$81</f>
        <v>3.9210311856816449</v>
      </c>
      <c r="E48" s="19"/>
    </row>
    <row r="49" spans="1:5" x14ac:dyDescent="0.2">
      <c r="A49" s="23">
        <v>47</v>
      </c>
      <c r="B49" s="40">
        <v>47.455318181818193</v>
      </c>
      <c r="C49" s="40">
        <f t="shared" si="0"/>
        <v>3.8597885984765976</v>
      </c>
      <c r="D49" s="40">
        <f>$B$81*A49+$C$81</f>
        <v>3.9278014529637715</v>
      </c>
      <c r="E49" s="19"/>
    </row>
    <row r="50" spans="1:5" x14ac:dyDescent="0.2">
      <c r="A50" s="23">
        <v>48</v>
      </c>
      <c r="B50" s="40">
        <v>48.36633333333333</v>
      </c>
      <c r="C50" s="40">
        <f t="shared" si="0"/>
        <v>3.8788039793995241</v>
      </c>
      <c r="D50" s="40">
        <f>$B$81*A50+$C$81</f>
        <v>3.9345717202458985</v>
      </c>
      <c r="E50" s="19"/>
    </row>
    <row r="51" spans="1:5" x14ac:dyDescent="0.2">
      <c r="A51" s="23">
        <v>49</v>
      </c>
      <c r="B51" s="40">
        <v>49.13739130434783</v>
      </c>
      <c r="C51" s="40">
        <f t="shared" si="0"/>
        <v>3.8946202786742594</v>
      </c>
      <c r="D51" s="40">
        <f>$B$81*A51+$C$81</f>
        <v>3.9413419875280251</v>
      </c>
      <c r="E51" s="19"/>
    </row>
    <row r="52" spans="1:5" x14ac:dyDescent="0.2">
      <c r="A52" s="23">
        <v>50</v>
      </c>
      <c r="B52" s="40">
        <v>50.116149999999998</v>
      </c>
      <c r="C52" s="40">
        <f t="shared" si="0"/>
        <v>3.9143433114349366</v>
      </c>
      <c r="D52" s="40">
        <f>$B$81*A52+$C$81</f>
        <v>3.9481122548101517</v>
      </c>
      <c r="E52" s="19"/>
    </row>
    <row r="53" spans="1:5" x14ac:dyDescent="0.2">
      <c r="A53" s="23">
        <v>51</v>
      </c>
      <c r="B53" s="40">
        <v>53.232380952380957</v>
      </c>
      <c r="C53" s="40">
        <f t="shared" si="0"/>
        <v>3.9746668757049197</v>
      </c>
      <c r="D53" s="40">
        <f>$B$81*A53+$C$81</f>
        <v>3.9548825220922788</v>
      </c>
      <c r="E53" s="19"/>
    </row>
    <row r="54" spans="1:5" x14ac:dyDescent="0.2">
      <c r="A54" s="23">
        <v>52</v>
      </c>
      <c r="B54" s="40">
        <v>54.62918181818182</v>
      </c>
      <c r="C54" s="40">
        <f t="shared" si="0"/>
        <v>4.0005682055094915</v>
      </c>
      <c r="D54" s="40">
        <f>$B$81*A54+$C$81</f>
        <v>3.9616527893744053</v>
      </c>
      <c r="E54" s="19"/>
    </row>
    <row r="55" spans="1:5" x14ac:dyDescent="0.2">
      <c r="A55" s="23">
        <v>53</v>
      </c>
      <c r="B55" s="40">
        <v>56.803608695652173</v>
      </c>
      <c r="C55" s="40">
        <f t="shared" si="0"/>
        <v>4.039599857083104</v>
      </c>
      <c r="D55" s="40">
        <f>$B$81*A55+$C$81</f>
        <v>3.9684230566565324</v>
      </c>
      <c r="E55" s="19"/>
    </row>
    <row r="56" spans="1:5" x14ac:dyDescent="0.2">
      <c r="A56" s="23">
        <v>54</v>
      </c>
      <c r="B56" s="40">
        <v>55.188699999999997</v>
      </c>
      <c r="C56" s="40">
        <f t="shared" si="0"/>
        <v>4.0107582221821403</v>
      </c>
      <c r="D56" s="40">
        <f>$B$81*A56+$C$81</f>
        <v>3.975193323938659</v>
      </c>
      <c r="E56" s="19"/>
    </row>
    <row r="57" spans="1:5" x14ac:dyDescent="0.2">
      <c r="A57" s="23">
        <v>55</v>
      </c>
      <c r="B57" s="40">
        <v>55.830043478260862</v>
      </c>
      <c r="C57" s="40">
        <f t="shared" si="0"/>
        <v>4.0223121380835787</v>
      </c>
      <c r="D57" s="40">
        <f>$B$81*A57+$C$81</f>
        <v>3.9819635912207856</v>
      </c>
      <c r="E57" s="19"/>
    </row>
    <row r="58" spans="1:5" x14ac:dyDescent="0.2">
      <c r="A58" s="23">
        <v>56</v>
      </c>
      <c r="B58" s="40">
        <v>57.203272727272733</v>
      </c>
      <c r="C58" s="40">
        <f t="shared" si="0"/>
        <v>4.0466111122607682</v>
      </c>
      <c r="D58" s="40">
        <f>$B$81*A58+$C$81</f>
        <v>3.9887338585029126</v>
      </c>
      <c r="E58" s="19"/>
    </row>
    <row r="59" spans="1:5" x14ac:dyDescent="0.2">
      <c r="A59" s="23">
        <v>57</v>
      </c>
      <c r="B59" s="40">
        <v>54.947047619047623</v>
      </c>
      <c r="C59" s="40">
        <f t="shared" si="0"/>
        <v>4.0063699509084341</v>
      </c>
      <c r="D59" s="40">
        <f>$B$81*A59+$C$81</f>
        <v>3.9955041257850392</v>
      </c>
      <c r="E59" s="19"/>
    </row>
    <row r="60" spans="1:5" x14ac:dyDescent="0.2">
      <c r="A60" s="23">
        <v>58</v>
      </c>
      <c r="B60" s="40">
        <v>52.777913043478257</v>
      </c>
      <c r="C60" s="40">
        <f t="shared" si="0"/>
        <v>3.9660927896241991</v>
      </c>
      <c r="D60" s="40">
        <f>$B$81*A60+$C$81</f>
        <v>4.0022743930671663</v>
      </c>
      <c r="E60" s="19"/>
    </row>
    <row r="61" spans="1:5" x14ac:dyDescent="0.2">
      <c r="A61" s="23">
        <v>59</v>
      </c>
      <c r="B61" s="40">
        <v>52.873285714285707</v>
      </c>
      <c r="C61" s="40">
        <f t="shared" si="0"/>
        <v>3.9678982153616245</v>
      </c>
      <c r="D61" s="40">
        <f>$B$81*A61+$C$81</f>
        <v>4.0090446603492929</v>
      </c>
      <c r="E61" s="19"/>
    </row>
    <row r="62" spans="1:5" x14ac:dyDescent="0.2">
      <c r="A62" s="23">
        <v>60</v>
      </c>
      <c r="B62" s="40">
        <v>50.346454545454549</v>
      </c>
      <c r="C62" s="40">
        <f t="shared" si="0"/>
        <v>3.9189282005075703</v>
      </c>
      <c r="D62" s="40">
        <f>$B$81*A62+$C$81</f>
        <v>4.0158149276314195</v>
      </c>
      <c r="E62" s="19"/>
    </row>
    <row r="63" spans="1:5" x14ac:dyDescent="0.2">
      <c r="A63" s="41" t="s">
        <v>26</v>
      </c>
      <c r="B63" s="41"/>
      <c r="C63" s="41"/>
      <c r="D63" s="41"/>
      <c r="E63" s="19"/>
    </row>
    <row r="64" spans="1:5" x14ac:dyDescent="0.2">
      <c r="A64" s="23">
        <v>61</v>
      </c>
      <c r="B64" s="13">
        <v>49.775730000000003</v>
      </c>
      <c r="C64" s="40">
        <f t="shared" si="0"/>
        <v>3.9075275158397016</v>
      </c>
      <c r="D64" s="40">
        <f>$B$81*A64+$C$81</f>
        <v>4.022585194913546</v>
      </c>
      <c r="E64" s="19"/>
    </row>
    <row r="65" spans="1:18" x14ac:dyDescent="0.2">
      <c r="A65" s="23">
        <v>62</v>
      </c>
      <c r="B65" s="13">
        <v>49.099649999999997</v>
      </c>
      <c r="C65" s="40">
        <f t="shared" si="0"/>
        <v>3.8938519064654962</v>
      </c>
      <c r="D65" s="40">
        <f>$B$81*A65+$C$81</f>
        <v>4.0293554621956735</v>
      </c>
      <c r="E65" s="19"/>
    </row>
    <row r="66" spans="1:18" x14ac:dyDescent="0.2">
      <c r="A66" s="23">
        <v>63</v>
      </c>
      <c r="B66" s="13">
        <v>49.154859999999999</v>
      </c>
      <c r="C66" s="40">
        <f t="shared" si="0"/>
        <v>3.8949757226813762</v>
      </c>
      <c r="D66" s="40">
        <f>$B$81*A66+$C$81</f>
        <v>4.0361257294778001</v>
      </c>
      <c r="E66" s="19"/>
    </row>
    <row r="67" spans="1:18" x14ac:dyDescent="0.2">
      <c r="A67" s="23">
        <v>64</v>
      </c>
      <c r="B67" s="13">
        <v>51.077800000000003</v>
      </c>
      <c r="C67" s="40">
        <f t="shared" si="0"/>
        <v>3.9333499605422158</v>
      </c>
      <c r="D67" s="40">
        <f>$B$81*A67+$C$81</f>
        <v>4.0428959967599267</v>
      </c>
      <c r="E67" s="19"/>
    </row>
    <row r="68" spans="1:18" x14ac:dyDescent="0.2">
      <c r="A68" s="23">
        <v>65</v>
      </c>
      <c r="B68" s="13">
        <v>52.29119</v>
      </c>
      <c r="C68" s="40">
        <f t="shared" ref="C68:C75" si="1">LN(B68)</f>
        <v>3.9568279056385434</v>
      </c>
      <c r="D68" s="40">
        <f>$B$81*A68+$C$81</f>
        <v>4.0496662640420533</v>
      </c>
      <c r="E68" s="19"/>
    </row>
    <row r="69" spans="1:18" x14ac:dyDescent="0.2">
      <c r="A69" s="23">
        <v>66</v>
      </c>
      <c r="B69" s="13">
        <v>52.694099999999999</v>
      </c>
      <c r="C69" s="40">
        <f t="shared" si="1"/>
        <v>3.9645034948207454</v>
      </c>
      <c r="D69" s="40">
        <f>$B$81*A69+$C$81</f>
        <v>4.0564365313241799</v>
      </c>
      <c r="E69" s="19"/>
    </row>
    <row r="70" spans="1:18" x14ac:dyDescent="0.2">
      <c r="A70" s="23">
        <v>67</v>
      </c>
      <c r="B70" s="13">
        <v>53.948779999999999</v>
      </c>
      <c r="C70" s="40">
        <f t="shared" si="1"/>
        <v>3.9880350779174067</v>
      </c>
      <c r="D70" s="40">
        <f>$B$81*A70+$C$81</f>
        <v>4.0632067986063074</v>
      </c>
      <c r="E70" s="23"/>
      <c r="F70" s="5"/>
    </row>
    <row r="71" spans="1:18" x14ac:dyDescent="0.2">
      <c r="A71" s="23">
        <v>68</v>
      </c>
      <c r="B71" s="13">
        <v>52.075569999999999</v>
      </c>
      <c r="C71" s="40">
        <f t="shared" si="1"/>
        <v>3.9526959328384517</v>
      </c>
      <c r="D71" s="40">
        <f>$B$81*A71+$C$81</f>
        <v>4.069977065888434</v>
      </c>
      <c r="E71" s="19"/>
    </row>
    <row r="72" spans="1:18" x14ac:dyDescent="0.2">
      <c r="A72" s="23">
        <v>69</v>
      </c>
      <c r="B72" s="13">
        <v>52.31709</v>
      </c>
      <c r="C72" s="40">
        <f t="shared" si="1"/>
        <v>3.9573230863360793</v>
      </c>
      <c r="D72" s="40">
        <f>$B$81*A72+$C$81</f>
        <v>4.0767473331705606</v>
      </c>
      <c r="E72" s="19"/>
    </row>
    <row r="73" spans="1:18" x14ac:dyDescent="0.2">
      <c r="A73" s="23">
        <v>70</v>
      </c>
      <c r="B73" s="13">
        <v>49.941609999999997</v>
      </c>
      <c r="C73" s="40">
        <f t="shared" si="1"/>
        <v>3.9108545230183953</v>
      </c>
      <c r="D73" s="40">
        <f>$B$81*A73+$C$81</f>
        <v>4.0835176004526872</v>
      </c>
      <c r="E73" s="19"/>
    </row>
    <row r="74" spans="1:18" x14ac:dyDescent="0.2">
      <c r="A74" s="23">
        <v>71</v>
      </c>
      <c r="B74" s="13">
        <v>53.321399999999997</v>
      </c>
      <c r="C74" s="40">
        <f t="shared" si="1"/>
        <v>3.9763377515299512</v>
      </c>
      <c r="D74" s="40">
        <f>$B$81*A74+$C$81</f>
        <v>4.0902878677348138</v>
      </c>
      <c r="E74" s="19"/>
    </row>
    <row r="75" spans="1:18" x14ac:dyDescent="0.2">
      <c r="A75" s="23">
        <v>72</v>
      </c>
      <c r="B75" s="13">
        <v>53.48319</v>
      </c>
      <c r="C75" s="40">
        <f t="shared" si="1"/>
        <v>3.9793673989215601</v>
      </c>
      <c r="D75" s="40">
        <f>$B$81*A75+$C$81</f>
        <v>4.0970581350169404</v>
      </c>
      <c r="E75" s="19"/>
    </row>
    <row r="76" spans="1:18" ht="19" x14ac:dyDescent="0.25">
      <c r="A76" s="23"/>
      <c r="B76" s="19"/>
      <c r="C76" s="19"/>
      <c r="F76" s="49" t="s">
        <v>20</v>
      </c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</row>
    <row r="77" spans="1:18" x14ac:dyDescent="0.2">
      <c r="A77" s="19"/>
      <c r="B77" s="19"/>
      <c r="C77" s="19"/>
      <c r="F77" s="3" t="s">
        <v>17</v>
      </c>
      <c r="G77" s="3">
        <v>1</v>
      </c>
      <c r="H77" s="3">
        <v>2</v>
      </c>
      <c r="I77" s="3">
        <v>3</v>
      </c>
      <c r="J77" s="3">
        <v>4</v>
      </c>
      <c r="K77" s="3">
        <v>5</v>
      </c>
      <c r="L77" s="3">
        <v>6</v>
      </c>
      <c r="M77" s="3">
        <v>7</v>
      </c>
      <c r="N77" s="3">
        <v>8</v>
      </c>
      <c r="O77" s="3">
        <v>9</v>
      </c>
      <c r="P77" s="3">
        <v>10</v>
      </c>
      <c r="Q77" s="3">
        <v>11</v>
      </c>
      <c r="R77" s="3">
        <v>12</v>
      </c>
    </row>
    <row r="78" spans="1:18" x14ac:dyDescent="0.2">
      <c r="F78" s="23">
        <v>2009</v>
      </c>
      <c r="G78" s="7">
        <v>41.657318181818177</v>
      </c>
      <c r="H78" s="7">
        <v>37.248849999999997</v>
      </c>
      <c r="I78" s="7">
        <v>34.938499999999998</v>
      </c>
      <c r="J78" s="7">
        <v>36.163136363636362</v>
      </c>
      <c r="K78" s="7">
        <v>37.220333333333343</v>
      </c>
      <c r="L78" s="7">
        <v>33.570454545454552</v>
      </c>
      <c r="M78" s="7">
        <v>35.207478260869557</v>
      </c>
      <c r="N78" s="7">
        <v>36.057476190476187</v>
      </c>
      <c r="O78" s="7">
        <v>39.137272727272723</v>
      </c>
      <c r="P78" s="7">
        <v>39.987318181818182</v>
      </c>
      <c r="Q78" s="7">
        <v>40.420666666666662</v>
      </c>
      <c r="R78" s="7">
        <v>40.70513043478261</v>
      </c>
    </row>
    <row r="79" spans="1:18" x14ac:dyDescent="0.2">
      <c r="B79" s="38" t="s">
        <v>14</v>
      </c>
      <c r="C79" s="38"/>
      <c r="F79" s="23">
        <v>2010</v>
      </c>
      <c r="G79" s="7">
        <v>41.515619047619047</v>
      </c>
      <c r="H79" s="7">
        <v>40.95655</v>
      </c>
      <c r="I79" s="7">
        <v>42.687304347826093</v>
      </c>
      <c r="J79" s="7">
        <v>44.093636363636357</v>
      </c>
      <c r="K79" s="7">
        <v>40.770476190476188</v>
      </c>
      <c r="L79" s="7">
        <v>42.60822727272727</v>
      </c>
      <c r="M79" s="7">
        <v>43.907363636363627</v>
      </c>
      <c r="N79" s="7">
        <v>41.547045454545447</v>
      </c>
      <c r="O79" s="7">
        <v>42.681409090909092</v>
      </c>
      <c r="P79" s="7">
        <v>43.139238095238092</v>
      </c>
      <c r="Q79" s="7">
        <v>45.00240909090909</v>
      </c>
      <c r="R79" s="7">
        <v>46.123130434782603</v>
      </c>
    </row>
    <row r="80" spans="1:18" x14ac:dyDescent="0.2">
      <c r="B80" s="23" t="s">
        <v>22</v>
      </c>
      <c r="C80" s="23" t="s">
        <v>23</v>
      </c>
      <c r="F80" s="23">
        <v>2011</v>
      </c>
      <c r="G80" s="7">
        <v>44.291476190476189</v>
      </c>
      <c r="H80" s="7">
        <v>43.816499999999998</v>
      </c>
      <c r="I80" s="7">
        <v>43.393521739130428</v>
      </c>
      <c r="J80" s="7">
        <v>46.589333333333329</v>
      </c>
      <c r="K80" s="7">
        <v>48.342545454545458</v>
      </c>
      <c r="L80" s="7">
        <v>49.783999999999999</v>
      </c>
      <c r="M80" s="7">
        <v>49.727523809523809</v>
      </c>
      <c r="N80" s="7">
        <v>45.792217391304348</v>
      </c>
      <c r="O80" s="7">
        <v>43.988818181818182</v>
      </c>
      <c r="P80" s="7">
        <v>45.700523809523808</v>
      </c>
      <c r="Q80" s="7">
        <v>46.492727272727272</v>
      </c>
      <c r="R80" s="7">
        <v>46.376590909090908</v>
      </c>
    </row>
    <row r="81" spans="2:18" x14ac:dyDescent="0.2">
      <c r="B81" s="23" cm="1">
        <f t="array" ref="B81:C81">LINEST(C3:C62,A3:A62)</f>
        <v>6.7702672821267689E-3</v>
      </c>
      <c r="C81" s="23">
        <v>3.6095988907038135</v>
      </c>
      <c r="F81" s="23">
        <v>2012</v>
      </c>
      <c r="G81" s="7">
        <v>46.497</v>
      </c>
      <c r="H81" s="7">
        <v>48.174380952380957</v>
      </c>
      <c r="I81" s="7">
        <v>50.636000000000003</v>
      </c>
      <c r="J81" s="7">
        <v>51.095476190476198</v>
      </c>
      <c r="K81" s="7">
        <v>51.0554347826087</v>
      </c>
      <c r="L81" s="7">
        <v>48.537619047619053</v>
      </c>
      <c r="M81" s="7">
        <v>48.297409090909078</v>
      </c>
      <c r="N81" s="7">
        <v>48.521043478260857</v>
      </c>
      <c r="O81" s="7">
        <v>48.165399999999998</v>
      </c>
      <c r="P81" s="7">
        <v>46.06926086956522</v>
      </c>
      <c r="Q81" s="7">
        <v>47.455318181818193</v>
      </c>
      <c r="R81" s="7">
        <v>48.36633333333333</v>
      </c>
    </row>
    <row r="82" spans="2:18" x14ac:dyDescent="0.2">
      <c r="F82" s="23">
        <v>2013</v>
      </c>
      <c r="G82" s="7">
        <v>49.13739130434783</v>
      </c>
      <c r="H82" s="7">
        <v>50.116149999999998</v>
      </c>
      <c r="I82" s="7">
        <v>53.232380952380957</v>
      </c>
      <c r="J82" s="7">
        <v>54.62918181818182</v>
      </c>
      <c r="K82" s="7">
        <v>56.803608695652173</v>
      </c>
      <c r="L82" s="7">
        <v>55.188699999999997</v>
      </c>
      <c r="M82" s="7">
        <v>55.830043478260862</v>
      </c>
      <c r="N82" s="7">
        <v>57.203272727272733</v>
      </c>
      <c r="O82" s="7">
        <v>54.947047619047623</v>
      </c>
      <c r="P82" s="7">
        <v>52.777913043478257</v>
      </c>
      <c r="Q82" s="7">
        <v>52.873285714285707</v>
      </c>
      <c r="R82" s="7">
        <v>50.346454545454549</v>
      </c>
    </row>
    <row r="84" spans="2:18" ht="16" thickBot="1" x14ac:dyDescent="0.25">
      <c r="F84" s="50" t="s">
        <v>2</v>
      </c>
      <c r="G84" s="50"/>
      <c r="H84" s="50"/>
      <c r="I84" s="50"/>
      <c r="J84" s="50"/>
      <c r="K84" s="50"/>
      <c r="L84" s="50"/>
      <c r="M84" s="19"/>
      <c r="N84" s="19"/>
    </row>
    <row r="85" spans="2:18" x14ac:dyDescent="0.2">
      <c r="F85" s="20" t="s">
        <v>3</v>
      </c>
      <c r="G85" s="20" t="s">
        <v>4</v>
      </c>
      <c r="H85" s="20" t="s">
        <v>5</v>
      </c>
      <c r="I85" s="20" t="s">
        <v>6</v>
      </c>
      <c r="J85" s="20" t="s">
        <v>7</v>
      </c>
      <c r="K85" s="20" t="s">
        <v>8</v>
      </c>
      <c r="L85" s="20" t="s">
        <v>9</v>
      </c>
      <c r="M85" s="19"/>
      <c r="N85" s="19"/>
    </row>
    <row r="86" spans="2:18" x14ac:dyDescent="0.2">
      <c r="F86" s="24" t="s">
        <v>10</v>
      </c>
      <c r="G86" s="34">
        <v>1710.6648615650856</v>
      </c>
      <c r="H86" s="24">
        <v>4</v>
      </c>
      <c r="I86" s="34">
        <v>427.66621539127141</v>
      </c>
      <c r="J86" s="34">
        <v>84.072334340833436</v>
      </c>
      <c r="K86" s="34">
        <v>5.0610188903729711E-20</v>
      </c>
      <c r="L86" s="34">
        <v>2.583667426803002</v>
      </c>
      <c r="M86" s="19"/>
      <c r="N86" s="4" t="s">
        <v>25</v>
      </c>
    </row>
    <row r="87" spans="2:18" x14ac:dyDescent="0.2">
      <c r="F87" s="24" t="s">
        <v>11</v>
      </c>
      <c r="G87" s="34">
        <v>40.791692617835679</v>
      </c>
      <c r="H87" s="24">
        <v>11</v>
      </c>
      <c r="I87" s="34">
        <v>3.7083356925305164</v>
      </c>
      <c r="J87" s="34">
        <v>0.72899945558064494</v>
      </c>
      <c r="K87" s="34">
        <v>0.70499854800887185</v>
      </c>
      <c r="L87" s="34">
        <v>2.0140460125234187</v>
      </c>
      <c r="M87" s="19"/>
      <c r="N87" s="4" t="s">
        <v>24</v>
      </c>
    </row>
    <row r="88" spans="2:18" x14ac:dyDescent="0.2">
      <c r="F88" s="24" t="s">
        <v>12</v>
      </c>
      <c r="G88" s="34">
        <v>223.82289756496607</v>
      </c>
      <c r="H88" s="24">
        <v>44</v>
      </c>
      <c r="I88" s="34">
        <v>5.0868840355674108</v>
      </c>
      <c r="J88" s="34"/>
      <c r="K88" s="34"/>
      <c r="L88" s="34"/>
      <c r="M88" s="19"/>
      <c r="N88" s="19"/>
    </row>
    <row r="89" spans="2:18" x14ac:dyDescent="0.2">
      <c r="F89" s="24"/>
      <c r="G89" s="34"/>
      <c r="H89" s="24"/>
      <c r="I89" s="34"/>
      <c r="J89" s="34"/>
      <c r="K89" s="34"/>
      <c r="L89" s="34"/>
      <c r="M89" s="19"/>
      <c r="N89" s="19"/>
    </row>
    <row r="90" spans="2:18" ht="16" thickBot="1" x14ac:dyDescent="0.25">
      <c r="F90" s="25" t="s">
        <v>13</v>
      </c>
      <c r="G90" s="36">
        <v>1975.2794517478874</v>
      </c>
      <c r="H90" s="25">
        <v>59</v>
      </c>
      <c r="I90" s="25"/>
      <c r="J90" s="25"/>
      <c r="K90" s="25"/>
      <c r="L90" s="25"/>
      <c r="M90" s="19"/>
      <c r="N90" s="19"/>
    </row>
    <row r="96" spans="2:18" x14ac:dyDescent="0.2">
      <c r="F96" s="10"/>
      <c r="G96" s="10"/>
      <c r="H96" s="10"/>
      <c r="I96" s="10"/>
      <c r="J96" s="10"/>
      <c r="K96" s="10"/>
    </row>
    <row r="97" spans="6:11" x14ac:dyDescent="0.2">
      <c r="F97" s="15"/>
      <c r="G97" s="15"/>
      <c r="H97" s="15"/>
      <c r="I97" s="15"/>
      <c r="J97" s="15"/>
      <c r="K97" s="10"/>
    </row>
    <row r="98" spans="6:11" x14ac:dyDescent="0.2">
      <c r="F98" s="14"/>
      <c r="G98" s="14"/>
      <c r="H98" s="14"/>
      <c r="I98" s="14"/>
      <c r="J98" s="14"/>
      <c r="K98" s="10"/>
    </row>
    <row r="99" spans="6:11" x14ac:dyDescent="0.2">
      <c r="F99" s="14"/>
      <c r="G99" s="14"/>
      <c r="H99" s="14"/>
      <c r="I99" s="14"/>
      <c r="J99" s="14"/>
      <c r="K99" s="10"/>
    </row>
    <row r="100" spans="6:11" x14ac:dyDescent="0.2">
      <c r="F100" s="14"/>
      <c r="G100" s="14"/>
      <c r="H100" s="14"/>
      <c r="I100" s="14"/>
      <c r="J100" s="14"/>
      <c r="K100" s="10"/>
    </row>
    <row r="101" spans="6:11" x14ac:dyDescent="0.2">
      <c r="F101" s="14"/>
      <c r="G101" s="14"/>
      <c r="H101" s="14"/>
      <c r="I101" s="14"/>
      <c r="J101" s="14"/>
    </row>
    <row r="102" spans="6:11" x14ac:dyDescent="0.2">
      <c r="F102" s="14"/>
      <c r="G102" s="14"/>
      <c r="H102" s="14"/>
      <c r="I102" s="14"/>
      <c r="J102" s="14"/>
    </row>
    <row r="103" spans="6:11" x14ac:dyDescent="0.2">
      <c r="F103" s="14"/>
      <c r="G103" s="14"/>
      <c r="H103" s="14"/>
      <c r="I103" s="14"/>
      <c r="J103" s="14"/>
    </row>
    <row r="104" spans="6:11" x14ac:dyDescent="0.2">
      <c r="F104" s="14"/>
      <c r="G104" s="14"/>
      <c r="H104" s="14"/>
      <c r="I104" s="14"/>
      <c r="J104" s="14"/>
    </row>
    <row r="105" spans="6:11" x14ac:dyDescent="0.2">
      <c r="F105" s="14"/>
      <c r="G105" s="14"/>
      <c r="H105" s="14"/>
      <c r="I105" s="14"/>
      <c r="J105" s="14"/>
    </row>
    <row r="106" spans="6:11" x14ac:dyDescent="0.2">
      <c r="F106" s="14"/>
      <c r="G106" s="14"/>
      <c r="H106" s="14"/>
      <c r="I106" s="14"/>
      <c r="J106" s="14"/>
    </row>
    <row r="107" spans="6:11" x14ac:dyDescent="0.2">
      <c r="F107" s="14"/>
      <c r="G107" s="14"/>
      <c r="H107" s="14"/>
      <c r="I107" s="14"/>
      <c r="J107" s="14"/>
    </row>
    <row r="108" spans="6:11" x14ac:dyDescent="0.2">
      <c r="F108" s="14"/>
      <c r="G108" s="14"/>
      <c r="H108" s="14"/>
      <c r="I108" s="14"/>
      <c r="J108" s="14"/>
    </row>
    <row r="109" spans="6:11" x14ac:dyDescent="0.2">
      <c r="F109" s="14"/>
      <c r="G109" s="14"/>
      <c r="H109" s="14"/>
      <c r="I109" s="14"/>
      <c r="J109" s="14"/>
    </row>
    <row r="110" spans="6:11" x14ac:dyDescent="0.2">
      <c r="F110" s="14"/>
      <c r="G110" s="14"/>
      <c r="H110" s="14"/>
      <c r="I110" s="14"/>
      <c r="J110" s="14"/>
    </row>
    <row r="111" spans="6:11" x14ac:dyDescent="0.2">
      <c r="F111" s="14"/>
      <c r="G111" s="14"/>
      <c r="H111" s="14"/>
      <c r="I111" s="14"/>
      <c r="J111" s="14"/>
    </row>
    <row r="112" spans="6:11" x14ac:dyDescent="0.2">
      <c r="F112" s="14"/>
      <c r="G112" s="14"/>
      <c r="H112" s="14"/>
      <c r="I112" s="14"/>
      <c r="J112" s="14"/>
    </row>
    <row r="113" spans="6:12" x14ac:dyDescent="0.2">
      <c r="F113" s="14"/>
      <c r="G113" s="14"/>
      <c r="H113" s="14"/>
      <c r="I113" s="14"/>
      <c r="J113" s="14"/>
      <c r="K113" s="10"/>
      <c r="L113" s="10"/>
    </row>
    <row r="114" spans="6:12" x14ac:dyDescent="0.2">
      <c r="F114" s="14"/>
      <c r="G114" s="14"/>
      <c r="H114" s="14"/>
      <c r="I114" s="14"/>
      <c r="J114" s="14"/>
      <c r="K114" s="10"/>
      <c r="L114" s="10"/>
    </row>
    <row r="115" spans="6:12" x14ac:dyDescent="0.2">
      <c r="F115" s="14"/>
      <c r="G115" s="14"/>
      <c r="H115" s="14"/>
      <c r="I115" s="14"/>
      <c r="J115" s="14"/>
      <c r="K115" s="10"/>
      <c r="L115" s="10"/>
    </row>
    <row r="116" spans="6:12" x14ac:dyDescent="0.2">
      <c r="F116" s="10"/>
      <c r="G116" s="10"/>
      <c r="H116" s="10"/>
      <c r="I116" s="10"/>
      <c r="J116" s="10"/>
      <c r="K116" s="10"/>
      <c r="L116" s="10"/>
    </row>
    <row r="117" spans="6:12" x14ac:dyDescent="0.2">
      <c r="F117" s="10"/>
      <c r="G117" s="10"/>
      <c r="H117" s="10"/>
      <c r="I117" s="10"/>
      <c r="J117" s="10"/>
      <c r="K117" s="10"/>
      <c r="L117" s="10"/>
    </row>
    <row r="118" spans="6:12" x14ac:dyDescent="0.2">
      <c r="F118" s="10"/>
      <c r="G118" s="10"/>
      <c r="H118" s="10"/>
      <c r="I118" s="10"/>
      <c r="J118" s="10"/>
      <c r="K118" s="10"/>
      <c r="L118" s="10"/>
    </row>
    <row r="119" spans="6:12" x14ac:dyDescent="0.2">
      <c r="F119" s="15"/>
      <c r="G119" s="15"/>
      <c r="H119" s="15"/>
      <c r="I119" s="15"/>
      <c r="J119" s="15"/>
      <c r="K119" s="15"/>
      <c r="L119" s="15"/>
    </row>
    <row r="120" spans="6:12" x14ac:dyDescent="0.2">
      <c r="F120" s="14"/>
      <c r="G120" s="14"/>
      <c r="H120" s="14"/>
      <c r="I120" s="14"/>
      <c r="J120" s="14"/>
      <c r="K120" s="14"/>
      <c r="L120" s="14"/>
    </row>
    <row r="121" spans="6:12" x14ac:dyDescent="0.2">
      <c r="F121" s="14"/>
      <c r="G121" s="14"/>
      <c r="H121" s="14"/>
      <c r="I121" s="14"/>
      <c r="J121" s="14"/>
      <c r="K121" s="14"/>
      <c r="L121" s="14"/>
    </row>
    <row r="122" spans="6:12" x14ac:dyDescent="0.2">
      <c r="F122" s="14"/>
      <c r="G122" s="14"/>
      <c r="H122" s="14"/>
      <c r="I122" s="14"/>
      <c r="J122" s="14"/>
      <c r="K122" s="14"/>
      <c r="L122" s="14"/>
    </row>
    <row r="123" spans="6:12" x14ac:dyDescent="0.2">
      <c r="F123" s="14"/>
      <c r="G123" s="14"/>
      <c r="H123" s="14"/>
      <c r="I123" s="14"/>
      <c r="J123" s="14"/>
      <c r="K123" s="14"/>
      <c r="L123" s="14"/>
    </row>
    <row r="124" spans="6:12" x14ac:dyDescent="0.2">
      <c r="F124" s="14"/>
      <c r="G124" s="14"/>
      <c r="H124" s="14"/>
      <c r="I124" s="14"/>
      <c r="J124" s="14"/>
      <c r="K124" s="14"/>
      <c r="L124" s="14"/>
    </row>
    <row r="125" spans="6:12" x14ac:dyDescent="0.2">
      <c r="F125" s="10"/>
      <c r="G125" s="10"/>
      <c r="H125" s="10"/>
      <c r="I125" s="10"/>
      <c r="J125" s="10"/>
      <c r="K125" s="10"/>
      <c r="L125" s="10"/>
    </row>
    <row r="126" spans="6:12" x14ac:dyDescent="0.2">
      <c r="F126" s="10"/>
      <c r="G126" s="10"/>
      <c r="H126" s="10"/>
      <c r="I126" s="10"/>
      <c r="J126" s="10"/>
      <c r="K126" s="10"/>
      <c r="L126" s="10"/>
    </row>
    <row r="127" spans="6:12" x14ac:dyDescent="0.2">
      <c r="F127" s="10"/>
      <c r="G127" s="10"/>
      <c r="H127" s="10"/>
      <c r="I127" s="10"/>
      <c r="J127" s="10"/>
      <c r="K127" s="10"/>
      <c r="L127" s="10"/>
    </row>
  </sheetData>
  <mergeCells count="5">
    <mergeCell ref="B1:C1"/>
    <mergeCell ref="A63:D63"/>
    <mergeCell ref="B79:C79"/>
    <mergeCell ref="F76:R76"/>
    <mergeCell ref="F84:L8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B344-D92B-F744-98B4-1DBEB398815D}">
  <dimension ref="A1:S95"/>
  <sheetViews>
    <sheetView tabSelected="1" zoomScale="83" workbookViewId="0">
      <selection activeCell="B81" sqref="B81"/>
    </sheetView>
  </sheetViews>
  <sheetFormatPr baseColWidth="10" defaultColWidth="11.5" defaultRowHeight="15" x14ac:dyDescent="0.2"/>
  <cols>
    <col min="2" max="2" width="12.1640625" bestFit="1" customWidth="1"/>
    <col min="3" max="3" width="16.6640625" bestFit="1" customWidth="1"/>
    <col min="4" max="4" width="15.5" bestFit="1" customWidth="1"/>
    <col min="5" max="5" width="9.6640625" bestFit="1" customWidth="1"/>
    <col min="6" max="6" width="16.6640625" bestFit="1" customWidth="1"/>
    <col min="7" max="7" width="15.5" bestFit="1" customWidth="1"/>
    <col min="12" max="12" width="12.33203125" bestFit="1" customWidth="1"/>
  </cols>
  <sheetData>
    <row r="1" spans="1:18" x14ac:dyDescent="0.2">
      <c r="B1" s="8"/>
      <c r="C1" s="8"/>
      <c r="D1" s="4" t="s">
        <v>14</v>
      </c>
    </row>
    <row r="2" spans="1:18" x14ac:dyDescent="0.2">
      <c r="A2" t="s">
        <v>16</v>
      </c>
      <c r="B2" s="1" t="s">
        <v>1</v>
      </c>
      <c r="C2" s="4" t="s">
        <v>15</v>
      </c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>
        <v>1</v>
      </c>
      <c r="B3">
        <v>54.585727272727269</v>
      </c>
      <c r="C3" s="7">
        <f>LN(B3)</f>
        <v>3.9997724433171435</v>
      </c>
      <c r="D3" s="7">
        <f>A3*$B$80+$C$80</f>
        <v>4.0457425195217658</v>
      </c>
      <c r="Q3" s="7"/>
      <c r="R3" s="7"/>
    </row>
    <row r="4" spans="1:18" x14ac:dyDescent="0.2">
      <c r="A4">
        <v>2</v>
      </c>
      <c r="B4">
        <v>57.705750000000002</v>
      </c>
      <c r="C4" s="7">
        <f t="shared" ref="C4:C67" si="0">LN(B4)</f>
        <v>4.0553568219285347</v>
      </c>
      <c r="D4" s="7">
        <f>A4*$B$80+$C$80</f>
        <v>4.04983605177837</v>
      </c>
      <c r="Q4" s="7"/>
      <c r="R4" s="7"/>
    </row>
    <row r="5" spans="1:18" x14ac:dyDescent="0.2">
      <c r="A5">
        <v>3</v>
      </c>
      <c r="B5">
        <v>60.627545454545462</v>
      </c>
      <c r="C5" s="7">
        <f t="shared" si="0"/>
        <v>4.104749335255323</v>
      </c>
      <c r="D5" s="7">
        <f>A5*$B$80+$C$80</f>
        <v>4.0539295840349752</v>
      </c>
      <c r="Q5" s="7"/>
      <c r="R5" s="7"/>
    </row>
    <row r="6" spans="1:18" x14ac:dyDescent="0.2">
      <c r="A6">
        <v>4</v>
      </c>
      <c r="B6">
        <v>63.586500000000001</v>
      </c>
      <c r="C6" s="7">
        <f t="shared" si="0"/>
        <v>4.1524011836639101</v>
      </c>
      <c r="D6" s="7">
        <f>A6*$B$80+$C$80</f>
        <v>4.0580231162915803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4"/>
      <c r="R6" s="4"/>
    </row>
    <row r="7" spans="1:18" x14ac:dyDescent="0.2">
      <c r="A7">
        <v>5</v>
      </c>
      <c r="B7">
        <v>61.713952380952378</v>
      </c>
      <c r="C7" s="7">
        <f t="shared" si="0"/>
        <v>4.1225100379396427</v>
      </c>
      <c r="D7" s="7">
        <f>A7*$B$80+$C$80</f>
        <v>4.0621166485481845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">
      <c r="A8">
        <v>6</v>
      </c>
      <c r="B8">
        <v>59.212909090909093</v>
      </c>
      <c r="C8" s="7">
        <f t="shared" si="0"/>
        <v>4.0811395770866179</v>
      </c>
      <c r="D8" s="7">
        <f>A8*$B$80+$C$80</f>
        <v>4.0662101808047897</v>
      </c>
      <c r="E8" s="10"/>
      <c r="F8" s="10"/>
      <c r="G8" s="10"/>
      <c r="H8" s="10"/>
      <c r="I8" s="10"/>
      <c r="J8" s="10"/>
    </row>
    <row r="9" spans="1:18" x14ac:dyDescent="0.2">
      <c r="A9">
        <v>7</v>
      </c>
      <c r="B9">
        <v>59.258695652173913</v>
      </c>
      <c r="C9" s="7">
        <f t="shared" si="0"/>
        <v>4.0819125313087499</v>
      </c>
      <c r="D9" s="7">
        <f>A9*$B$80+$C$80</f>
        <v>4.0703037130613939</v>
      </c>
      <c r="E9" s="10"/>
      <c r="F9" s="10"/>
      <c r="G9" s="10"/>
      <c r="H9" s="10"/>
      <c r="I9" s="10"/>
      <c r="J9" s="10"/>
    </row>
    <row r="10" spans="1:18" x14ac:dyDescent="0.2">
      <c r="A10">
        <v>8</v>
      </c>
      <c r="B10">
        <v>57.658238095238097</v>
      </c>
      <c r="C10" s="7">
        <f t="shared" si="0"/>
        <v>4.0545331349490432</v>
      </c>
      <c r="D10" s="7">
        <f>A10*$B$80+$C$80</f>
        <v>4.0743972453179991</v>
      </c>
      <c r="E10" s="10"/>
      <c r="F10" s="10"/>
      <c r="G10" s="10"/>
      <c r="H10" s="10"/>
      <c r="I10" s="10"/>
      <c r="J10" s="10"/>
    </row>
    <row r="11" spans="1:18" x14ac:dyDescent="0.2">
      <c r="A11">
        <v>9</v>
      </c>
      <c r="B11">
        <v>53.049772727272732</v>
      </c>
      <c r="C11" s="7">
        <f t="shared" si="0"/>
        <v>3.9712305809277755</v>
      </c>
      <c r="D11" s="7">
        <f>A11*$B$80+$C$80</f>
        <v>4.0784907775746042</v>
      </c>
      <c r="E11" s="10"/>
      <c r="F11" s="10"/>
      <c r="G11" s="10"/>
      <c r="H11" s="10"/>
      <c r="I11" s="10"/>
      <c r="J11" s="10"/>
    </row>
    <row r="12" spans="1:18" x14ac:dyDescent="0.2">
      <c r="A12">
        <v>10</v>
      </c>
      <c r="B12">
        <v>58.150318181818193</v>
      </c>
      <c r="C12" s="7">
        <f t="shared" si="0"/>
        <v>4.0630313506920626</v>
      </c>
      <c r="D12" s="7">
        <f>A12*$B$80+$C$80</f>
        <v>4.0825843098312085</v>
      </c>
      <c r="E12" s="10"/>
      <c r="F12" s="10"/>
      <c r="G12" s="10"/>
      <c r="H12" s="10"/>
      <c r="I12" s="10"/>
      <c r="J12" s="10"/>
    </row>
    <row r="13" spans="1:18" x14ac:dyDescent="0.2">
      <c r="A13">
        <v>11</v>
      </c>
      <c r="B13">
        <v>62.617571428571431</v>
      </c>
      <c r="C13" s="7">
        <f t="shared" si="0"/>
        <v>4.1370459324660809</v>
      </c>
      <c r="D13" s="7">
        <f>A13*$B$80+$C$80</f>
        <v>4.0866778420878136</v>
      </c>
      <c r="E13" s="10"/>
      <c r="F13" s="10"/>
      <c r="G13" s="10"/>
      <c r="H13" s="10"/>
      <c r="I13" s="10"/>
      <c r="J13" s="10"/>
    </row>
    <row r="14" spans="1:18" x14ac:dyDescent="0.2">
      <c r="A14">
        <v>12</v>
      </c>
      <c r="B14">
        <v>61.039956521739143</v>
      </c>
      <c r="C14" s="7">
        <f t="shared" si="0"/>
        <v>4.1115286746846493</v>
      </c>
      <c r="D14" s="7">
        <f>A14*$B$80+$C$80</f>
        <v>4.0907713743444187</v>
      </c>
      <c r="E14" s="10"/>
      <c r="F14" s="10"/>
      <c r="G14" s="10"/>
      <c r="H14" s="10"/>
      <c r="I14" s="10"/>
      <c r="J14" s="10"/>
    </row>
    <row r="15" spans="1:18" x14ac:dyDescent="0.2">
      <c r="A15">
        <v>13</v>
      </c>
      <c r="B15">
        <v>58.642857142857153</v>
      </c>
      <c r="C15" s="7">
        <f t="shared" si="0"/>
        <v>4.0714657798371698</v>
      </c>
      <c r="D15" s="7">
        <f>A15*$B$80+$C$80</f>
        <v>4.094864906601023</v>
      </c>
      <c r="E15" s="10"/>
      <c r="F15" s="10"/>
      <c r="G15" s="10"/>
      <c r="H15" s="10"/>
      <c r="I15" s="10"/>
      <c r="J15" s="10"/>
    </row>
    <row r="16" spans="1:18" x14ac:dyDescent="0.2">
      <c r="A16">
        <v>14</v>
      </c>
      <c r="B16">
        <v>59.715714285714277</v>
      </c>
      <c r="C16" s="7">
        <f t="shared" si="0"/>
        <v>4.0895952066282577</v>
      </c>
      <c r="D16" s="7">
        <f>A16*$B$80+$C$80</f>
        <v>4.0989584388576281</v>
      </c>
      <c r="E16" s="10"/>
      <c r="F16" s="10"/>
      <c r="G16" s="10"/>
      <c r="H16" s="10"/>
      <c r="I16" s="10"/>
      <c r="J16" s="10"/>
    </row>
    <row r="17" spans="1:10" x14ac:dyDescent="0.2">
      <c r="A17">
        <v>15</v>
      </c>
      <c r="B17">
        <v>61.424043478260863</v>
      </c>
      <c r="C17" s="7">
        <f t="shared" si="0"/>
        <v>4.1178013460965097</v>
      </c>
      <c r="D17" s="7">
        <f>A17*$B$80+$C$80</f>
        <v>4.1030519711142333</v>
      </c>
      <c r="E17" s="10"/>
      <c r="F17" s="10"/>
      <c r="G17" s="10"/>
      <c r="H17" s="10"/>
      <c r="I17" s="10"/>
      <c r="J17" s="10"/>
    </row>
    <row r="18" spans="1:10" x14ac:dyDescent="0.2">
      <c r="A18">
        <v>16</v>
      </c>
      <c r="B18">
        <v>60.647714285714287</v>
      </c>
      <c r="C18" s="7">
        <f t="shared" si="0"/>
        <v>4.1050819477172213</v>
      </c>
      <c r="D18" s="7">
        <f>A18*$B$80+$C$80</f>
        <v>4.1071455033708375</v>
      </c>
      <c r="E18" s="10"/>
      <c r="F18" s="10"/>
      <c r="G18" s="10"/>
      <c r="H18" s="10"/>
      <c r="I18" s="10"/>
      <c r="J18" s="10"/>
    </row>
    <row r="19" spans="1:10" x14ac:dyDescent="0.2">
      <c r="A19">
        <v>17</v>
      </c>
      <c r="B19">
        <v>59.48563636363636</v>
      </c>
      <c r="C19" s="7">
        <f t="shared" si="0"/>
        <v>4.085734877755379</v>
      </c>
      <c r="D19" s="7">
        <f>A19*$B$80+$C$80</f>
        <v>4.1112390356274426</v>
      </c>
      <c r="E19" s="10"/>
      <c r="F19" s="10"/>
      <c r="G19" s="10"/>
      <c r="H19" s="10"/>
      <c r="I19" s="10"/>
      <c r="J19" s="10"/>
    </row>
    <row r="20" spans="1:10" x14ac:dyDescent="0.2">
      <c r="A20">
        <v>18</v>
      </c>
      <c r="B20">
        <v>60.284454545454537</v>
      </c>
      <c r="C20" s="7">
        <f t="shared" si="0"/>
        <v>4.0990742685969241</v>
      </c>
      <c r="D20" s="7">
        <f>A20*$B$80+$C$80</f>
        <v>4.1153325678840478</v>
      </c>
      <c r="E20" s="10"/>
      <c r="F20" s="10"/>
      <c r="G20" s="10"/>
      <c r="H20" s="10"/>
      <c r="I20" s="10"/>
      <c r="J20" s="10"/>
    </row>
    <row r="21" spans="1:10" x14ac:dyDescent="0.2">
      <c r="A21">
        <v>19</v>
      </c>
      <c r="B21">
        <v>63.527571428571427</v>
      </c>
      <c r="C21" s="7">
        <f t="shared" si="0"/>
        <v>4.1514740073884928</v>
      </c>
      <c r="D21" s="7">
        <f>A21*$B$80+$C$80</f>
        <v>4.119426100140652</v>
      </c>
      <c r="E21" s="10"/>
      <c r="F21" s="10"/>
      <c r="G21" s="10"/>
      <c r="H21" s="10"/>
      <c r="I21" s="10"/>
      <c r="J21" s="10"/>
    </row>
    <row r="22" spans="1:10" x14ac:dyDescent="0.2">
      <c r="A22">
        <v>20</v>
      </c>
      <c r="B22">
        <v>66.882956521739132</v>
      </c>
      <c r="C22" s="7">
        <f t="shared" si="0"/>
        <v>4.2029441741650899</v>
      </c>
      <c r="D22" s="7">
        <f>A22*$B$80+$C$80</f>
        <v>4.1235196323972572</v>
      </c>
      <c r="E22" s="10"/>
      <c r="F22" s="10"/>
      <c r="G22" s="10"/>
      <c r="H22" s="10"/>
      <c r="I22" s="10"/>
      <c r="J22" s="10"/>
    </row>
    <row r="23" spans="1:10" x14ac:dyDescent="0.2">
      <c r="A23">
        <v>21</v>
      </c>
      <c r="B23">
        <v>64.8</v>
      </c>
      <c r="C23" s="7">
        <f t="shared" si="0"/>
        <v>4.1713056033582285</v>
      </c>
      <c r="D23" s="7">
        <f>A23*$B$80+$C$80</f>
        <v>4.1276131646538614</v>
      </c>
      <c r="E23" s="10"/>
      <c r="F23" s="10"/>
      <c r="G23" s="10"/>
      <c r="H23" s="10"/>
      <c r="I23" s="10"/>
      <c r="J23" s="10"/>
    </row>
    <row r="24" spans="1:10" x14ac:dyDescent="0.2">
      <c r="A24">
        <v>22</v>
      </c>
      <c r="B24">
        <v>62.591523809523807</v>
      </c>
      <c r="C24" s="7">
        <f t="shared" si="0"/>
        <v>4.1366298665345465</v>
      </c>
      <c r="D24" s="7">
        <f>A24*$B$80+$C$80</f>
        <v>4.1317066969104665</v>
      </c>
      <c r="E24" s="10"/>
      <c r="F24" s="10"/>
      <c r="G24" s="10"/>
      <c r="H24" s="10"/>
      <c r="I24" s="10"/>
      <c r="J24" s="10"/>
    </row>
    <row r="25" spans="1:10" x14ac:dyDescent="0.2">
      <c r="A25">
        <v>23</v>
      </c>
      <c r="B25">
        <v>58.232227272727272</v>
      </c>
      <c r="C25" s="7">
        <f t="shared" si="0"/>
        <v>4.0644389346921033</v>
      </c>
      <c r="D25" s="7">
        <f>A25*$B$80+$C$80</f>
        <v>4.1358002291670717</v>
      </c>
      <c r="E25" s="10"/>
      <c r="F25" s="10"/>
      <c r="G25" s="10"/>
      <c r="H25" s="10"/>
      <c r="I25" s="10"/>
      <c r="J25" s="10"/>
    </row>
    <row r="26" spans="1:10" x14ac:dyDescent="0.2">
      <c r="A26">
        <v>24</v>
      </c>
      <c r="B26">
        <v>58.25090909090909</v>
      </c>
      <c r="C26" s="7">
        <f t="shared" si="0"/>
        <v>4.0647596990349122</v>
      </c>
      <c r="D26" s="7">
        <f>A26*$B$80+$C$80</f>
        <v>4.1398937614236759</v>
      </c>
      <c r="E26" s="10"/>
      <c r="F26" s="10"/>
      <c r="G26" s="10"/>
      <c r="H26" s="10"/>
      <c r="I26" s="10"/>
      <c r="J26" s="10"/>
    </row>
    <row r="27" spans="1:10" x14ac:dyDescent="0.2">
      <c r="A27">
        <v>25</v>
      </c>
      <c r="B27">
        <v>58.342409090909094</v>
      </c>
      <c r="C27" s="7">
        <f t="shared" si="0"/>
        <v>4.0663292575689889</v>
      </c>
      <c r="D27" s="7">
        <f>A27*$B$80+$C$80</f>
        <v>4.1439872936802811</v>
      </c>
      <c r="E27" s="10"/>
      <c r="F27" s="10"/>
      <c r="G27" s="10"/>
      <c r="H27" s="10"/>
      <c r="I27" s="10"/>
      <c r="J27" s="10"/>
    </row>
    <row r="28" spans="1:10" x14ac:dyDescent="0.2">
      <c r="A28">
        <v>26</v>
      </c>
      <c r="B28">
        <v>58.975850000000001</v>
      </c>
      <c r="C28" s="7">
        <f t="shared" si="0"/>
        <v>4.0771280380766903</v>
      </c>
      <c r="D28" s="7">
        <f>A28*$B$80+$C$80</f>
        <v>4.1480808259368862</v>
      </c>
      <c r="E28" s="10"/>
      <c r="F28" s="10"/>
      <c r="G28" s="10"/>
      <c r="H28" s="10"/>
      <c r="I28" s="10"/>
      <c r="J28" s="10"/>
    </row>
    <row r="29" spans="1:10" x14ac:dyDescent="0.2">
      <c r="A29">
        <v>27</v>
      </c>
      <c r="B29">
        <v>61.464217391304352</v>
      </c>
      <c r="C29" s="7">
        <f t="shared" si="0"/>
        <v>4.1184551744474094</v>
      </c>
      <c r="D29" s="7">
        <f>A29*$B$80+$C$80</f>
        <v>4.1521743581934905</v>
      </c>
      <c r="E29" s="10"/>
      <c r="F29" s="10"/>
      <c r="G29" s="10"/>
      <c r="H29" s="10"/>
      <c r="I29" s="10"/>
      <c r="J29" s="10"/>
    </row>
    <row r="30" spans="1:10" x14ac:dyDescent="0.2">
      <c r="A30">
        <v>28</v>
      </c>
      <c r="B30">
        <v>62.154150000000001</v>
      </c>
      <c r="C30" s="7">
        <f t="shared" si="0"/>
        <v>4.1296175896614704</v>
      </c>
      <c r="D30" s="7">
        <f>A30*$B$80+$C$80</f>
        <v>4.1562678904500956</v>
      </c>
      <c r="E30" s="10"/>
      <c r="F30" s="10"/>
      <c r="G30" s="10"/>
      <c r="H30" s="10"/>
      <c r="I30" s="10"/>
      <c r="J30" s="10"/>
    </row>
    <row r="31" spans="1:10" x14ac:dyDescent="0.2">
      <c r="A31">
        <v>29</v>
      </c>
      <c r="B31">
        <v>65.762565217391298</v>
      </c>
      <c r="C31" s="7">
        <f t="shared" si="0"/>
        <v>4.186050758767383</v>
      </c>
      <c r="D31" s="7">
        <f>A31*$B$80+$C$80</f>
        <v>4.1603614227067007</v>
      </c>
      <c r="E31" s="10"/>
      <c r="F31" s="10"/>
      <c r="G31" s="10"/>
      <c r="H31" s="10"/>
      <c r="I31" s="10"/>
      <c r="J31" s="10"/>
    </row>
    <row r="32" spans="1:10" x14ac:dyDescent="0.2">
      <c r="A32">
        <v>30</v>
      </c>
      <c r="B32">
        <v>67.242727272727265</v>
      </c>
      <c r="C32" s="7">
        <f t="shared" si="0"/>
        <v>4.2083088679904339</v>
      </c>
      <c r="D32" s="7">
        <f>A32*$B$80+$C$80</f>
        <v>4.164454954963305</v>
      </c>
      <c r="E32" s="10"/>
      <c r="F32" s="10"/>
      <c r="G32" s="10"/>
      <c r="H32" s="10"/>
      <c r="I32" s="10"/>
      <c r="J32" s="10"/>
    </row>
    <row r="33" spans="1:11" x14ac:dyDescent="0.2">
      <c r="A33">
        <v>31</v>
      </c>
      <c r="B33">
        <v>65.264285714285705</v>
      </c>
      <c r="C33" s="7">
        <f t="shared" si="0"/>
        <v>4.1784449603893163</v>
      </c>
      <c r="D33" s="7">
        <f>A33*$B$80+$C$80</f>
        <v>4.1685484872199101</v>
      </c>
      <c r="E33" s="10"/>
      <c r="F33" s="10"/>
      <c r="G33" s="10"/>
      <c r="H33" s="10"/>
      <c r="I33" s="10"/>
      <c r="J33" s="10"/>
    </row>
    <row r="34" spans="1:11" x14ac:dyDescent="0.2">
      <c r="A34">
        <v>32</v>
      </c>
      <c r="B34">
        <v>66.150000000000006</v>
      </c>
      <c r="C34" s="7">
        <f t="shared" si="0"/>
        <v>4.1919248905609647</v>
      </c>
      <c r="D34" s="7">
        <f>A34*$B$80+$C$80</f>
        <v>4.1726420194765153</v>
      </c>
      <c r="E34" s="10"/>
      <c r="F34" s="10"/>
      <c r="G34" s="10"/>
      <c r="H34" s="10"/>
      <c r="I34" s="10"/>
      <c r="J34" s="10"/>
    </row>
    <row r="35" spans="1:11" x14ac:dyDescent="0.2">
      <c r="A35">
        <v>33</v>
      </c>
      <c r="B35">
        <v>66.787619047619046</v>
      </c>
      <c r="C35" s="7">
        <f t="shared" si="0"/>
        <v>4.2015177197658353</v>
      </c>
      <c r="D35" s="7">
        <f>A35*$B$80+$C$80</f>
        <v>4.1767355517331195</v>
      </c>
      <c r="E35" s="10"/>
      <c r="F35" s="10"/>
      <c r="G35" s="10"/>
      <c r="H35" s="10"/>
      <c r="I35" s="10"/>
      <c r="J35" s="10"/>
    </row>
    <row r="36" spans="1:11" x14ac:dyDescent="0.2">
      <c r="A36">
        <v>34</v>
      </c>
      <c r="B36">
        <v>69.250454545454545</v>
      </c>
      <c r="C36" s="7">
        <f t="shared" si="0"/>
        <v>4.2377297088791845</v>
      </c>
      <c r="D36" s="7">
        <f>A36*$B$80+$C$80</f>
        <v>4.1808290839897246</v>
      </c>
      <c r="E36" s="10"/>
      <c r="F36" s="10"/>
      <c r="G36" s="10"/>
      <c r="H36" s="10"/>
      <c r="I36" s="10"/>
      <c r="J36" s="10"/>
    </row>
    <row r="37" spans="1:11" x14ac:dyDescent="0.2">
      <c r="A37">
        <v>35</v>
      </c>
      <c r="B37">
        <v>69.846363636363648</v>
      </c>
      <c r="C37" s="7">
        <f t="shared" si="0"/>
        <v>4.2462980247395707</v>
      </c>
      <c r="D37" s="7">
        <f>A37*$B$80+$C$80</f>
        <v>4.1849226162463289</v>
      </c>
      <c r="E37" s="10"/>
      <c r="F37" s="10"/>
      <c r="G37" s="10"/>
      <c r="H37" s="10"/>
      <c r="I37" s="10"/>
      <c r="J37" s="10"/>
    </row>
    <row r="38" spans="1:11" x14ac:dyDescent="0.2">
      <c r="A38">
        <v>36</v>
      </c>
      <c r="B38">
        <v>70.651428571428568</v>
      </c>
      <c r="C38" s="7">
        <f t="shared" si="0"/>
        <v>4.2577583293284924</v>
      </c>
      <c r="D38" s="7">
        <f>A38*$B$80+$C$80</f>
        <v>4.189016148502934</v>
      </c>
      <c r="E38" s="10"/>
      <c r="F38" s="10"/>
      <c r="G38" s="10"/>
      <c r="H38" s="10"/>
      <c r="I38" s="10"/>
      <c r="J38" s="10"/>
    </row>
    <row r="39" spans="1:11" x14ac:dyDescent="0.2">
      <c r="A39">
        <v>37</v>
      </c>
      <c r="B39">
        <v>69.855652173913043</v>
      </c>
      <c r="C39" s="7">
        <f t="shared" si="0"/>
        <v>4.2464310011681388</v>
      </c>
      <c r="D39" s="7">
        <f>A39*$B$80+$C$80</f>
        <v>4.1931096807595392</v>
      </c>
      <c r="E39" s="10"/>
      <c r="F39" s="10"/>
      <c r="G39" s="10"/>
      <c r="H39" s="10"/>
      <c r="I39" s="10"/>
      <c r="J39" s="10"/>
      <c r="K39" s="10"/>
    </row>
    <row r="40" spans="1:11" x14ac:dyDescent="0.2">
      <c r="A40">
        <v>38</v>
      </c>
      <c r="B40">
        <v>65.66749999999999</v>
      </c>
      <c r="C40" s="7">
        <f t="shared" si="0"/>
        <v>4.1846041303446864</v>
      </c>
      <c r="D40" s="7">
        <f>A40*$B$80+$C$80</f>
        <v>4.1972032130161434</v>
      </c>
      <c r="E40" s="10"/>
      <c r="F40" s="10"/>
      <c r="G40" s="10"/>
      <c r="H40" s="10"/>
      <c r="I40" s="10"/>
      <c r="J40" s="10"/>
      <c r="K40" s="10"/>
    </row>
    <row r="41" spans="1:11" x14ac:dyDescent="0.2">
      <c r="A41">
        <v>39</v>
      </c>
      <c r="B41">
        <v>65.76227272727273</v>
      </c>
      <c r="C41" s="7">
        <f t="shared" si="0"/>
        <v>4.1860463110885551</v>
      </c>
      <c r="D41" s="7">
        <f>A41*$B$80+$C$80</f>
        <v>4.2012967452727485</v>
      </c>
      <c r="E41" s="10"/>
      <c r="F41" s="10"/>
      <c r="G41" s="10"/>
      <c r="H41" s="10"/>
      <c r="I41" s="10"/>
      <c r="J41" s="10"/>
      <c r="K41" s="10"/>
    </row>
    <row r="42" spans="1:11" x14ac:dyDescent="0.2">
      <c r="A42">
        <v>40</v>
      </c>
      <c r="B42">
        <v>65.827142857142846</v>
      </c>
      <c r="C42" s="7">
        <f t="shared" si="0"/>
        <v>4.1870322587020006</v>
      </c>
      <c r="D42" s="7">
        <f>A42*$B$80+$C$80</f>
        <v>4.2053902775293537</v>
      </c>
      <c r="E42" s="10"/>
      <c r="F42" s="10"/>
      <c r="G42" s="10"/>
      <c r="H42" s="10"/>
      <c r="I42" s="10"/>
      <c r="J42" s="10"/>
      <c r="K42" s="10"/>
    </row>
    <row r="43" spans="1:11" x14ac:dyDescent="0.2">
      <c r="A43">
        <v>41</v>
      </c>
      <c r="B43">
        <v>65.753043478260864</v>
      </c>
      <c r="C43" s="7">
        <f t="shared" si="0"/>
        <v>4.1859059586293386</v>
      </c>
      <c r="D43" s="7">
        <f>A43*$B$80+$C$80</f>
        <v>4.2094838097859579</v>
      </c>
      <c r="E43" s="10"/>
      <c r="F43" s="10"/>
      <c r="G43" s="10"/>
      <c r="H43" s="10"/>
      <c r="I43" s="10"/>
      <c r="J43" s="10"/>
      <c r="K43" s="10"/>
    </row>
    <row r="44" spans="1:11" x14ac:dyDescent="0.2">
      <c r="A44">
        <v>42</v>
      </c>
      <c r="B44">
        <v>64.252857142857138</v>
      </c>
      <c r="C44" s="7">
        <f t="shared" si="0"/>
        <v>4.1628261919361336</v>
      </c>
      <c r="D44" s="7">
        <f>A44*$B$80+$C$80</f>
        <v>4.2135773420425631</v>
      </c>
      <c r="E44" s="10"/>
      <c r="F44" s="10"/>
      <c r="G44" s="10"/>
      <c r="H44" s="10"/>
      <c r="I44" s="10"/>
      <c r="J44" s="10"/>
      <c r="K44" s="10"/>
    </row>
    <row r="45" spans="1:11" x14ac:dyDescent="0.2">
      <c r="A45">
        <v>43</v>
      </c>
      <c r="B45">
        <v>65.395909090909086</v>
      </c>
      <c r="C45" s="7">
        <f t="shared" si="0"/>
        <v>4.1804597043799143</v>
      </c>
      <c r="D45" s="7">
        <f>A45*$B$80+$C$80</f>
        <v>4.2176708742991682</v>
      </c>
      <c r="E45" s="11"/>
      <c r="F45" s="11"/>
      <c r="G45" s="11"/>
      <c r="H45" s="11"/>
      <c r="I45" s="11"/>
      <c r="J45" s="11"/>
      <c r="K45" s="10"/>
    </row>
    <row r="46" spans="1:11" x14ac:dyDescent="0.2">
      <c r="A46">
        <v>44</v>
      </c>
      <c r="B46">
        <v>68.118695652173912</v>
      </c>
      <c r="C46" s="7">
        <f t="shared" si="0"/>
        <v>4.2212517078157159</v>
      </c>
      <c r="D46" s="7">
        <f>A46*$B$80+$C$80</f>
        <v>4.2217644065557725</v>
      </c>
      <c r="E46" s="10"/>
      <c r="F46" s="10"/>
      <c r="G46" s="10"/>
      <c r="H46" s="10"/>
      <c r="I46" s="10"/>
      <c r="J46" s="10"/>
      <c r="K46" s="10"/>
    </row>
    <row r="47" spans="1:11" x14ac:dyDescent="0.2">
      <c r="A47">
        <v>45</v>
      </c>
      <c r="B47">
        <v>65.784500000000008</v>
      </c>
      <c r="C47" s="7">
        <f t="shared" si="0"/>
        <v>4.1863842482720823</v>
      </c>
      <c r="D47" s="7">
        <f>A47*$B$80+$C$80</f>
        <v>4.2258579388123776</v>
      </c>
      <c r="E47" s="10"/>
      <c r="F47" s="10"/>
      <c r="G47" s="10"/>
      <c r="H47" s="10"/>
      <c r="I47" s="10"/>
      <c r="J47" s="10"/>
      <c r="K47" s="10"/>
    </row>
    <row r="48" spans="1:11" x14ac:dyDescent="0.2">
      <c r="A48">
        <v>46</v>
      </c>
      <c r="B48">
        <v>64.318695652173915</v>
      </c>
      <c r="C48" s="7">
        <f t="shared" si="0"/>
        <v>4.1638503456255034</v>
      </c>
      <c r="D48" s="7">
        <f>A48*$B$80+$C$80</f>
        <v>4.2299514710689827</v>
      </c>
      <c r="E48" s="10"/>
      <c r="F48" s="10"/>
      <c r="G48" s="10"/>
      <c r="H48" s="10"/>
      <c r="I48" s="10"/>
      <c r="J48" s="10"/>
      <c r="K48" s="10"/>
    </row>
    <row r="49" spans="1:13" x14ac:dyDescent="0.2">
      <c r="A49">
        <v>47</v>
      </c>
      <c r="B49">
        <v>64.887727272727275</v>
      </c>
      <c r="C49" s="7">
        <f t="shared" si="0"/>
        <v>4.1726585037128432</v>
      </c>
      <c r="D49" s="7">
        <f>A49*$B$80+$C$80</f>
        <v>4.234045003325587</v>
      </c>
      <c r="E49" s="10"/>
      <c r="F49" s="10"/>
      <c r="G49" s="10"/>
      <c r="H49" s="10"/>
      <c r="I49" s="10"/>
      <c r="J49" s="10"/>
      <c r="K49" s="10"/>
    </row>
    <row r="50" spans="1:13" x14ac:dyDescent="0.2">
      <c r="A50">
        <v>48</v>
      </c>
      <c r="B50">
        <v>62.934761904761899</v>
      </c>
      <c r="C50" s="7">
        <f t="shared" si="0"/>
        <v>4.142098664543524</v>
      </c>
      <c r="D50" s="7">
        <f>A50*$B$80+$C$80</f>
        <v>4.2381385355821921</v>
      </c>
    </row>
    <row r="51" spans="1:13" x14ac:dyDescent="0.2">
      <c r="A51">
        <v>49</v>
      </c>
      <c r="B51">
        <v>62.073913043478257</v>
      </c>
      <c r="C51" s="7">
        <f t="shared" si="0"/>
        <v>4.1283258208660243</v>
      </c>
      <c r="D51" s="7">
        <f>A51*$B$80+$C$80</f>
        <v>4.2422320678387964</v>
      </c>
      <c r="F51" s="10"/>
      <c r="G51" s="10"/>
      <c r="H51" s="10"/>
      <c r="I51" s="10"/>
      <c r="J51" s="10"/>
      <c r="K51" s="10"/>
      <c r="L51" s="10"/>
      <c r="M51" s="10"/>
    </row>
    <row r="52" spans="1:13" x14ac:dyDescent="0.2">
      <c r="A52">
        <v>50</v>
      </c>
      <c r="B52">
        <v>65.736999999999995</v>
      </c>
      <c r="C52" s="7">
        <f t="shared" si="0"/>
        <v>4.1856619328777898</v>
      </c>
      <c r="D52" s="7">
        <f>A52*$B$80+$C$80</f>
        <v>4.2463256000954015</v>
      </c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">
      <c r="A53">
        <v>51</v>
      </c>
      <c r="B53">
        <v>67.967142857142861</v>
      </c>
      <c r="C53" s="7">
        <f t="shared" si="0"/>
        <v>4.2190243951233057</v>
      </c>
      <c r="D53" s="7">
        <f>A53*$B$80+$C$80</f>
        <v>4.2504191323520066</v>
      </c>
    </row>
    <row r="54" spans="1:13" x14ac:dyDescent="0.2">
      <c r="A54">
        <v>52</v>
      </c>
      <c r="B54">
        <v>69.819999999999993</v>
      </c>
      <c r="C54" s="7">
        <f t="shared" si="0"/>
        <v>4.2459205016768902</v>
      </c>
      <c r="D54" s="7">
        <f>A54*$B$80+$C$80</f>
        <v>4.2545126646086109</v>
      </c>
    </row>
    <row r="55" spans="1:13" x14ac:dyDescent="0.2">
      <c r="A55">
        <v>53</v>
      </c>
      <c r="B55">
        <v>71.053043478260875</v>
      </c>
      <c r="C55" s="7">
        <f t="shared" si="0"/>
        <v>4.2634266893506805</v>
      </c>
      <c r="D55" s="7">
        <f>A55*$B$80+$C$80</f>
        <v>4.258606196865216</v>
      </c>
    </row>
    <row r="56" spans="1:13" x14ac:dyDescent="0.2">
      <c r="A56">
        <v>54</v>
      </c>
      <c r="B56">
        <v>73.409000000000006</v>
      </c>
      <c r="C56" s="7">
        <f t="shared" si="0"/>
        <v>4.2960465439075817</v>
      </c>
      <c r="D56" s="7">
        <f>A56*$B$80+$C$80</f>
        <v>4.2626997291218212</v>
      </c>
    </row>
    <row r="57" spans="1:13" x14ac:dyDescent="0.2">
      <c r="A57">
        <v>55</v>
      </c>
      <c r="B57">
        <v>75.987826086956517</v>
      </c>
      <c r="C57" s="7">
        <f t="shared" si="0"/>
        <v>4.3305731443892919</v>
      </c>
      <c r="D57" s="7">
        <f>A57*$B$80+$C$80</f>
        <v>4.2667932613784254</v>
      </c>
    </row>
    <row r="58" spans="1:13" x14ac:dyDescent="0.2">
      <c r="A58">
        <v>56</v>
      </c>
      <c r="B58">
        <v>78.942727272727268</v>
      </c>
      <c r="C58" s="7">
        <f t="shared" si="0"/>
        <v>4.3687226183169976</v>
      </c>
      <c r="D58" s="7">
        <f>A58*$B$80+$C$80</f>
        <v>4.2708867936350305</v>
      </c>
    </row>
    <row r="59" spans="1:13" x14ac:dyDescent="0.2">
      <c r="A59">
        <v>57</v>
      </c>
      <c r="B59">
        <v>80.527619047619041</v>
      </c>
      <c r="C59" s="7">
        <f t="shared" si="0"/>
        <v>4.3886002193405558</v>
      </c>
      <c r="D59" s="7">
        <f>A59*$B$80+$C$80</f>
        <v>4.2749803258916357</v>
      </c>
    </row>
    <row r="60" spans="1:13" x14ac:dyDescent="0.2">
      <c r="A60">
        <v>58</v>
      </c>
      <c r="B60">
        <v>76.505217391304342</v>
      </c>
      <c r="C60" s="7">
        <f t="shared" si="0"/>
        <v>4.3373589397004153</v>
      </c>
      <c r="D60" s="7">
        <f>A60*$B$80+$C$80</f>
        <v>4.2790738581482399</v>
      </c>
    </row>
    <row r="61" spans="1:13" x14ac:dyDescent="0.2">
      <c r="A61">
        <v>59</v>
      </c>
      <c r="B61">
        <v>74.378095238095241</v>
      </c>
      <c r="C61" s="7">
        <f t="shared" si="0"/>
        <v>4.3091614796465043</v>
      </c>
      <c r="D61" s="7">
        <f>A61*$B$80+$C$80</f>
        <v>4.2831673904048451</v>
      </c>
    </row>
    <row r="62" spans="1:13" x14ac:dyDescent="0.2">
      <c r="A62">
        <v>60</v>
      </c>
      <c r="B62">
        <v>73.895454545454541</v>
      </c>
      <c r="C62" s="7">
        <f>LN(B62)</f>
        <v>4.3026513178818622</v>
      </c>
      <c r="D62" s="7">
        <f>A62*$B$80+$C$80</f>
        <v>4.2872609226614493</v>
      </c>
    </row>
    <row r="63" spans="1:13" x14ac:dyDescent="0.2">
      <c r="A63" s="41" t="s">
        <v>26</v>
      </c>
      <c r="B63" s="41"/>
      <c r="C63" s="41"/>
      <c r="D63" s="41"/>
    </row>
    <row r="64" spans="1:13" x14ac:dyDescent="0.2">
      <c r="A64">
        <v>61</v>
      </c>
      <c r="B64">
        <v>73.180000000000007</v>
      </c>
      <c r="C64" s="7">
        <f>LN(B64)</f>
        <v>4.2929221595910612</v>
      </c>
      <c r="D64" s="7">
        <f>A64*$B$80+$C$80</f>
        <v>4.2913544549180545</v>
      </c>
    </row>
    <row r="65" spans="1:19" x14ac:dyDescent="0.2">
      <c r="A65">
        <v>62</v>
      </c>
      <c r="B65">
        <v>71.092999999999989</v>
      </c>
      <c r="C65" s="7">
        <f>LN(B65)</f>
        <v>4.2639888790791289</v>
      </c>
      <c r="D65" s="7">
        <f>A65*$B$80+$C$80</f>
        <v>4.2954479871746596</v>
      </c>
    </row>
    <row r="66" spans="1:19" x14ac:dyDescent="0.2">
      <c r="A66">
        <v>63</v>
      </c>
      <c r="B66">
        <v>58.230909090909087</v>
      </c>
      <c r="C66" s="7">
        <f>LN(B66)</f>
        <v>4.0644162977984148</v>
      </c>
      <c r="D66" s="7">
        <f>A66*$B$80+$C$80</f>
        <v>4.2995415194312638</v>
      </c>
    </row>
    <row r="67" spans="1:19" x14ac:dyDescent="0.2">
      <c r="A67">
        <v>64</v>
      </c>
      <c r="B67">
        <v>60.68454545454545</v>
      </c>
      <c r="C67" s="7">
        <f>LN(B67)</f>
        <v>4.1056890602863154</v>
      </c>
      <c r="D67" s="7">
        <f>A67*$B$80+$C$80</f>
        <v>4.303635051687869</v>
      </c>
    </row>
    <row r="68" spans="1:19" x14ac:dyDescent="0.2">
      <c r="A68">
        <v>65</v>
      </c>
      <c r="B68">
        <v>62.06666666666667</v>
      </c>
      <c r="C68" s="7">
        <f>LN(B68)</f>
        <v>4.1282090761748567</v>
      </c>
      <c r="D68" s="7">
        <f>A68*$B$80+$C$80</f>
        <v>4.3077285839444741</v>
      </c>
    </row>
    <row r="69" spans="1:19" x14ac:dyDescent="0.2">
      <c r="A69">
        <v>66</v>
      </c>
      <c r="B69">
        <v>63.010909090909088</v>
      </c>
      <c r="C69" s="7">
        <f t="shared" ref="C69:C75" si="1">LN(B69)</f>
        <v>4.1433078715742004</v>
      </c>
      <c r="D69" s="7">
        <f>A69*$B$80+$C$80</f>
        <v>4.3118221162010784</v>
      </c>
    </row>
    <row r="70" spans="1:19" x14ac:dyDescent="0.2">
      <c r="A70">
        <v>67</v>
      </c>
      <c r="B70">
        <v>60.358260869565221</v>
      </c>
      <c r="C70" s="7">
        <f t="shared" si="1"/>
        <v>4.1002978208530987</v>
      </c>
      <c r="D70" s="7">
        <f>A70*$B$80+$C$80</f>
        <v>4.3159156484576835</v>
      </c>
    </row>
    <row r="71" spans="1:19" x14ac:dyDescent="0.2">
      <c r="A71">
        <v>68</v>
      </c>
      <c r="B71">
        <v>55.980952380952367</v>
      </c>
      <c r="C71" s="7">
        <f t="shared" si="1"/>
        <v>4.0250114968213389</v>
      </c>
      <c r="D71" s="7">
        <f>A71*$B$80+$C$80</f>
        <v>4.3200091807142886</v>
      </c>
      <c r="F71" s="3"/>
      <c r="G71" s="13"/>
      <c r="H71" s="13"/>
    </row>
    <row r="72" spans="1:19" x14ac:dyDescent="0.2">
      <c r="A72">
        <v>69</v>
      </c>
      <c r="B72">
        <v>56.200909090909093</v>
      </c>
      <c r="C72" s="7">
        <f t="shared" si="1"/>
        <v>4.028932932763639</v>
      </c>
      <c r="D72" s="7">
        <f>A72*$B$80+$C$80</f>
        <v>4.3241027129708929</v>
      </c>
    </row>
    <row r="73" spans="1:19" x14ac:dyDescent="0.2">
      <c r="A73">
        <v>70</v>
      </c>
      <c r="B73">
        <v>52.677272727272729</v>
      </c>
      <c r="C73" s="7">
        <f t="shared" si="1"/>
        <v>3.9641841049820297</v>
      </c>
      <c r="D73" s="7">
        <f>A73*$B$80+$C$80</f>
        <v>4.328196245227498</v>
      </c>
      <c r="F73" s="10"/>
      <c r="G73" s="10"/>
      <c r="H73" s="10"/>
    </row>
    <row r="74" spans="1:19" x14ac:dyDescent="0.2">
      <c r="A74">
        <v>71</v>
      </c>
      <c r="B74">
        <v>52.414285714285718</v>
      </c>
      <c r="C74" s="7">
        <f t="shared" si="1"/>
        <v>3.959179182305923</v>
      </c>
      <c r="D74" s="7">
        <f>A74*$B$80+$C$80</f>
        <v>4.3322897774841032</v>
      </c>
      <c r="E74" s="10"/>
    </row>
    <row r="75" spans="1:19" x14ac:dyDescent="0.2">
      <c r="A75">
        <v>72</v>
      </c>
      <c r="B75">
        <v>53.035652173913043</v>
      </c>
      <c r="C75" s="7">
        <f t="shared" si="1"/>
        <v>3.9709643699293045</v>
      </c>
      <c r="D75" s="7">
        <f>A75*$B$80+$C$80</f>
        <v>4.3363833097407074</v>
      </c>
      <c r="E75" s="10"/>
    </row>
    <row r="76" spans="1:19" x14ac:dyDescent="0.2">
      <c r="B76" s="10"/>
      <c r="E76" s="15"/>
      <c r="O76" s="19"/>
    </row>
    <row r="77" spans="1:19" ht="16" thickBot="1" x14ac:dyDescent="0.25">
      <c r="B77" s="10"/>
      <c r="E77" s="14"/>
      <c r="O77" s="19"/>
    </row>
    <row r="78" spans="1:19" x14ac:dyDescent="0.2">
      <c r="B78" s="42" t="s">
        <v>14</v>
      </c>
      <c r="C78" s="43"/>
      <c r="E78" s="14"/>
      <c r="O78" s="19"/>
    </row>
    <row r="79" spans="1:19" x14ac:dyDescent="0.2">
      <c r="B79" s="44" t="s">
        <v>22</v>
      </c>
      <c r="C79" s="45" t="s">
        <v>23</v>
      </c>
      <c r="E79" s="14"/>
      <c r="O79" s="19"/>
    </row>
    <row r="80" spans="1:19" ht="20" thickBot="1" x14ac:dyDescent="0.3">
      <c r="B80" s="46" cm="1">
        <f t="array" ref="B80:C80">LINEST(C3:C62,A3:A62)</f>
        <v>4.0935322566048185E-3</v>
      </c>
      <c r="C80" s="47">
        <v>4.0416489872651606</v>
      </c>
      <c r="E80" s="14"/>
      <c r="G80" s="49" t="s">
        <v>20</v>
      </c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2:19" x14ac:dyDescent="0.2">
      <c r="B81" s="10"/>
      <c r="E81" s="14"/>
      <c r="G81" s="3" t="s">
        <v>17</v>
      </c>
      <c r="H81" s="3">
        <v>1</v>
      </c>
      <c r="I81" s="3">
        <v>2</v>
      </c>
      <c r="J81" s="3">
        <v>3</v>
      </c>
      <c r="K81" s="3">
        <v>4</v>
      </c>
      <c r="L81" s="3">
        <v>5</v>
      </c>
      <c r="M81" s="3">
        <v>6</v>
      </c>
      <c r="N81" s="3">
        <v>7</v>
      </c>
      <c r="O81" s="3">
        <v>8</v>
      </c>
      <c r="P81" s="3">
        <v>9</v>
      </c>
      <c r="Q81" s="3">
        <v>10</v>
      </c>
      <c r="R81" s="3">
        <v>11</v>
      </c>
      <c r="S81" s="3">
        <v>12</v>
      </c>
    </row>
    <row r="82" spans="2:19" x14ac:dyDescent="0.2">
      <c r="E82" s="14"/>
      <c r="G82" s="23">
        <v>2015</v>
      </c>
      <c r="H82" s="7">
        <v>54.585727272727269</v>
      </c>
      <c r="I82" s="7">
        <v>57.705750000000002</v>
      </c>
      <c r="J82" s="7">
        <v>60.627545454545462</v>
      </c>
      <c r="K82" s="7">
        <v>63.586500000000001</v>
      </c>
      <c r="L82" s="7">
        <v>61.713952380952378</v>
      </c>
      <c r="M82" s="7">
        <v>59.212909090909093</v>
      </c>
      <c r="N82" s="7">
        <v>59.258695652173913</v>
      </c>
      <c r="O82" s="7">
        <v>57.658238095238097</v>
      </c>
      <c r="P82" s="7">
        <v>53.049772727272732</v>
      </c>
      <c r="Q82" s="7">
        <v>58.150318181818193</v>
      </c>
      <c r="R82" s="7">
        <v>62.617571428571431</v>
      </c>
      <c r="S82" s="7">
        <v>61.039956521739143</v>
      </c>
    </row>
    <row r="83" spans="2:19" x14ac:dyDescent="0.2">
      <c r="E83" s="14"/>
      <c r="G83" s="23">
        <v>2016</v>
      </c>
      <c r="H83" s="7">
        <v>58.642857142857153</v>
      </c>
      <c r="I83" s="7">
        <v>59.715714285714277</v>
      </c>
      <c r="J83" s="7">
        <v>61.424043478260863</v>
      </c>
      <c r="K83" s="7">
        <v>60.647714285714287</v>
      </c>
      <c r="L83" s="7">
        <v>59.48563636363636</v>
      </c>
      <c r="M83" s="7">
        <v>60.284454545454537</v>
      </c>
      <c r="N83" s="7">
        <v>63.527571428571427</v>
      </c>
      <c r="O83" s="7">
        <v>66.882956521739132</v>
      </c>
      <c r="P83" s="7">
        <v>64.8</v>
      </c>
      <c r="Q83" s="7">
        <v>62.591523809523807</v>
      </c>
      <c r="R83" s="7">
        <v>58.232227272727272</v>
      </c>
      <c r="S83" s="7">
        <v>58.25090909090909</v>
      </c>
    </row>
    <row r="84" spans="2:19" x14ac:dyDescent="0.2">
      <c r="E84" s="14"/>
      <c r="G84" s="23">
        <v>2017</v>
      </c>
      <c r="H84" s="7">
        <v>58.342409090909094</v>
      </c>
      <c r="I84" s="7">
        <v>58.975850000000001</v>
      </c>
      <c r="J84" s="7">
        <v>61.464217391304352</v>
      </c>
      <c r="K84" s="7">
        <v>62.154150000000001</v>
      </c>
      <c r="L84" s="7">
        <v>65.762565217391298</v>
      </c>
      <c r="M84" s="7">
        <v>67.242727272727265</v>
      </c>
      <c r="N84" s="7">
        <v>65.264285714285705</v>
      </c>
      <c r="O84" s="7">
        <v>66.150000000000006</v>
      </c>
      <c r="P84" s="7">
        <v>66.787619047619046</v>
      </c>
      <c r="Q84" s="7">
        <v>69.250454545454545</v>
      </c>
      <c r="R84" s="7">
        <v>69.846363636363648</v>
      </c>
      <c r="S84" s="7">
        <v>70.651428571428568</v>
      </c>
    </row>
    <row r="85" spans="2:19" x14ac:dyDescent="0.2">
      <c r="E85" s="14"/>
      <c r="G85" s="23">
        <v>2018</v>
      </c>
      <c r="H85" s="7">
        <v>69.855652173913043</v>
      </c>
      <c r="I85" s="7">
        <v>65.66749999999999</v>
      </c>
      <c r="J85" s="7">
        <v>65.76227272727273</v>
      </c>
      <c r="K85" s="7">
        <v>65.827142857142846</v>
      </c>
      <c r="L85" s="7">
        <v>65.753043478260864</v>
      </c>
      <c r="M85" s="7">
        <v>64.252857142857138</v>
      </c>
      <c r="N85" s="7">
        <v>65.395909090909086</v>
      </c>
      <c r="O85" s="7">
        <v>68.118695652173912</v>
      </c>
      <c r="P85" s="7">
        <v>65.784500000000008</v>
      </c>
      <c r="Q85" s="7">
        <v>64.318695652173915</v>
      </c>
      <c r="R85" s="7">
        <v>64.887727272727275</v>
      </c>
      <c r="S85" s="7">
        <v>62.934761904761899</v>
      </c>
    </row>
    <row r="86" spans="2:19" x14ac:dyDescent="0.2">
      <c r="E86" s="14"/>
      <c r="G86" s="23">
        <v>2019</v>
      </c>
      <c r="H86" s="7">
        <v>62.073913043478257</v>
      </c>
      <c r="I86" s="7">
        <v>65.736999999999995</v>
      </c>
      <c r="J86" s="7">
        <v>67.967142857142861</v>
      </c>
      <c r="K86" s="7">
        <v>69.819999999999993</v>
      </c>
      <c r="L86" s="7">
        <v>71.053043478260875</v>
      </c>
      <c r="M86" s="7">
        <v>73.409000000000006</v>
      </c>
      <c r="N86" s="7">
        <v>75.987826086956517</v>
      </c>
      <c r="O86" s="7">
        <v>78.942727272727268</v>
      </c>
      <c r="P86" s="7">
        <v>80.527619047619041</v>
      </c>
      <c r="Q86" s="7">
        <v>76.505217391304342</v>
      </c>
      <c r="R86" s="7">
        <v>74.378095238095241</v>
      </c>
      <c r="S86" s="7">
        <v>73.895454545454541</v>
      </c>
    </row>
    <row r="87" spans="2:19" x14ac:dyDescent="0.2">
      <c r="E87" s="14"/>
    </row>
    <row r="88" spans="2:19" ht="16" thickBot="1" x14ac:dyDescent="0.25">
      <c r="E88" s="14"/>
      <c r="G88" s="50" t="s">
        <v>2</v>
      </c>
      <c r="H88" s="50"/>
      <c r="I88" s="50"/>
      <c r="J88" s="50"/>
      <c r="K88" s="50"/>
      <c r="L88" s="50"/>
      <c r="M88" s="50"/>
      <c r="N88" s="19"/>
      <c r="O88" s="19"/>
    </row>
    <row r="89" spans="2:19" x14ac:dyDescent="0.2">
      <c r="E89" s="14"/>
      <c r="G89" s="20" t="s">
        <v>3</v>
      </c>
      <c r="H89" s="20" t="s">
        <v>4</v>
      </c>
      <c r="I89" s="20" t="s">
        <v>5</v>
      </c>
      <c r="J89" s="20" t="s">
        <v>6</v>
      </c>
      <c r="K89" s="20" t="s">
        <v>7</v>
      </c>
      <c r="L89" s="20" t="s">
        <v>8</v>
      </c>
      <c r="M89" s="20" t="s">
        <v>9</v>
      </c>
      <c r="N89" s="19"/>
      <c r="O89" s="19"/>
    </row>
    <row r="90" spans="2:19" x14ac:dyDescent="0.2">
      <c r="E90" s="14"/>
      <c r="F90" s="13"/>
      <c r="G90" s="24" t="s">
        <v>10</v>
      </c>
      <c r="H90" s="34">
        <v>1272.0987512934967</v>
      </c>
      <c r="I90" s="24">
        <v>4</v>
      </c>
      <c r="J90" s="34">
        <v>318.02468782337417</v>
      </c>
      <c r="K90" s="34">
        <v>27.031525950716723</v>
      </c>
      <c r="L90" s="34">
        <v>2.336403559983808E-11</v>
      </c>
      <c r="M90" s="34">
        <v>2.583667426803002</v>
      </c>
      <c r="N90" s="19"/>
      <c r="O90" s="4" t="s">
        <v>25</v>
      </c>
    </row>
    <row r="91" spans="2:19" x14ac:dyDescent="0.2">
      <c r="E91" s="14"/>
      <c r="G91" s="24" t="s">
        <v>11</v>
      </c>
      <c r="H91" s="34">
        <v>217.58168509586881</v>
      </c>
      <c r="I91" s="24">
        <v>11</v>
      </c>
      <c r="J91" s="34">
        <v>19.780153190533529</v>
      </c>
      <c r="K91" s="34">
        <v>1.6812774125762724</v>
      </c>
      <c r="L91" s="34">
        <v>0.10977367549619575</v>
      </c>
      <c r="M91" s="34">
        <v>2.0140460125234187</v>
      </c>
      <c r="N91" s="19"/>
      <c r="O91" s="4" t="s">
        <v>24</v>
      </c>
    </row>
    <row r="92" spans="2:19" x14ac:dyDescent="0.2">
      <c r="E92" s="14"/>
      <c r="F92" s="10"/>
      <c r="G92" s="24" t="s">
        <v>12</v>
      </c>
      <c r="H92" s="34">
        <v>517.65802233067961</v>
      </c>
      <c r="I92" s="24">
        <v>44</v>
      </c>
      <c r="J92" s="34">
        <v>11.764955052969992</v>
      </c>
      <c r="K92" s="34"/>
      <c r="L92" s="34"/>
      <c r="M92" s="34"/>
      <c r="N92" s="19"/>
      <c r="O92" s="19"/>
    </row>
    <row r="93" spans="2:19" x14ac:dyDescent="0.2">
      <c r="E93" s="14"/>
      <c r="G93" s="24"/>
      <c r="H93" s="34"/>
      <c r="I93" s="24"/>
      <c r="J93" s="24"/>
      <c r="K93" s="24"/>
      <c r="L93" s="24"/>
      <c r="M93" s="24"/>
      <c r="N93" s="19"/>
      <c r="O93" s="19"/>
    </row>
    <row r="94" spans="2:19" ht="16" thickBot="1" x14ac:dyDescent="0.25">
      <c r="E94" s="14"/>
      <c r="G94" s="25" t="s">
        <v>13</v>
      </c>
      <c r="H94" s="36">
        <v>2007.3384587200451</v>
      </c>
      <c r="I94" s="25">
        <v>59</v>
      </c>
      <c r="J94" s="25"/>
      <c r="K94" s="25"/>
      <c r="L94" s="25"/>
      <c r="M94" s="25"/>
      <c r="N94" s="19"/>
      <c r="O94" s="19"/>
    </row>
    <row r="95" spans="2:19" x14ac:dyDescent="0.2">
      <c r="E95" s="10"/>
      <c r="F95" s="10"/>
      <c r="G95" s="10"/>
      <c r="H95" s="10"/>
      <c r="I95" s="10"/>
      <c r="J95" s="10"/>
      <c r="K95" s="10"/>
    </row>
  </sheetData>
  <mergeCells count="5">
    <mergeCell ref="B1:C1"/>
    <mergeCell ref="B78:C78"/>
    <mergeCell ref="A63:D63"/>
    <mergeCell ref="G80:S80"/>
    <mergeCell ref="G88:M8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1700-3230-184C-AC4C-38B4D4B47136}">
  <dimension ref="A1:S123"/>
  <sheetViews>
    <sheetView topLeftCell="A13" workbookViewId="0">
      <selection activeCell="F84" sqref="F84"/>
    </sheetView>
  </sheetViews>
  <sheetFormatPr baseColWidth="10" defaultColWidth="11.5" defaultRowHeight="15" x14ac:dyDescent="0.2"/>
  <cols>
    <col min="2" max="2" width="12.1640625" bestFit="1" customWidth="1"/>
    <col min="3" max="3" width="6.6640625" bestFit="1" customWidth="1"/>
    <col min="7" max="7" width="15.5" bestFit="1" customWidth="1"/>
  </cols>
  <sheetData>
    <row r="1" spans="1:19" x14ac:dyDescent="0.2">
      <c r="A1" s="12"/>
      <c r="B1" s="27"/>
      <c r="C1" s="27"/>
      <c r="D1" s="3" t="s">
        <v>14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">
      <c r="A2" s="12" t="s">
        <v>16</v>
      </c>
      <c r="B2" s="2" t="s">
        <v>1</v>
      </c>
      <c r="C2" s="3" t="s">
        <v>15</v>
      </c>
      <c r="D2" s="3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2"/>
    </row>
    <row r="3" spans="1:19" x14ac:dyDescent="0.2">
      <c r="A3" s="12">
        <v>1</v>
      </c>
      <c r="B3" s="7">
        <v>62.073913043478257</v>
      </c>
      <c r="C3" s="13">
        <f>LN(B3)</f>
        <v>4.1283258208660243</v>
      </c>
      <c r="D3" s="13">
        <f>A3*$B$68+$C$68</f>
        <v>4.2860130524679905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2"/>
    </row>
    <row r="4" spans="1:19" x14ac:dyDescent="0.2">
      <c r="A4" s="12">
        <v>2</v>
      </c>
      <c r="B4" s="7">
        <v>65.736999999999995</v>
      </c>
      <c r="C4" s="13">
        <f t="shared" ref="C4:C63" si="0">LN(B4)</f>
        <v>4.1856619328777898</v>
      </c>
      <c r="D4" s="13">
        <f t="shared" ref="D4:D63" si="1">A4*$B$68+$C$68</f>
        <v>4.2779403428732659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3"/>
      <c r="S4" s="12"/>
    </row>
    <row r="5" spans="1:19" x14ac:dyDescent="0.2">
      <c r="A5" s="12">
        <v>3</v>
      </c>
      <c r="B5" s="7">
        <v>67.967142857142861</v>
      </c>
      <c r="C5" s="13">
        <f t="shared" si="0"/>
        <v>4.2190243951233057</v>
      </c>
      <c r="D5" s="13">
        <f t="shared" si="1"/>
        <v>4.2698676332785404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3"/>
      <c r="S5" s="12"/>
    </row>
    <row r="6" spans="1:19" x14ac:dyDescent="0.2">
      <c r="A6" s="12">
        <v>4</v>
      </c>
      <c r="B6" s="7">
        <v>69.819999999999993</v>
      </c>
      <c r="C6" s="13">
        <f t="shared" si="0"/>
        <v>4.2459205016768902</v>
      </c>
      <c r="D6" s="13">
        <f t="shared" si="1"/>
        <v>4.2617949236838149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3"/>
      <c r="R6" s="3"/>
      <c r="S6" s="12"/>
    </row>
    <row r="7" spans="1:19" x14ac:dyDescent="0.2">
      <c r="A7" s="12">
        <v>5</v>
      </c>
      <c r="B7" s="7">
        <v>71.053043478260875</v>
      </c>
      <c r="C7" s="13">
        <f t="shared" si="0"/>
        <v>4.2634266893506805</v>
      </c>
      <c r="D7" s="13">
        <f t="shared" si="1"/>
        <v>4.2537222140890902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2"/>
    </row>
    <row r="8" spans="1:19" x14ac:dyDescent="0.2">
      <c r="A8" s="12">
        <v>6</v>
      </c>
      <c r="B8" s="7">
        <v>73.409000000000006</v>
      </c>
      <c r="C8" s="13">
        <f t="shared" si="0"/>
        <v>4.2960465439075817</v>
      </c>
      <c r="D8" s="13">
        <f t="shared" si="1"/>
        <v>4.2456495044943647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">
      <c r="A9" s="12">
        <v>7</v>
      </c>
      <c r="B9" s="7">
        <v>75.987826086956517</v>
      </c>
      <c r="C9" s="13">
        <f t="shared" si="0"/>
        <v>4.3305731443892919</v>
      </c>
      <c r="D9" s="13">
        <f t="shared" si="1"/>
        <v>4.2375767948996392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">
      <c r="A10" s="12">
        <v>8</v>
      </c>
      <c r="B10" s="7">
        <v>78.942727272727268</v>
      </c>
      <c r="C10" s="13">
        <f t="shared" si="0"/>
        <v>4.3687226183169976</v>
      </c>
      <c r="D10" s="13">
        <f t="shared" si="1"/>
        <v>4.2295040853049137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2">
      <c r="A11" s="12">
        <v>9</v>
      </c>
      <c r="B11" s="7">
        <v>80.527619047619041</v>
      </c>
      <c r="C11" s="13">
        <f t="shared" si="0"/>
        <v>4.3886002193405558</v>
      </c>
      <c r="D11" s="13">
        <f t="shared" si="1"/>
        <v>4.2214313757101891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">
      <c r="A12" s="12">
        <v>10</v>
      </c>
      <c r="B12" s="7">
        <v>76.505217391304342</v>
      </c>
      <c r="C12" s="13">
        <f t="shared" si="0"/>
        <v>4.3373589397004153</v>
      </c>
      <c r="D12" s="13">
        <f t="shared" si="1"/>
        <v>4.2133586661154636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">
      <c r="A13" s="12">
        <v>11</v>
      </c>
      <c r="B13" s="7">
        <v>74.378095238095241</v>
      </c>
      <c r="C13" s="13">
        <f t="shared" si="0"/>
        <v>4.3091614796465043</v>
      </c>
      <c r="D13" s="13">
        <f t="shared" si="1"/>
        <v>4.2052859565207381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2">
      <c r="A14" s="12">
        <v>12</v>
      </c>
      <c r="B14" s="7">
        <v>73.895454545454541</v>
      </c>
      <c r="C14" s="13">
        <f t="shared" si="0"/>
        <v>4.3026513178818622</v>
      </c>
      <c r="D14" s="13">
        <f t="shared" si="1"/>
        <v>4.1972132469260135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">
      <c r="A15" s="12">
        <v>13</v>
      </c>
      <c r="B15" s="7">
        <v>73.180000000000007</v>
      </c>
      <c r="C15" s="13">
        <f t="shared" si="0"/>
        <v>4.2929221595910612</v>
      </c>
      <c r="D15" s="13">
        <f t="shared" si="1"/>
        <v>4.189140537331288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">
      <c r="A16" s="12">
        <v>14</v>
      </c>
      <c r="B16" s="7">
        <v>71.092999999999989</v>
      </c>
      <c r="C16" s="13">
        <f t="shared" si="0"/>
        <v>4.2639888790791289</v>
      </c>
      <c r="D16" s="13">
        <f t="shared" si="1"/>
        <v>4.1810678277365625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2">
      <c r="A17" s="12">
        <v>15</v>
      </c>
      <c r="B17" s="7">
        <v>58.230909090909087</v>
      </c>
      <c r="C17" s="13">
        <f t="shared" si="0"/>
        <v>4.0644162977984148</v>
      </c>
      <c r="D17" s="13">
        <f t="shared" si="1"/>
        <v>4.1729951181418379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">
      <c r="A18" s="12">
        <v>16</v>
      </c>
      <c r="B18" s="7">
        <v>60.68454545454545</v>
      </c>
      <c r="C18" s="13">
        <f t="shared" si="0"/>
        <v>4.1056890602863154</v>
      </c>
      <c r="D18" s="13">
        <f t="shared" si="1"/>
        <v>4.1649224085471124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">
      <c r="A19" s="12">
        <v>17</v>
      </c>
      <c r="B19" s="7">
        <v>62.06666666666667</v>
      </c>
      <c r="C19" s="13">
        <f t="shared" si="0"/>
        <v>4.1282090761748567</v>
      </c>
      <c r="D19" s="13">
        <f t="shared" si="1"/>
        <v>4.1568496989523869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">
      <c r="A20" s="12">
        <v>18</v>
      </c>
      <c r="B20" s="7">
        <v>63.010909090909088</v>
      </c>
      <c r="C20" s="13">
        <f t="shared" si="0"/>
        <v>4.1433078715742004</v>
      </c>
      <c r="D20" s="13">
        <f t="shared" si="1"/>
        <v>4.1487769893576614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">
      <c r="A21" s="12">
        <v>19</v>
      </c>
      <c r="B21" s="7">
        <v>60.358260869565221</v>
      </c>
      <c r="C21" s="13">
        <f t="shared" si="0"/>
        <v>4.1002978208530987</v>
      </c>
      <c r="D21" s="13">
        <f t="shared" si="1"/>
        <v>4.1407042797629368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">
      <c r="A22" s="12">
        <v>20</v>
      </c>
      <c r="B22" s="7">
        <v>55.980952380952367</v>
      </c>
      <c r="C22" s="13">
        <f t="shared" si="0"/>
        <v>4.0250114968213389</v>
      </c>
      <c r="D22" s="13">
        <f t="shared" si="1"/>
        <v>4.1326315701682113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">
      <c r="A23" s="12">
        <v>21</v>
      </c>
      <c r="B23" s="7">
        <v>56.200909090909093</v>
      </c>
      <c r="C23" s="13">
        <f t="shared" si="0"/>
        <v>4.028932932763639</v>
      </c>
      <c r="D23" s="13">
        <f t="shared" si="1"/>
        <v>4.1245588605734858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">
      <c r="A24" s="12">
        <v>22</v>
      </c>
      <c r="B24" s="7">
        <v>52.677272727272729</v>
      </c>
      <c r="C24" s="13">
        <f t="shared" si="0"/>
        <v>3.9641841049820297</v>
      </c>
      <c r="D24" s="13">
        <f t="shared" si="1"/>
        <v>4.1164861509787611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">
      <c r="A25" s="12">
        <v>23</v>
      </c>
      <c r="B25" s="7">
        <v>52.414285714285718</v>
      </c>
      <c r="C25" s="13">
        <f t="shared" si="0"/>
        <v>3.959179182305923</v>
      </c>
      <c r="D25" s="13">
        <f t="shared" si="1"/>
        <v>4.1084134413840356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">
      <c r="A26" s="12">
        <v>24</v>
      </c>
      <c r="B26" s="7">
        <v>53.035652173913043</v>
      </c>
      <c r="C26" s="13">
        <f t="shared" si="0"/>
        <v>3.9709643699293045</v>
      </c>
      <c r="D26" s="13">
        <f t="shared" si="1"/>
        <v>4.1003407317893101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">
      <c r="A27" s="12">
        <v>25</v>
      </c>
      <c r="B27" s="7">
        <v>54.377142857142857</v>
      </c>
      <c r="C27" s="13">
        <f t="shared" si="0"/>
        <v>3.9959438974993344</v>
      </c>
      <c r="D27" s="13">
        <f t="shared" si="1"/>
        <v>4.0922680221945855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">
      <c r="A28" s="12">
        <v>26</v>
      </c>
      <c r="B28" s="7">
        <v>55.332000000000008</v>
      </c>
      <c r="C28" s="13">
        <f t="shared" si="0"/>
        <v>4.0133514030125692</v>
      </c>
      <c r="D28" s="13">
        <f t="shared" si="1"/>
        <v>4.08419531259986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">
      <c r="A29" s="12">
        <v>27</v>
      </c>
      <c r="B29" s="7">
        <v>58.070434782608693</v>
      </c>
      <c r="C29" s="13">
        <f t="shared" si="0"/>
        <v>4.0616566665715084</v>
      </c>
      <c r="D29" s="13">
        <f t="shared" si="1"/>
        <v>4.0761226030051345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">
      <c r="A30" s="12">
        <v>28</v>
      </c>
      <c r="B30" s="7">
        <v>59.00454545454545</v>
      </c>
      <c r="C30" s="13">
        <f t="shared" si="0"/>
        <v>4.0776144825406329</v>
      </c>
      <c r="D30" s="13">
        <f t="shared" si="1"/>
        <v>4.068049893410409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">
      <c r="A31" s="12">
        <v>29</v>
      </c>
      <c r="B31" s="7">
        <v>58.642857142857153</v>
      </c>
      <c r="C31" s="13">
        <f t="shared" si="0"/>
        <v>4.0714657798371698</v>
      </c>
      <c r="D31" s="13">
        <f t="shared" si="1"/>
        <v>4.0599771838156844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">
      <c r="A32" s="12">
        <v>30</v>
      </c>
      <c r="B32" s="7">
        <v>58.607727272727267</v>
      </c>
      <c r="C32" s="13">
        <f t="shared" si="0"/>
        <v>4.0708665526118866</v>
      </c>
      <c r="D32" s="13">
        <f t="shared" si="1"/>
        <v>4.0519044742209589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2">
      <c r="A33" s="12">
        <v>31</v>
      </c>
      <c r="B33" s="7">
        <v>59.291363636363641</v>
      </c>
      <c r="C33" s="13">
        <f t="shared" si="0"/>
        <v>4.0824636568874739</v>
      </c>
      <c r="D33" s="13">
        <f t="shared" si="1"/>
        <v>4.0438317646262334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2">
      <c r="A34" s="12">
        <v>32</v>
      </c>
      <c r="B34" s="7">
        <v>63.267727272727278</v>
      </c>
      <c r="C34" s="13">
        <f t="shared" si="0"/>
        <v>4.1473753614250626</v>
      </c>
      <c r="D34" s="13">
        <f t="shared" si="1"/>
        <v>4.0357590550315088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2">
      <c r="A35" s="12">
        <v>33</v>
      </c>
      <c r="B35" s="7">
        <v>59.892727272727278</v>
      </c>
      <c r="C35" s="13">
        <f t="shared" si="0"/>
        <v>4.0925550832713924</v>
      </c>
      <c r="D35" s="13">
        <f t="shared" si="1"/>
        <v>4.0276863454367833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2">
      <c r="A36" s="12">
        <v>34</v>
      </c>
      <c r="B36" s="7">
        <v>56.899523809523807</v>
      </c>
      <c r="C36" s="13">
        <f t="shared" si="0"/>
        <v>4.0412869721961027</v>
      </c>
      <c r="D36" s="13">
        <f t="shared" si="1"/>
        <v>4.0196136358420578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2">
      <c r="A37" s="12">
        <v>35</v>
      </c>
      <c r="B37" s="7">
        <v>56.508636363636363</v>
      </c>
      <c r="C37" s="13">
        <f t="shared" si="0"/>
        <v>4.0343934824646723</v>
      </c>
      <c r="D37" s="13">
        <f t="shared" si="1"/>
        <v>4.0115409262473332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2">
      <c r="A38" s="12">
        <v>36</v>
      </c>
      <c r="B38" s="7">
        <v>53.568260869565208</v>
      </c>
      <c r="C38" s="13">
        <f t="shared" si="0"/>
        <v>3.9809567447320418</v>
      </c>
      <c r="D38" s="13">
        <f t="shared" si="1"/>
        <v>4.0034682166526077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">
      <c r="A39" s="12">
        <v>37</v>
      </c>
      <c r="B39" s="7">
        <v>56.699047619047619</v>
      </c>
      <c r="C39" s="13">
        <f t="shared" si="0"/>
        <v>4.0377574137504446</v>
      </c>
      <c r="D39" s="13">
        <f t="shared" si="1"/>
        <v>3.9953955070578822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2">
      <c r="A40" s="12">
        <v>38</v>
      </c>
      <c r="B40" s="7">
        <v>55.255000000000003</v>
      </c>
      <c r="C40" s="13">
        <f t="shared" si="0"/>
        <v>4.0119588340407457</v>
      </c>
      <c r="D40" s="13">
        <f t="shared" si="1"/>
        <v>3.9873227974631571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2">
      <c r="A41" s="12">
        <v>39</v>
      </c>
      <c r="B41" s="7">
        <v>51.450434782608689</v>
      </c>
      <c r="C41" s="13">
        <f t="shared" si="0"/>
        <v>3.9406189128295557</v>
      </c>
      <c r="D41" s="13">
        <f t="shared" si="1"/>
        <v>3.979250087868432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2">
      <c r="A42" s="12">
        <v>40</v>
      </c>
      <c r="B42" s="7">
        <v>53.376666666666672</v>
      </c>
      <c r="C42" s="13">
        <f t="shared" si="0"/>
        <v>3.9773736966662758</v>
      </c>
      <c r="D42" s="13">
        <f t="shared" si="1"/>
        <v>3.9711773782737065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2">
      <c r="A43" s="12">
        <v>41</v>
      </c>
      <c r="B43" s="7">
        <v>55.463181818181823</v>
      </c>
      <c r="C43" s="13">
        <f t="shared" si="0"/>
        <v>4.0157194099480469</v>
      </c>
      <c r="D43" s="13">
        <f t="shared" si="1"/>
        <v>3.9631046686789815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2">
      <c r="A44" s="12">
        <v>42</v>
      </c>
      <c r="B44" s="7">
        <v>53.020909090909093</v>
      </c>
      <c r="C44" s="13">
        <f t="shared" si="0"/>
        <v>3.9706863469022875</v>
      </c>
      <c r="D44" s="13">
        <f t="shared" si="1"/>
        <v>3.955031959084256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2">
      <c r="A45" s="12">
        <v>43</v>
      </c>
      <c r="B45" s="7">
        <v>53.779047619047617</v>
      </c>
      <c r="C45" s="13">
        <f t="shared" si="0"/>
        <v>3.9848839418525213</v>
      </c>
      <c r="D45" s="13">
        <f t="shared" si="1"/>
        <v>3.9469592494895309</v>
      </c>
      <c r="E45" s="37"/>
      <c r="F45" s="37"/>
      <c r="G45" s="37"/>
      <c r="H45" s="37"/>
      <c r="I45" s="37"/>
      <c r="J45" s="37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2">
      <c r="A46" s="12">
        <v>44</v>
      </c>
      <c r="B46" s="7">
        <v>53.404347826086948</v>
      </c>
      <c r="C46" s="13">
        <f t="shared" si="0"/>
        <v>3.9778921626158987</v>
      </c>
      <c r="D46" s="13">
        <f t="shared" si="1"/>
        <v>3.9388865398948059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2">
      <c r="A47" s="12">
        <v>45</v>
      </c>
      <c r="B47" s="7">
        <v>50.118181818181817</v>
      </c>
      <c r="C47" s="13">
        <f t="shared" si="0"/>
        <v>3.9143838527972674</v>
      </c>
      <c r="D47" s="13">
        <f t="shared" si="1"/>
        <v>3.9308138303000804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2">
      <c r="A48" s="12">
        <v>46</v>
      </c>
      <c r="B48" s="7">
        <v>48.263571428571417</v>
      </c>
      <c r="C48" s="13">
        <f t="shared" si="0"/>
        <v>3.8766770613661379</v>
      </c>
      <c r="D48" s="13">
        <f t="shared" si="1"/>
        <v>3.9227411207053553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2">
      <c r="A49" s="12">
        <v>47</v>
      </c>
      <c r="B49" s="7">
        <v>50.034545454545452</v>
      </c>
      <c r="C49" s="13">
        <f>LN(B49)</f>
        <v>3.9127136759512484</v>
      </c>
      <c r="D49" s="13">
        <f t="shared" si="1"/>
        <v>3.9146684111106298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2">
      <c r="A50" s="12">
        <v>48</v>
      </c>
      <c r="B50" s="7">
        <v>49.870909090909088</v>
      </c>
      <c r="C50" s="13">
        <f t="shared" si="0"/>
        <v>3.9094378486060197</v>
      </c>
      <c r="D50" s="13">
        <f t="shared" si="1"/>
        <v>3.9065957015159047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2">
      <c r="A51" s="54" t="s">
        <v>26</v>
      </c>
      <c r="B51" s="54"/>
      <c r="C51" s="54"/>
      <c r="D51" s="54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2">
      <c r="A52" s="12">
        <v>49</v>
      </c>
      <c r="B52">
        <v>49.899545454545454</v>
      </c>
      <c r="C52" s="13">
        <f>LN(B52)</f>
        <v>3.910011893588639</v>
      </c>
      <c r="D52" s="13">
        <f t="shared" si="1"/>
        <v>3.8985229919211797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2">
      <c r="A53" s="12">
        <v>50</v>
      </c>
      <c r="B53">
        <v>51.731499999999997</v>
      </c>
      <c r="C53" s="13">
        <f t="shared" si="0"/>
        <v>3.9460668803087326</v>
      </c>
      <c r="D53" s="13">
        <f t="shared" si="1"/>
        <v>3.8904502823264542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2">
      <c r="A54" s="12">
        <v>51</v>
      </c>
      <c r="B54">
        <v>55.15</v>
      </c>
      <c r="C54" s="13">
        <f t="shared" si="0"/>
        <v>4.0100567456995115</v>
      </c>
      <c r="D54" s="13">
        <f t="shared" si="1"/>
        <v>3.8823775727317291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2">
      <c r="A55" s="12">
        <v>52</v>
      </c>
      <c r="B55">
        <v>59.441499999999998</v>
      </c>
      <c r="C55" s="13">
        <f t="shared" si="0"/>
        <v>4.0849926356227213</v>
      </c>
      <c r="D55" s="13">
        <f t="shared" si="1"/>
        <v>3.8743048631370041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">
      <c r="A56" s="12">
        <v>53</v>
      </c>
      <c r="B56">
        <v>58.600869565217387</v>
      </c>
      <c r="C56" s="13">
        <f t="shared" si="0"/>
        <v>4.070749535469754</v>
      </c>
      <c r="D56" s="13">
        <f t="shared" si="1"/>
        <v>3.8662321535422786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2">
      <c r="A57" s="12">
        <v>54</v>
      </c>
      <c r="B57">
        <v>55.223636363636373</v>
      </c>
      <c r="C57" s="13">
        <f t="shared" si="0"/>
        <v>4.011391056627148</v>
      </c>
      <c r="D57" s="13">
        <f t="shared" si="1"/>
        <v>3.8581594439475535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2">
      <c r="A58" s="12">
        <v>55</v>
      </c>
      <c r="B58">
        <v>55.799523809523812</v>
      </c>
      <c r="C58" s="13">
        <f t="shared" si="0"/>
        <v>4.0217653354713496</v>
      </c>
      <c r="D58" s="13">
        <f t="shared" si="1"/>
        <v>3.850086734352828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2">
      <c r="A59" s="12">
        <v>56</v>
      </c>
      <c r="B59">
        <v>54.01913043478261</v>
      </c>
      <c r="C59" s="13">
        <f t="shared" si="0"/>
        <v>3.9893382511372164</v>
      </c>
      <c r="D59" s="13">
        <f t="shared" si="1"/>
        <v>3.8420140247581029</v>
      </c>
      <c r="E59" s="12"/>
      <c r="F59" s="3"/>
      <c r="G59" s="13"/>
      <c r="H59" s="13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2">
      <c r="A60" s="12">
        <v>57</v>
      </c>
      <c r="B60">
        <v>53.140952380952378</v>
      </c>
      <c r="C60" s="13">
        <f t="shared" si="0"/>
        <v>3.9729478622815759</v>
      </c>
      <c r="D60" s="13">
        <f t="shared" si="1"/>
        <v>3.8339413151633774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2">
      <c r="A61" s="12">
        <v>58</v>
      </c>
      <c r="B61">
        <v>53.888181818181813</v>
      </c>
      <c r="C61" s="13">
        <f t="shared" si="0"/>
        <v>3.986911192615465</v>
      </c>
      <c r="D61" s="13">
        <f t="shared" si="1"/>
        <v>3.8258686055686524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2">
      <c r="A62" s="12">
        <v>59</v>
      </c>
      <c r="B62">
        <v>57.886363636363633</v>
      </c>
      <c r="C62" s="13">
        <f t="shared" si="0"/>
        <v>4.0584818410611954</v>
      </c>
      <c r="D62" s="13">
        <f t="shared" si="1"/>
        <v>3.8177958959739273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2">
      <c r="A63" s="12">
        <v>60</v>
      </c>
      <c r="B63">
        <v>58.606190476190477</v>
      </c>
      <c r="C63" s="13">
        <f t="shared" si="0"/>
        <v>4.0708403305289398</v>
      </c>
      <c r="D63" s="13">
        <f t="shared" si="1"/>
        <v>3.8097231863792018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2">
      <c r="A64" s="12"/>
      <c r="B64" s="12"/>
      <c r="C64" s="12"/>
      <c r="D64" s="12"/>
      <c r="E64" s="37" t="s">
        <v>27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ht="16" thickBo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2">
      <c r="A66" s="12"/>
      <c r="B66" s="55" t="s">
        <v>14</v>
      </c>
      <c r="C66" s="58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2">
      <c r="A67" s="12"/>
      <c r="B67" s="51" t="s">
        <v>22</v>
      </c>
      <c r="C67" s="5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ht="20" thickBot="1" x14ac:dyDescent="0.3">
      <c r="A68" s="12"/>
      <c r="B68" s="59" cm="1">
        <f t="array" ref="B68:C68">LINEST(C3:C50,A3:A50)</f>
        <v>-8.0727095947252334E-3</v>
      </c>
      <c r="C68" s="60">
        <v>4.294085762062716</v>
      </c>
      <c r="D68" s="12"/>
      <c r="E68" s="12"/>
      <c r="F68" s="12"/>
      <c r="G68" s="56" t="s">
        <v>20</v>
      </c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</row>
    <row r="69" spans="1:19" x14ac:dyDescent="0.2">
      <c r="A69" s="12"/>
      <c r="B69" s="12"/>
      <c r="C69" s="12"/>
      <c r="D69" s="12"/>
      <c r="E69" s="12"/>
      <c r="F69" s="12"/>
      <c r="G69" s="3" t="s">
        <v>17</v>
      </c>
      <c r="H69" s="3">
        <v>1</v>
      </c>
      <c r="I69" s="3">
        <v>2</v>
      </c>
      <c r="J69" s="3">
        <v>3</v>
      </c>
      <c r="K69" s="3">
        <v>4</v>
      </c>
      <c r="L69" s="3">
        <v>5</v>
      </c>
      <c r="M69" s="3">
        <v>6</v>
      </c>
      <c r="N69" s="3">
        <v>7</v>
      </c>
      <c r="O69" s="3">
        <v>8</v>
      </c>
      <c r="P69" s="3">
        <v>9</v>
      </c>
      <c r="Q69" s="3">
        <v>10</v>
      </c>
      <c r="R69" s="3">
        <v>11</v>
      </c>
      <c r="S69" s="3">
        <v>12</v>
      </c>
    </row>
    <row r="70" spans="1:19" x14ac:dyDescent="0.2">
      <c r="A70" s="12"/>
      <c r="B70" s="12"/>
      <c r="C70" s="12"/>
      <c r="D70" s="12"/>
      <c r="E70" s="12"/>
      <c r="F70" s="12"/>
      <c r="G70" s="23">
        <v>2019</v>
      </c>
      <c r="H70" s="7">
        <v>62.073913043478257</v>
      </c>
      <c r="I70" s="7">
        <v>65.736999999999995</v>
      </c>
      <c r="J70" s="7">
        <v>67.967142857142861</v>
      </c>
      <c r="K70" s="7">
        <v>69.819999999999993</v>
      </c>
      <c r="L70" s="7">
        <v>71.053043478260875</v>
      </c>
      <c r="M70" s="7">
        <v>73.409000000000006</v>
      </c>
      <c r="N70" s="7">
        <v>75.987826086956517</v>
      </c>
      <c r="O70" s="7">
        <v>78.942727272727268</v>
      </c>
      <c r="P70" s="7">
        <v>80.527619047619041</v>
      </c>
      <c r="Q70" s="7">
        <v>76.505217391304342</v>
      </c>
      <c r="R70" s="7">
        <v>74.378095238095241</v>
      </c>
      <c r="S70" s="7">
        <v>73.895454545454541</v>
      </c>
    </row>
    <row r="71" spans="1:19" x14ac:dyDescent="0.2">
      <c r="A71" s="12"/>
      <c r="B71" s="12"/>
      <c r="C71" s="12"/>
      <c r="D71" s="12"/>
      <c r="E71" s="12"/>
      <c r="F71" s="12"/>
      <c r="G71" s="23">
        <v>2020</v>
      </c>
      <c r="H71" s="7">
        <v>73.180000000000007</v>
      </c>
      <c r="I71" s="7">
        <v>71.092999999999989</v>
      </c>
      <c r="J71" s="7">
        <v>58.230909090909087</v>
      </c>
      <c r="K71" s="7">
        <v>60.68454545454545</v>
      </c>
      <c r="L71" s="7">
        <v>62.06666666666667</v>
      </c>
      <c r="M71" s="7">
        <v>63.010909090909088</v>
      </c>
      <c r="N71" s="7">
        <v>60.358260869565221</v>
      </c>
      <c r="O71" s="7">
        <v>55.980952380952367</v>
      </c>
      <c r="P71" s="7">
        <v>56.200909090909093</v>
      </c>
      <c r="Q71" s="7">
        <v>52.677272727272729</v>
      </c>
      <c r="R71" s="7">
        <v>52.414285714285718</v>
      </c>
      <c r="S71" s="7">
        <v>53.035652173913043</v>
      </c>
    </row>
    <row r="72" spans="1:19" x14ac:dyDescent="0.2">
      <c r="A72" s="12"/>
      <c r="B72" s="12"/>
      <c r="C72" s="12"/>
      <c r="D72" s="12"/>
      <c r="E72" s="12"/>
      <c r="F72" s="12"/>
      <c r="G72" s="23">
        <v>2021</v>
      </c>
      <c r="H72" s="7">
        <v>54.377142857142857</v>
      </c>
      <c r="I72" s="7">
        <v>55.332000000000008</v>
      </c>
      <c r="J72" s="7">
        <v>58.070434782608693</v>
      </c>
      <c r="K72" s="7">
        <v>59.00454545454545</v>
      </c>
      <c r="L72" s="7">
        <v>58.642857142857153</v>
      </c>
      <c r="M72" s="7">
        <v>58.607727272727267</v>
      </c>
      <c r="N72" s="7">
        <v>59.291363636363641</v>
      </c>
      <c r="O72" s="7">
        <v>63.267727272727278</v>
      </c>
      <c r="P72" s="7">
        <v>59.892727272727278</v>
      </c>
      <c r="Q72" s="7">
        <v>56.899523809523807</v>
      </c>
      <c r="R72" s="7">
        <v>56.508636363636363</v>
      </c>
      <c r="S72" s="7">
        <v>53.568260869565208</v>
      </c>
    </row>
    <row r="73" spans="1:19" x14ac:dyDescent="0.2">
      <c r="A73" s="12"/>
      <c r="B73" s="12"/>
      <c r="C73" s="12"/>
      <c r="D73" s="12"/>
      <c r="E73" s="12"/>
      <c r="F73" s="12"/>
      <c r="G73" s="23">
        <v>2022</v>
      </c>
      <c r="H73" s="7">
        <v>56.699047619047619</v>
      </c>
      <c r="I73" s="7">
        <v>55.255000000000003</v>
      </c>
      <c r="J73" s="7">
        <v>51.450434782608689</v>
      </c>
      <c r="K73" s="7">
        <v>53.376666666666672</v>
      </c>
      <c r="L73" s="7">
        <v>55.463181818181823</v>
      </c>
      <c r="M73" s="7">
        <v>53.020909090909093</v>
      </c>
      <c r="N73" s="7">
        <v>53.779047619047617</v>
      </c>
      <c r="O73" s="7">
        <v>53.404347826086948</v>
      </c>
      <c r="P73" s="7">
        <v>50.118181818181817</v>
      </c>
      <c r="Q73" s="7">
        <v>48.263571428571417</v>
      </c>
      <c r="R73" s="7">
        <v>50.034545454545452</v>
      </c>
      <c r="S73" s="7">
        <v>49.870909090909088</v>
      </c>
    </row>
    <row r="74" spans="1:19" x14ac:dyDescent="0.2">
      <c r="A74" s="12"/>
      <c r="B74" s="12"/>
      <c r="C74" s="12"/>
      <c r="D74" s="12"/>
      <c r="E74" s="12"/>
      <c r="F74" s="12"/>
      <c r="G74" s="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19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ht="16" thickBot="1" x14ac:dyDescent="0.25">
      <c r="A76" s="12"/>
      <c r="B76" s="12"/>
      <c r="C76" s="12"/>
      <c r="D76" s="12"/>
      <c r="E76" s="12"/>
      <c r="F76" s="12"/>
      <c r="G76" s="57" t="s">
        <v>2</v>
      </c>
      <c r="H76" s="57"/>
      <c r="I76" s="57"/>
      <c r="J76" s="57"/>
      <c r="K76" s="57"/>
      <c r="L76" s="57"/>
      <c r="M76" s="57"/>
      <c r="N76" s="12"/>
      <c r="O76" s="12"/>
      <c r="P76" s="12"/>
      <c r="Q76" s="12"/>
      <c r="R76" s="12"/>
      <c r="S76" s="12"/>
    </row>
    <row r="77" spans="1:19" x14ac:dyDescent="0.2">
      <c r="A77" s="12"/>
      <c r="B77" s="12"/>
      <c r="C77" s="12"/>
      <c r="D77" s="12"/>
      <c r="E77" s="12"/>
      <c r="F77" s="12"/>
      <c r="G77" s="53" t="s">
        <v>3</v>
      </c>
      <c r="H77" s="53" t="s">
        <v>4</v>
      </c>
      <c r="I77" s="53" t="s">
        <v>5</v>
      </c>
      <c r="J77" s="53" t="s">
        <v>6</v>
      </c>
      <c r="K77" s="53" t="s">
        <v>7</v>
      </c>
      <c r="L77" s="53" t="s">
        <v>8</v>
      </c>
      <c r="M77" s="53" t="s">
        <v>9</v>
      </c>
      <c r="N77" s="12"/>
      <c r="O77" s="12"/>
      <c r="P77" s="12"/>
      <c r="Q77" s="12"/>
      <c r="R77" s="12"/>
      <c r="S77" s="12"/>
    </row>
    <row r="78" spans="1:19" x14ac:dyDescent="0.2">
      <c r="A78" s="12"/>
      <c r="B78" s="12"/>
      <c r="C78" s="12"/>
      <c r="D78" s="12"/>
      <c r="E78" s="12"/>
      <c r="F78" s="13"/>
      <c r="G78" s="48" t="s">
        <v>10</v>
      </c>
      <c r="H78" s="61">
        <v>2581.9387328920575</v>
      </c>
      <c r="I78" s="48">
        <v>3</v>
      </c>
      <c r="J78" s="61">
        <v>860.6462442973525</v>
      </c>
      <c r="K78" s="61">
        <v>33.987986006328569</v>
      </c>
      <c r="L78" s="61">
        <v>3.317695531266115E-10</v>
      </c>
      <c r="M78" s="61">
        <v>2.8915635173483616</v>
      </c>
      <c r="N78" s="12"/>
      <c r="O78" s="3" t="s">
        <v>25</v>
      </c>
      <c r="P78" s="12"/>
      <c r="Q78" s="12"/>
      <c r="R78" s="12"/>
      <c r="S78" s="12"/>
    </row>
    <row r="79" spans="1:19" x14ac:dyDescent="0.2">
      <c r="A79" s="12"/>
      <c r="B79" s="12"/>
      <c r="C79" s="12"/>
      <c r="D79" s="12"/>
      <c r="E79" s="12"/>
      <c r="F79" s="12"/>
      <c r="G79" s="48" t="s">
        <v>11</v>
      </c>
      <c r="H79" s="61">
        <v>145.81815920098643</v>
      </c>
      <c r="I79" s="48">
        <v>11</v>
      </c>
      <c r="J79" s="61">
        <v>13.256196290998766</v>
      </c>
      <c r="K79" s="61">
        <v>0.5235036079236588</v>
      </c>
      <c r="L79" s="61">
        <v>0.87330195727586257</v>
      </c>
      <c r="M79" s="61">
        <v>2.0932544106276221</v>
      </c>
      <c r="N79" s="12"/>
      <c r="O79" s="3" t="s">
        <v>24</v>
      </c>
      <c r="P79" s="12"/>
      <c r="Q79" s="12"/>
      <c r="R79" s="12"/>
      <c r="S79" s="12"/>
    </row>
    <row r="80" spans="1:19" x14ac:dyDescent="0.2">
      <c r="A80" s="12"/>
      <c r="B80" s="12"/>
      <c r="C80" s="12"/>
      <c r="D80" s="12"/>
      <c r="E80" s="12"/>
      <c r="F80" s="12"/>
      <c r="G80" s="48" t="s">
        <v>12</v>
      </c>
      <c r="H80" s="61">
        <v>835.62839105924968</v>
      </c>
      <c r="I80" s="48">
        <v>33</v>
      </c>
      <c r="J80" s="61">
        <v>25.322072456340898</v>
      </c>
      <c r="K80" s="61"/>
      <c r="L80" s="61"/>
      <c r="M80" s="61"/>
      <c r="N80" s="12"/>
      <c r="O80" s="12"/>
      <c r="P80" s="12"/>
      <c r="Q80" s="12"/>
      <c r="R80" s="12"/>
      <c r="S80" s="12"/>
    </row>
    <row r="81" spans="1:19" x14ac:dyDescent="0.2">
      <c r="A81" s="12"/>
      <c r="B81" s="12"/>
      <c r="C81" s="12"/>
      <c r="D81" s="12"/>
      <c r="E81" s="12"/>
      <c r="F81" s="12"/>
      <c r="G81" s="48"/>
      <c r="H81" s="61"/>
      <c r="I81" s="48"/>
      <c r="J81" s="48"/>
      <c r="K81" s="48"/>
      <c r="L81" s="61"/>
      <c r="M81" s="48"/>
      <c r="N81" s="12"/>
      <c r="O81" s="12"/>
      <c r="P81" s="12"/>
      <c r="Q81" s="12"/>
      <c r="R81" s="12"/>
      <c r="S81" s="12"/>
    </row>
    <row r="82" spans="1:19" ht="16" thickBot="1" x14ac:dyDescent="0.25">
      <c r="A82" s="12"/>
      <c r="B82" s="12"/>
      <c r="C82" s="12"/>
      <c r="D82" s="12"/>
      <c r="E82" s="12"/>
      <c r="F82" s="12"/>
      <c r="G82" s="18" t="s">
        <v>13</v>
      </c>
      <c r="H82" s="62">
        <v>3563.3852831522936</v>
      </c>
      <c r="I82" s="18">
        <v>47</v>
      </c>
      <c r="J82" s="18"/>
      <c r="K82" s="18"/>
      <c r="L82" s="18"/>
      <c r="M82" s="18"/>
      <c r="N82" s="12"/>
      <c r="O82" s="12"/>
      <c r="P82" s="12"/>
      <c r="Q82" s="12"/>
      <c r="R82" s="12"/>
      <c r="S82" s="12"/>
    </row>
    <row r="83" spans="1:19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6" spans="1:19" x14ac:dyDescent="0.2">
      <c r="F86" s="10"/>
      <c r="G86" s="10"/>
      <c r="H86" s="10"/>
      <c r="I86" s="10"/>
      <c r="J86" s="10"/>
      <c r="K86" s="10"/>
      <c r="L86" s="10"/>
      <c r="M86" s="10"/>
      <c r="N86" s="10"/>
    </row>
    <row r="87" spans="1:19" x14ac:dyDescent="0.2">
      <c r="F87" s="10"/>
      <c r="G87" s="15"/>
      <c r="H87" s="15"/>
      <c r="I87" s="15"/>
      <c r="J87" s="15"/>
      <c r="K87" s="15"/>
      <c r="L87" s="10"/>
      <c r="M87" s="10"/>
      <c r="N87" s="10"/>
    </row>
    <row r="88" spans="1:19" x14ac:dyDescent="0.2">
      <c r="F88" s="10"/>
      <c r="G88" s="14"/>
      <c r="H88" s="14"/>
      <c r="I88" s="14"/>
      <c r="J88" s="14"/>
      <c r="K88" s="14"/>
      <c r="L88" s="10"/>
      <c r="M88" s="10"/>
      <c r="N88" s="10"/>
    </row>
    <row r="89" spans="1:19" x14ac:dyDescent="0.2">
      <c r="F89" s="10"/>
      <c r="G89" s="14"/>
      <c r="H89" s="14"/>
      <c r="I89" s="14"/>
      <c r="J89" s="14"/>
      <c r="K89" s="14"/>
      <c r="L89" s="10"/>
      <c r="M89" s="10"/>
      <c r="N89" s="10"/>
    </row>
    <row r="90" spans="1:19" x14ac:dyDescent="0.2">
      <c r="F90" s="10"/>
      <c r="G90" s="14"/>
      <c r="H90" s="14"/>
      <c r="I90" s="14"/>
      <c r="J90" s="14"/>
      <c r="K90" s="14"/>
      <c r="L90" s="10"/>
      <c r="M90" s="10"/>
      <c r="N90" s="10"/>
    </row>
    <row r="91" spans="1:19" x14ac:dyDescent="0.2">
      <c r="F91" s="10"/>
      <c r="G91" s="14"/>
      <c r="H91" s="14"/>
      <c r="I91" s="14"/>
      <c r="J91" s="14"/>
      <c r="K91" s="14"/>
      <c r="L91" s="10"/>
      <c r="M91" s="10"/>
      <c r="N91" s="10"/>
    </row>
    <row r="92" spans="1:19" x14ac:dyDescent="0.2">
      <c r="F92" s="10"/>
      <c r="G92" s="14"/>
      <c r="H92" s="14"/>
      <c r="I92" s="14"/>
      <c r="J92" s="14"/>
      <c r="K92" s="14"/>
      <c r="L92" s="10"/>
      <c r="M92" s="10"/>
      <c r="N92" s="10"/>
    </row>
    <row r="93" spans="1:19" x14ac:dyDescent="0.2">
      <c r="F93" s="10"/>
      <c r="G93" s="14"/>
      <c r="H93" s="14"/>
      <c r="I93" s="14"/>
      <c r="J93" s="14"/>
      <c r="K93" s="14"/>
      <c r="L93" s="10"/>
      <c r="M93" s="10"/>
      <c r="N93" s="10"/>
    </row>
    <row r="94" spans="1:19" x14ac:dyDescent="0.2">
      <c r="F94" s="10"/>
      <c r="G94" s="14"/>
      <c r="H94" s="14"/>
      <c r="I94" s="14"/>
      <c r="J94" s="14"/>
      <c r="K94" s="14"/>
      <c r="L94" s="10"/>
      <c r="M94" s="10"/>
      <c r="N94" s="10"/>
    </row>
    <row r="95" spans="1:19" x14ac:dyDescent="0.2">
      <c r="F95" s="10"/>
      <c r="G95" s="14"/>
      <c r="H95" s="14"/>
      <c r="I95" s="14"/>
      <c r="J95" s="14"/>
      <c r="K95" s="14"/>
      <c r="L95" s="10"/>
      <c r="M95" s="10"/>
      <c r="N95" s="10"/>
    </row>
    <row r="96" spans="1:19" x14ac:dyDescent="0.2">
      <c r="F96" s="10"/>
      <c r="G96" s="14"/>
      <c r="H96" s="14"/>
      <c r="I96" s="14"/>
      <c r="J96" s="14"/>
      <c r="K96" s="14"/>
      <c r="L96" s="10"/>
      <c r="M96" s="10"/>
      <c r="N96" s="10"/>
    </row>
    <row r="97" spans="6:14" x14ac:dyDescent="0.2">
      <c r="F97" s="10"/>
      <c r="G97" s="14"/>
      <c r="H97" s="14"/>
      <c r="I97" s="14"/>
      <c r="J97" s="14"/>
      <c r="K97" s="14"/>
      <c r="L97" s="10"/>
      <c r="M97" s="10"/>
      <c r="N97" s="10"/>
    </row>
    <row r="98" spans="6:14" x14ac:dyDescent="0.2">
      <c r="F98" s="10"/>
      <c r="G98" s="14"/>
      <c r="H98" s="14"/>
      <c r="I98" s="14"/>
      <c r="J98" s="14"/>
      <c r="K98" s="14"/>
      <c r="L98" s="10"/>
      <c r="M98" s="10"/>
      <c r="N98" s="10"/>
    </row>
    <row r="99" spans="6:14" x14ac:dyDescent="0.2">
      <c r="F99" s="10"/>
      <c r="G99" s="14"/>
      <c r="H99" s="14"/>
      <c r="I99" s="14"/>
      <c r="J99" s="14"/>
      <c r="K99" s="14"/>
      <c r="L99" s="10"/>
      <c r="M99" s="10"/>
      <c r="N99" s="10"/>
    </row>
    <row r="100" spans="6:14" x14ac:dyDescent="0.2">
      <c r="F100" s="10"/>
      <c r="G100" s="14"/>
      <c r="H100" s="14"/>
      <c r="I100" s="14"/>
      <c r="J100" s="14"/>
      <c r="K100" s="14"/>
      <c r="L100" s="10"/>
      <c r="M100" s="10"/>
      <c r="N100" s="10"/>
    </row>
    <row r="101" spans="6:14" x14ac:dyDescent="0.2">
      <c r="F101" s="10"/>
      <c r="G101" s="14"/>
      <c r="H101" s="14"/>
      <c r="I101" s="14"/>
      <c r="J101" s="14"/>
      <c r="K101" s="14"/>
      <c r="L101" s="10"/>
      <c r="M101" s="10"/>
      <c r="N101" s="10"/>
    </row>
    <row r="102" spans="6:14" x14ac:dyDescent="0.2">
      <c r="F102" s="10"/>
      <c r="G102" s="14"/>
      <c r="H102" s="14"/>
      <c r="I102" s="14"/>
      <c r="J102" s="14"/>
      <c r="K102" s="14"/>
      <c r="L102" s="10"/>
      <c r="M102" s="10"/>
      <c r="N102" s="10"/>
    </row>
    <row r="103" spans="6:14" x14ac:dyDescent="0.2">
      <c r="F103" s="10"/>
      <c r="G103" s="14"/>
      <c r="H103" s="14"/>
      <c r="I103" s="14"/>
      <c r="J103" s="14"/>
      <c r="K103" s="14"/>
      <c r="L103" s="10"/>
      <c r="M103" s="10"/>
      <c r="N103" s="10"/>
    </row>
    <row r="104" spans="6:14" x14ac:dyDescent="0.2">
      <c r="F104" s="10"/>
      <c r="G104" s="14"/>
      <c r="H104" s="14"/>
      <c r="I104" s="14"/>
      <c r="J104" s="14"/>
      <c r="K104" s="14"/>
      <c r="L104" s="10"/>
      <c r="M104" s="10"/>
      <c r="N104" s="10"/>
    </row>
    <row r="105" spans="6:14" x14ac:dyDescent="0.2"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6:14" x14ac:dyDescent="0.2"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6:14" x14ac:dyDescent="0.2"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6:14" x14ac:dyDescent="0.2">
      <c r="F108" s="10"/>
      <c r="G108" s="15"/>
      <c r="H108" s="15"/>
      <c r="I108" s="15"/>
      <c r="J108" s="15"/>
      <c r="K108" s="15"/>
      <c r="L108" s="15"/>
      <c r="M108" s="15"/>
      <c r="N108" s="10"/>
    </row>
    <row r="109" spans="6:14" x14ac:dyDescent="0.2">
      <c r="F109" s="10"/>
      <c r="G109" s="14"/>
      <c r="H109" s="14"/>
      <c r="I109" s="14"/>
      <c r="J109" s="14"/>
      <c r="K109" s="14"/>
      <c r="L109" s="14"/>
      <c r="M109" s="14"/>
      <c r="N109" s="10"/>
    </row>
    <row r="110" spans="6:14" x14ac:dyDescent="0.2">
      <c r="F110" s="10"/>
      <c r="G110" s="14"/>
      <c r="H110" s="14"/>
      <c r="I110" s="14"/>
      <c r="J110" s="14"/>
      <c r="K110" s="14"/>
      <c r="L110" s="14"/>
      <c r="M110" s="14"/>
      <c r="N110" s="10"/>
    </row>
    <row r="111" spans="6:14" x14ac:dyDescent="0.2">
      <c r="F111" s="10"/>
      <c r="G111" s="14"/>
      <c r="H111" s="14"/>
      <c r="I111" s="14"/>
      <c r="J111" s="14"/>
      <c r="K111" s="14"/>
      <c r="L111" s="14"/>
      <c r="M111" s="14"/>
      <c r="N111" s="10"/>
    </row>
    <row r="112" spans="6:14" x14ac:dyDescent="0.2">
      <c r="F112" s="10"/>
      <c r="G112" s="14"/>
      <c r="H112" s="14"/>
      <c r="I112" s="14"/>
      <c r="J112" s="14"/>
      <c r="K112" s="14"/>
      <c r="L112" s="14"/>
      <c r="M112" s="14"/>
      <c r="N112" s="10"/>
    </row>
    <row r="113" spans="6:14" x14ac:dyDescent="0.2">
      <c r="F113" s="10"/>
      <c r="G113" s="14"/>
      <c r="H113" s="14"/>
      <c r="I113" s="14"/>
      <c r="J113" s="14"/>
      <c r="K113" s="14"/>
      <c r="L113" s="14"/>
      <c r="M113" s="14"/>
      <c r="N113" s="10"/>
    </row>
    <row r="114" spans="6:14" x14ac:dyDescent="0.2"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6:14" x14ac:dyDescent="0.2"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6:14" x14ac:dyDescent="0.2"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6:14" x14ac:dyDescent="0.2"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6:14" x14ac:dyDescent="0.2"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6:14" x14ac:dyDescent="0.2"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6:14" x14ac:dyDescent="0.2"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6:14" x14ac:dyDescent="0.2"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6:14" x14ac:dyDescent="0.2"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6:14" x14ac:dyDescent="0.2">
      <c r="F123" s="10"/>
      <c r="G123" s="10"/>
      <c r="H123" s="10"/>
      <c r="I123" s="10"/>
      <c r="J123" s="10"/>
      <c r="K123" s="10"/>
      <c r="L123" s="10"/>
      <c r="M123" s="10"/>
      <c r="N123" s="10"/>
    </row>
  </sheetData>
  <mergeCells count="5">
    <mergeCell ref="B1:C1"/>
    <mergeCell ref="A51:D51"/>
    <mergeCell ref="B66:C66"/>
    <mergeCell ref="G68:S68"/>
    <mergeCell ref="G76:M7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E4818-20DA-4ED9-8A3F-AED87A545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Period </vt:lpstr>
      <vt:lpstr>2004-2007</vt:lpstr>
      <vt:lpstr>2009-2013</vt:lpstr>
      <vt:lpstr>2015-2019</vt:lpstr>
      <vt:lpstr>2020-Mi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Abubaker</cp:lastModifiedBy>
  <dcterms:created xsi:type="dcterms:W3CDTF">2024-02-09T14:28:38Z</dcterms:created>
  <dcterms:modified xsi:type="dcterms:W3CDTF">2024-03-04T12:49:36Z</dcterms:modified>
</cp:coreProperties>
</file>