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tqams30/Dropbox/GCU Work/STG-390/"/>
    </mc:Choice>
  </mc:AlternateContent>
  <xr:revisionPtr revIDLastSave="0" documentId="8_{8C67CA8F-1F4F-F84D-AD8D-B070881D7F6C}" xr6:coauthVersionLast="36" xr6:coauthVersionMax="36" xr10:uidLastSave="{00000000-0000-0000-0000-000000000000}"/>
  <bookViews>
    <workbookView xWindow="4000" yWindow="820" windowWidth="28040" windowHeight="17440" activeTab="1" xr2:uid="{FD57A976-CD50-A249-9A10-FB1CA4FF4797}"/>
  </bookViews>
  <sheets>
    <sheet name="Attack trends by time" sheetId="1" r:id="rId1"/>
    <sheet name="Wannacry Financial Impact" sheetId="2" r:id="rId2"/>
  </sheets>
  <calcPr calcId="181029"/>
  <pivotCaches>
    <pivotCache cacheId="4" r:id="rId3"/>
    <pivotCache cacheId="1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B3" i="2"/>
  <c r="G3" i="2"/>
  <c r="G2" i="2"/>
  <c r="D2" i="2"/>
  <c r="H2" i="1"/>
  <c r="C3" i="1" l="1"/>
  <c r="D3" i="1" s="1"/>
  <c r="C2" i="1"/>
  <c r="D2" i="1" s="1"/>
</calcChain>
</file>

<file path=xl/sharedStrings.xml><?xml version="1.0" encoding="utf-8"?>
<sst xmlns="http://schemas.openxmlformats.org/spreadsheetml/2006/main" count="30" uniqueCount="23">
  <si>
    <t>Year</t>
  </si>
  <si>
    <t>Attacks / Day</t>
  </si>
  <si>
    <t>Attacks / Month</t>
  </si>
  <si>
    <t>Attacks / year</t>
  </si>
  <si>
    <t>Days/month</t>
  </si>
  <si>
    <t>Avg Day Count</t>
  </si>
  <si>
    <t>Sum of Attacks / Day</t>
  </si>
  <si>
    <t>Row Labels</t>
  </si>
  <si>
    <t>Grand Total</t>
  </si>
  <si>
    <t>Sum of Attacks / year</t>
  </si>
  <si>
    <t>Attack name</t>
  </si>
  <si>
    <t>Ransom cost in USD</t>
  </si>
  <si>
    <t>Wannacry</t>
  </si>
  <si>
    <t>Total</t>
  </si>
  <si>
    <t>LeakerLocker</t>
  </si>
  <si>
    <t>Avg Downloads</t>
  </si>
  <si>
    <t>App Name</t>
  </si>
  <si>
    <t>Wallpapers Blur HD</t>
  </si>
  <si>
    <t>Booster &amp; Cleaner</t>
  </si>
  <si>
    <t>Devices affected (or avg)</t>
  </si>
  <si>
    <t>CrySiS</t>
  </si>
  <si>
    <t>Unknown</t>
  </si>
  <si>
    <t>Sum of Ransom cost in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</si>
</sst>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Aquisition.xlsx]Attack trends by time!PivotTable1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Ransomware Attacks</a:t>
            </a:r>
            <a:r>
              <a:rPr lang="en-US" baseline="0"/>
              <a:t> /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'Attack trends by time'!$B$6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'Attack trends by time'!$A$7:$A$9</c:f>
              <c:strCache>
                <c:ptCount val="2"/>
                <c:pt idx="0">
                  <c:v>2015</c:v>
                </c:pt>
                <c:pt idx="1">
                  <c:v>2016</c:v>
                </c:pt>
              </c:strCache>
            </c:strRef>
          </c:cat>
          <c:val>
            <c:numRef>
              <c:f>'Attack trends by time'!$B$7:$B$9</c:f>
              <c:numCache>
                <c:formatCode>General</c:formatCode>
                <c:ptCount val="2"/>
                <c:pt idx="0">
                  <c:v>1000</c:v>
                </c:pt>
                <c:pt idx="1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8A-FC42-8495-877A1A186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6238735"/>
        <c:axId val="1918973759"/>
      </c:barChart>
      <c:catAx>
        <c:axId val="19162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973759"/>
        <c:crosses val="autoZero"/>
        <c:auto val="1"/>
        <c:lblAlgn val="ctr"/>
        <c:lblOffset val="100"/>
        <c:noMultiLvlLbl val="0"/>
      </c:catAx>
      <c:valAx>
        <c:axId val="191897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23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Aquisition.xlsx]Attack trends by time!PivotTable2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Ransomware Attacks</a:t>
            </a:r>
            <a:r>
              <a:rPr lang="en-US" baseline="0"/>
              <a:t> /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'Attack trends by time'!$B$27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'Attack trends by time'!$A$28:$A$30</c:f>
              <c:strCache>
                <c:ptCount val="2"/>
                <c:pt idx="0">
                  <c:v>2015</c:v>
                </c:pt>
                <c:pt idx="1">
                  <c:v>2016</c:v>
                </c:pt>
              </c:strCache>
            </c:strRef>
          </c:cat>
          <c:val>
            <c:numRef>
              <c:f>'Attack trends by time'!$B$28:$B$30</c:f>
              <c:numCache>
                <c:formatCode>General</c:formatCode>
                <c:ptCount val="2"/>
                <c:pt idx="0">
                  <c:v>365000</c:v>
                </c:pt>
                <c:pt idx="1">
                  <c:v>1095000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12-A249-B0DE-D4D503D81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0192767"/>
        <c:axId val="1780194447"/>
      </c:barChart>
      <c:catAx>
        <c:axId val="178019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194447"/>
        <c:crosses val="autoZero"/>
        <c:auto val="1"/>
        <c:lblAlgn val="ctr"/>
        <c:lblOffset val="100"/>
        <c:noMultiLvlLbl val="0"/>
      </c:catAx>
      <c:valAx>
        <c:axId val="178019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19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Aquisition.xlsx]Wannacry Financial Impact!PivotTable4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Ransom Costs Per Attack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'Wannacry Financial Impact'!$B$6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'Wannacry Financial Impact'!$A$7:$A$10</c:f>
              <c:strCache>
                <c:ptCount val="3"/>
                <c:pt idx="0">
                  <c:v>CrySiS</c:v>
                </c:pt>
                <c:pt idx="1">
                  <c:v>LeakerLocker</c:v>
                </c:pt>
                <c:pt idx="2">
                  <c:v>Wannacry</c:v>
                </c:pt>
              </c:strCache>
            </c:strRef>
          </c:cat>
          <c:val>
            <c:numRef>
              <c:f>'Wannacry Financial Impact'!$B$7:$B$10</c:f>
              <c:numCache>
                <c:formatCode>General</c:formatCode>
                <c:ptCount val="3"/>
                <c:pt idx="0">
                  <c:v>1000</c:v>
                </c:pt>
                <c:pt idx="1">
                  <c:v>50</c:v>
                </c:pt>
                <c:pt idx="2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12-1B47-A911-C1BE782B0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1427487"/>
        <c:axId val="1931429167"/>
      </c:barChart>
      <c:catAx>
        <c:axId val="193142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29167"/>
        <c:crosses val="autoZero"/>
        <c:auto val="1"/>
        <c:lblAlgn val="ctr"/>
        <c:lblOffset val="100"/>
        <c:noMultiLvlLbl val="0"/>
      </c:catAx>
      <c:valAx>
        <c:axId val="193142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2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158750</xdr:rowOff>
    </xdr:from>
    <xdr:to>
      <xdr:col>4</xdr:col>
      <xdr:colOff>88900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8DAA8-130C-284D-9A1B-798C7F694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19050</xdr:rowOff>
    </xdr:from>
    <xdr:to>
      <xdr:col>4</xdr:col>
      <xdr:colOff>63500</xdr:colOff>
      <xdr:row>32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91DFFC-184D-A742-85E6-D343E2FB2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82550</xdr:rowOff>
    </xdr:from>
    <xdr:to>
      <xdr:col>3</xdr:col>
      <xdr:colOff>355600</xdr:colOff>
      <xdr:row>23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E0B17E-CEC9-1C49-BC54-D63D7C490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763.408464583335" createdVersion="6" refreshedVersion="6" minRefreshableVersion="3" recordCount="2" xr:uid="{426D901D-75CC-4F4A-8465-012269E36D1F}">
  <cacheSource type="worksheet">
    <worksheetSource ref="A1:D3" sheet="Attack trends by time"/>
  </cacheSource>
  <cacheFields count="4">
    <cacheField name="Year" numFmtId="0">
      <sharedItems containsSemiMixedTypes="0" containsString="0" containsNumber="1" containsInteger="1" minValue="2015" maxValue="2016" count="2">
        <n v="2015"/>
        <n v="2016"/>
      </sharedItems>
    </cacheField>
    <cacheField name="Attacks / Day" numFmtId="0">
      <sharedItems containsSemiMixedTypes="0" containsString="0" containsNumber="1" containsInteger="1" minValue="1000" maxValue="3000"/>
    </cacheField>
    <cacheField name="Attacks / Month" numFmtId="2">
      <sharedItems containsSemiMixedTypes="0" containsString="0" containsNumber="1" minValue="30416.666666666668" maxValue="91250"/>
    </cacheField>
    <cacheField name="Attacks / year" numFmtId="0">
      <sharedItems containsSemiMixedTypes="0" containsString="0" containsNumber="1" containsInteger="1" minValue="365000" maxValue="1095000" count="2">
        <n v="365000"/>
        <n v="1095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763.545938888892" createdVersion="6" refreshedVersion="6" minRefreshableVersion="3" recordCount="3" xr:uid="{972FF952-37CD-0147-A4D9-53FB7886499A}">
  <cacheSource type="worksheet">
    <worksheetSource ref="A1:C4" sheet="Wannacry Financial Impact"/>
  </cacheSource>
  <cacheFields count="3">
    <cacheField name="Attack name" numFmtId="0">
      <sharedItems count="3">
        <s v="Wannacry"/>
        <s v="LeakerLocker"/>
        <s v="CrySiS"/>
      </sharedItems>
    </cacheField>
    <cacheField name="Devices affected (or avg)" numFmtId="0">
      <sharedItems containsMixedTypes="1" containsNumber="1" containsInteger="1" minValue="10500" maxValue="200000"/>
    </cacheField>
    <cacheField name="Ransom cost in USD" numFmtId="44">
      <sharedItems containsSemiMixedTypes="0" containsString="0" containsNumber="1" containsInteger="1" minValue="50" maxValue="1000" count="3">
        <n v="300"/>
        <n v="50"/>
        <n v="1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n v="1000"/>
    <n v="30416.666666666668"/>
    <x v="0"/>
  </r>
  <r>
    <x v="1"/>
    <n v="3000"/>
    <n v="9125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200000"/>
    <x v="0"/>
  </r>
  <r>
    <x v="1"/>
    <n v="10500"/>
    <x v="1"/>
  </r>
  <r>
    <x v="2"/>
    <s v="Unknown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8849C3-22F8-F548-AF49-587E8462A59F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27:B30" firstHeaderRow="1" firstDataRow="1" firstDataCol="1"/>
  <pivotFields count="4">
    <pivotField axis="axisRow" showAll="0">
      <items count="3">
        <item x="0"/>
        <item x="1"/>
        <item t="default"/>
      </items>
    </pivotField>
    <pivotField showAll="0"/>
    <pivotField numFmtId="2" showAll="0"/>
    <pivotField dataField="1" showAll="0">
      <items count="3">
        <item x="0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Attacks / year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E718FF-E8BC-8D4A-956B-41B66FA9C8F1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6:B9" firstHeaderRow="1" firstDataRow="1" firstDataCol="1"/>
  <pivotFields count="4">
    <pivotField axis="axisRow" showAll="0">
      <items count="3">
        <item x="0"/>
        <item x="1"/>
        <item t="default"/>
      </items>
    </pivotField>
    <pivotField dataField="1" showAll="0"/>
    <pivotField numFmtId="2" showAll="0"/>
    <pivotField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Attacks / Day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B7D9AE-5B3C-FE42-B349-F24971B996A0}" name="PivotTable4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6:B10" firstHeaderRow="1" firstDataRow="1" firstDataCol="1"/>
  <pivotFields count="3">
    <pivotField axis="axisRow" showAll="0" sortType="ascending">
      <items count="4">
        <item x="2"/>
        <item x="1"/>
        <item x="0"/>
        <item t="default"/>
      </items>
    </pivotField>
    <pivotField showAll="0"/>
    <pivotField dataField="1" numFmtId="44" showAll="0">
      <items count="4">
        <item x="1"/>
        <item x="0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ansom cost in USD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53BB9-C7EE-C34F-9F89-B00032EA9613}">
  <dimension ref="A1:H44"/>
  <sheetViews>
    <sheetView workbookViewId="0">
      <selection activeCell="I27" sqref="I27"/>
    </sheetView>
  </sheetViews>
  <sheetFormatPr baseColWidth="10" defaultRowHeight="16" x14ac:dyDescent="0.2"/>
  <cols>
    <col min="1" max="1" width="13" bestFit="1" customWidth="1"/>
    <col min="2" max="2" width="19.33203125" bestFit="1" customWidth="1"/>
    <col min="3" max="3" width="14.33203125" style="1" bestFit="1" customWidth="1"/>
    <col min="4" max="4" width="12.5" bestFit="1" customWidth="1"/>
    <col min="8" max="8" width="12.83203125" bestFit="1" customWidth="1"/>
  </cols>
  <sheetData>
    <row r="1" spans="1:8" x14ac:dyDescent="0.2">
      <c r="A1" t="s">
        <v>0</v>
      </c>
      <c r="B1" t="s">
        <v>1</v>
      </c>
      <c r="C1" s="1" t="s">
        <v>2</v>
      </c>
      <c r="D1" t="s">
        <v>3</v>
      </c>
      <c r="G1" t="s">
        <v>4</v>
      </c>
      <c r="H1" t="s">
        <v>5</v>
      </c>
    </row>
    <row r="2" spans="1:8" x14ac:dyDescent="0.2">
      <c r="A2">
        <v>2015</v>
      </c>
      <c r="B2">
        <v>1000</v>
      </c>
      <c r="C2" s="1">
        <f>B2*$H$2</f>
        <v>30416.666666666668</v>
      </c>
      <c r="D2">
        <f>C2*12</f>
        <v>365000</v>
      </c>
      <c r="G2">
        <v>31</v>
      </c>
      <c r="H2">
        <f>SUM(G2:G13)/12</f>
        <v>30.416666666666668</v>
      </c>
    </row>
    <row r="3" spans="1:8" x14ac:dyDescent="0.2">
      <c r="A3">
        <v>2016</v>
      </c>
      <c r="B3">
        <v>3000</v>
      </c>
      <c r="C3" s="1">
        <f>B3*$H$2</f>
        <v>91250</v>
      </c>
      <c r="D3">
        <f>C3*12</f>
        <v>1095000</v>
      </c>
      <c r="G3">
        <v>28</v>
      </c>
    </row>
    <row r="4" spans="1:8" x14ac:dyDescent="0.2">
      <c r="G4">
        <v>31</v>
      </c>
    </row>
    <row r="5" spans="1:8" x14ac:dyDescent="0.2">
      <c r="G5">
        <v>30</v>
      </c>
    </row>
    <row r="6" spans="1:8" x14ac:dyDescent="0.2">
      <c r="A6" s="3" t="s">
        <v>7</v>
      </c>
      <c r="B6" t="s">
        <v>6</v>
      </c>
      <c r="C6"/>
      <c r="G6">
        <v>31</v>
      </c>
    </row>
    <row r="7" spans="1:8" x14ac:dyDescent="0.2">
      <c r="A7" s="4">
        <v>2015</v>
      </c>
      <c r="B7" s="2">
        <v>1000</v>
      </c>
      <c r="C7"/>
      <c r="G7">
        <v>30</v>
      </c>
    </row>
    <row r="8" spans="1:8" x14ac:dyDescent="0.2">
      <c r="A8" s="4">
        <v>2016</v>
      </c>
      <c r="B8" s="2">
        <v>3000</v>
      </c>
      <c r="C8"/>
      <c r="G8">
        <v>31</v>
      </c>
    </row>
    <row r="9" spans="1:8" x14ac:dyDescent="0.2">
      <c r="A9" s="4" t="s">
        <v>8</v>
      </c>
      <c r="B9" s="2">
        <v>4000</v>
      </c>
      <c r="C9"/>
      <c r="G9">
        <v>31</v>
      </c>
    </row>
    <row r="10" spans="1:8" x14ac:dyDescent="0.2">
      <c r="C10"/>
      <c r="G10">
        <v>30</v>
      </c>
    </row>
    <row r="11" spans="1:8" x14ac:dyDescent="0.2">
      <c r="C11"/>
      <c r="G11">
        <v>31</v>
      </c>
    </row>
    <row r="12" spans="1:8" x14ac:dyDescent="0.2">
      <c r="C12"/>
      <c r="G12">
        <v>30</v>
      </c>
    </row>
    <row r="13" spans="1:8" x14ac:dyDescent="0.2">
      <c r="C13"/>
      <c r="G13">
        <v>31</v>
      </c>
    </row>
    <row r="14" spans="1:8" x14ac:dyDescent="0.2">
      <c r="C14"/>
    </row>
    <row r="15" spans="1:8" x14ac:dyDescent="0.2">
      <c r="C15"/>
    </row>
    <row r="16" spans="1:8" x14ac:dyDescent="0.2">
      <c r="C16"/>
    </row>
    <row r="17" spans="1:3" x14ac:dyDescent="0.2">
      <c r="C17"/>
    </row>
    <row r="18" spans="1:3" x14ac:dyDescent="0.2">
      <c r="C18"/>
    </row>
    <row r="19" spans="1:3" x14ac:dyDescent="0.2">
      <c r="C19"/>
    </row>
    <row r="20" spans="1:3" x14ac:dyDescent="0.2">
      <c r="C20"/>
    </row>
    <row r="21" spans="1:3" x14ac:dyDescent="0.2">
      <c r="C21"/>
    </row>
    <row r="22" spans="1:3" x14ac:dyDescent="0.2">
      <c r="C22"/>
    </row>
    <row r="23" spans="1:3" x14ac:dyDescent="0.2">
      <c r="C23"/>
    </row>
    <row r="27" spans="1:3" x14ac:dyDescent="0.2">
      <c r="A27" s="3" t="s">
        <v>7</v>
      </c>
      <c r="B27" t="s">
        <v>9</v>
      </c>
      <c r="C27"/>
    </row>
    <row r="28" spans="1:3" x14ac:dyDescent="0.2">
      <c r="A28" s="4">
        <v>2015</v>
      </c>
      <c r="B28" s="2">
        <v>365000</v>
      </c>
      <c r="C28"/>
    </row>
    <row r="29" spans="1:3" x14ac:dyDescent="0.2">
      <c r="A29" s="4">
        <v>2016</v>
      </c>
      <c r="B29" s="2">
        <v>1095000</v>
      </c>
      <c r="C29"/>
    </row>
    <row r="30" spans="1:3" x14ac:dyDescent="0.2">
      <c r="A30" s="4" t="s">
        <v>8</v>
      </c>
      <c r="B30" s="2">
        <v>1460000</v>
      </c>
      <c r="C30"/>
    </row>
    <row r="31" spans="1:3" x14ac:dyDescent="0.2">
      <c r="C31"/>
    </row>
    <row r="32" spans="1:3" x14ac:dyDescent="0.2">
      <c r="C32"/>
    </row>
    <row r="33" spans="3:3" x14ac:dyDescent="0.2">
      <c r="C33"/>
    </row>
    <row r="34" spans="3:3" x14ac:dyDescent="0.2">
      <c r="C34"/>
    </row>
    <row r="35" spans="3:3" x14ac:dyDescent="0.2">
      <c r="C35"/>
    </row>
    <row r="36" spans="3:3" x14ac:dyDescent="0.2">
      <c r="C36"/>
    </row>
    <row r="37" spans="3:3" x14ac:dyDescent="0.2">
      <c r="C37"/>
    </row>
    <row r="38" spans="3:3" x14ac:dyDescent="0.2">
      <c r="C38"/>
    </row>
    <row r="39" spans="3:3" x14ac:dyDescent="0.2">
      <c r="C39"/>
    </row>
    <row r="40" spans="3:3" x14ac:dyDescent="0.2">
      <c r="C40"/>
    </row>
    <row r="41" spans="3:3" x14ac:dyDescent="0.2">
      <c r="C41"/>
    </row>
    <row r="42" spans="3:3" x14ac:dyDescent="0.2">
      <c r="C42"/>
    </row>
    <row r="43" spans="3:3" x14ac:dyDescent="0.2">
      <c r="C43"/>
    </row>
    <row r="44" spans="3:3" x14ac:dyDescent="0.2">
      <c r="C44"/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0BF0-AED7-F24B-950D-5B5D7CC9CDF9}">
  <dimension ref="A1:G10"/>
  <sheetViews>
    <sheetView tabSelected="1" workbookViewId="0">
      <selection activeCell="L21" sqref="L21"/>
    </sheetView>
  </sheetViews>
  <sheetFormatPr baseColWidth="10" defaultRowHeight="16" x14ac:dyDescent="0.2"/>
  <cols>
    <col min="1" max="1" width="13" bestFit="1" customWidth="1"/>
    <col min="2" max="2" width="24.5" bestFit="1" customWidth="1"/>
    <col min="3" max="3" width="17.83203125" bestFit="1" customWidth="1"/>
    <col min="4" max="4" width="15" bestFit="1" customWidth="1"/>
  </cols>
  <sheetData>
    <row r="1" spans="1:7" x14ac:dyDescent="0.2">
      <c r="A1" t="s">
        <v>10</v>
      </c>
      <c r="B1" t="s">
        <v>19</v>
      </c>
      <c r="C1" t="s">
        <v>11</v>
      </c>
      <c r="D1" t="s">
        <v>13</v>
      </c>
      <c r="F1" t="s">
        <v>16</v>
      </c>
      <c r="G1" t="s">
        <v>15</v>
      </c>
    </row>
    <row r="2" spans="1:7" x14ac:dyDescent="0.2">
      <c r="A2" t="s">
        <v>12</v>
      </c>
      <c r="B2">
        <v>200000</v>
      </c>
      <c r="C2" s="5">
        <v>300</v>
      </c>
      <c r="D2" s="6">
        <f>B2*C2</f>
        <v>60000000</v>
      </c>
      <c r="F2" t="s">
        <v>17</v>
      </c>
      <c r="G2">
        <f>AVERAGE(5000,10000)</f>
        <v>7500</v>
      </c>
    </row>
    <row r="3" spans="1:7" x14ac:dyDescent="0.2">
      <c r="A3" t="s">
        <v>14</v>
      </c>
      <c r="B3">
        <f>G2+G3</f>
        <v>10500</v>
      </c>
      <c r="C3" s="5">
        <v>50</v>
      </c>
      <c r="D3" s="6">
        <f>B3*C3</f>
        <v>525000</v>
      </c>
      <c r="F3" t="s">
        <v>18</v>
      </c>
      <c r="G3">
        <f>AVERAGE(1000,5000)</f>
        <v>3000</v>
      </c>
    </row>
    <row r="4" spans="1:7" x14ac:dyDescent="0.2">
      <c r="A4" t="s">
        <v>20</v>
      </c>
      <c r="B4" t="s">
        <v>21</v>
      </c>
      <c r="C4" s="5">
        <v>1000</v>
      </c>
    </row>
    <row r="6" spans="1:7" x14ac:dyDescent="0.2">
      <c r="A6" s="3" t="s">
        <v>7</v>
      </c>
      <c r="B6" t="s">
        <v>22</v>
      </c>
    </row>
    <row r="7" spans="1:7" x14ac:dyDescent="0.2">
      <c r="A7" s="4" t="s">
        <v>20</v>
      </c>
      <c r="B7" s="2">
        <v>1000</v>
      </c>
    </row>
    <row r="8" spans="1:7" x14ac:dyDescent="0.2">
      <c r="A8" s="4" t="s">
        <v>14</v>
      </c>
      <c r="B8" s="2">
        <v>50</v>
      </c>
    </row>
    <row r="9" spans="1:7" x14ac:dyDescent="0.2">
      <c r="A9" s="4" t="s">
        <v>12</v>
      </c>
      <c r="B9" s="2">
        <v>300</v>
      </c>
    </row>
    <row r="10" spans="1:7" x14ac:dyDescent="0.2">
      <c r="A10" s="4" t="s">
        <v>8</v>
      </c>
      <c r="B10" s="2">
        <v>1350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Attack trends by time</vt:lpstr>
      <vt:lpstr>Wannacry Financial Impact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2019-10-25T14:25:17Z</dcterms:created>
  <dcterms:modified xsi:type="dcterms:W3CDTF">2019-10-25T18:07:53Z</dcterms:modified>
</cp:coreProperties>
</file>