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https://d.docs.live.net/07509b2758495502/Desktop/PROJECTS PORTFOLIO/EXCEL/ECOMMERCE SALES ANALYSIS/"/>
    </mc:Choice>
  </mc:AlternateContent>
  <xr:revisionPtr revIDLastSave="656" documentId="14_{2B7C62F1-68F7-4095-95C2-07EAA32B773C}" xr6:coauthVersionLast="47" xr6:coauthVersionMax="47" xr10:uidLastSave="{93B1C980-F9AB-48D7-9EF9-23EB48A5A090}"/>
  <bookViews>
    <workbookView xWindow="-108" yWindow="-108" windowWidth="23256" windowHeight="12456" firstSheet="2" activeTab="8" xr2:uid="{00000000-000D-0000-FFFF-FFFF00000000}"/>
  </bookViews>
  <sheets>
    <sheet name="Data" sheetId="1" r:id="rId1"/>
    <sheet name="combo chart" sheetId="3" r:id="rId2"/>
    <sheet name="waterfall" sheetId="4" r:id="rId3"/>
    <sheet name="pie chart" sheetId="5" r:id="rId4"/>
    <sheet name="map chart" sheetId="6" r:id="rId5"/>
    <sheet name="Bar graph" sheetId="7" r:id="rId6"/>
    <sheet name="KPI" sheetId="8" r:id="rId7"/>
    <sheet name="KPI YOY" sheetId="9" r:id="rId8"/>
    <sheet name="layout" sheetId="2" r:id="rId9"/>
  </sheets>
  <definedNames>
    <definedName name="_xlchart.v1.0" hidden="1">waterfall!$E$4:$E$7</definedName>
    <definedName name="_xlchart.v1.1" hidden="1">waterfall!$F$3</definedName>
    <definedName name="_xlchart.v1.15" hidden="1">waterfall!$E$4:$E$7</definedName>
    <definedName name="_xlchart.v1.16" hidden="1">waterfall!$F$3</definedName>
    <definedName name="_xlchart.v1.17" hidden="1">waterfall!$F$4:$F$7</definedName>
    <definedName name="_xlchart.v1.2" hidden="1">waterfall!$F$4:$F$7</definedName>
    <definedName name="_xlchart.v5.10" hidden="1">'map chart'!$E$4:$E$53</definedName>
    <definedName name="_xlchart.v5.11" hidden="1">'map chart'!$D$3</definedName>
    <definedName name="_xlchart.v5.12" hidden="1">'map chart'!$D$4:$D$53</definedName>
    <definedName name="_xlchart.v5.13" hidden="1">'map chart'!$E$3</definedName>
    <definedName name="_xlchart.v5.14"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19"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40" i="6" l="1"/>
  <c r="D41" i="6"/>
  <c r="D42" i="6"/>
  <c r="D43" i="6"/>
  <c r="D44" i="6"/>
  <c r="D45" i="6"/>
  <c r="D46" i="6"/>
  <c r="D47" i="6"/>
  <c r="D48" i="6"/>
  <c r="D49" i="6"/>
  <c r="D50" i="6"/>
  <c r="D51" i="6"/>
  <c r="D52" i="6"/>
  <c r="D53" i="6"/>
  <c r="D18" i="6"/>
  <c r="D19" i="6"/>
  <c r="D20" i="6"/>
  <c r="D21" i="6"/>
  <c r="D22" i="6"/>
  <c r="D23" i="6"/>
  <c r="D24" i="6"/>
  <c r="D25" i="6"/>
  <c r="D26" i="6"/>
  <c r="D27" i="6"/>
  <c r="D28" i="6"/>
  <c r="D29" i="6"/>
  <c r="D30" i="6"/>
  <c r="D31" i="6"/>
  <c r="D32" i="6"/>
  <c r="D33" i="6"/>
  <c r="D34" i="6"/>
  <c r="D35" i="6"/>
  <c r="D36" i="6"/>
  <c r="D37" i="6"/>
  <c r="D38" i="6"/>
  <c r="D39" i="6"/>
  <c r="D5" i="6"/>
  <c r="D6" i="6"/>
  <c r="D7" i="6"/>
  <c r="D8" i="6"/>
  <c r="D9" i="6"/>
  <c r="D10" i="6"/>
  <c r="D11" i="6"/>
  <c r="D12" i="6"/>
  <c r="D13" i="6"/>
  <c r="D14" i="6"/>
  <c r="D15" i="6"/>
  <c r="D16" i="6"/>
  <c r="D17" i="6"/>
  <c r="D4" i="6"/>
  <c r="E7" i="4"/>
  <c r="E6" i="4"/>
  <c r="E5"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9" i="9"/>
  <c r="L9" i="9"/>
  <c r="K9" i="9"/>
  <c r="J9" i="9"/>
  <c r="I9" i="9"/>
  <c r="M17" i="8"/>
  <c r="B17" i="8"/>
  <c r="F17" i="8"/>
  <c r="J17" i="8"/>
  <c r="Q17" i="8"/>
  <c r="F6" i="4"/>
  <c r="F4" i="4"/>
  <c r="F7" i="4"/>
  <c r="F5" i="4"/>
  <c r="E53" i="6"/>
  <c r="E5" i="6"/>
  <c r="E17" i="6"/>
  <c r="E29" i="6"/>
  <c r="E41" i="6"/>
  <c r="E6" i="6"/>
  <c r="E18" i="6"/>
  <c r="E30" i="6"/>
  <c r="E42" i="6"/>
  <c r="E7" i="6"/>
  <c r="E19" i="6"/>
  <c r="E31" i="6"/>
  <c r="E43" i="6"/>
  <c r="E8" i="6"/>
  <c r="E20" i="6"/>
  <c r="E32" i="6"/>
  <c r="E44" i="6"/>
  <c r="E9" i="6"/>
  <c r="E21" i="6"/>
  <c r="E33" i="6"/>
  <c r="E45" i="6"/>
  <c r="E10" i="6"/>
  <c r="E22" i="6"/>
  <c r="E34" i="6"/>
  <c r="E46" i="6"/>
  <c r="E11" i="6"/>
  <c r="E23" i="6"/>
  <c r="E35" i="6"/>
  <c r="E47" i="6"/>
  <c r="E12" i="6"/>
  <c r="E24" i="6"/>
  <c r="E36" i="6"/>
  <c r="E48" i="6"/>
  <c r="E13" i="6"/>
  <c r="E25" i="6"/>
  <c r="E37" i="6"/>
  <c r="E49" i="6"/>
  <c r="E14" i="6"/>
  <c r="E26" i="6"/>
  <c r="E38" i="6"/>
  <c r="E50" i="6"/>
  <c r="E15" i="6"/>
  <c r="E27" i="6"/>
  <c r="E39" i="6"/>
  <c r="E51" i="6"/>
  <c r="E16" i="6"/>
  <c r="E28" i="6"/>
  <c r="E40" i="6"/>
  <c r="E52" i="6"/>
  <c r="E4" i="6"/>
</calcChain>
</file>

<file path=xl/sharedStrings.xml><?xml version="1.0" encoding="utf-8"?>
<sst xmlns="http://schemas.openxmlformats.org/spreadsheetml/2006/main" count="130129" uniqueCount="10955">
  <si>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</si>
  <si>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</si>
  <si>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</si>
  <si>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</si>
  <si>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</si>
  <si>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</si>
  <si>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</si>
  <si>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</si>
  <si>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</si>
  <si>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</si>
  <si>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</si>
  <si>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</si>
  <si>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</si>
  <si>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</si>
  <si>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</si>
  <si>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</si>
  <si>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</si>
  <si>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</si>
  <si>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</si>
  <si>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</si>
  <si>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</si>
  <si>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</si>
  <si>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</si>
  <si>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</si>
  <si>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</si>
  <si>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</si>
  <si>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</si>
  <si>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</si>
  <si>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</si>
  <si>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</si>
  <si>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</si>
  <si>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</si>
  <si>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</si>
  <si>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</si>
  <si>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</si>
  <si>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</si>
  <si>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</si>
  <si>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</si>
  <si>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</si>
  <si>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</si>
  <si>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</si>
  <si>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</si>
  <si>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</si>
  <si>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</si>
  <si>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</si>
  <si>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</si>
  <si>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</si>
  <si>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</si>
  <si>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</si>
  <si>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</si>
  <si>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</si>
  <si>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</si>
  <si>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</si>
  <si>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</si>
  <si>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</si>
  <si>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</si>
  <si>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</si>
  <si>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</si>
  <si>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</si>
  <si>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</si>
  <si>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</si>
  <si>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</si>
  <si>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</si>
  <si>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</si>
  <si>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</si>
  <si>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</si>
  <si>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</si>
  <si>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</si>
  <si>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</si>
  <si>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</si>
  <si>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</si>
  <si>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</si>
  <si>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</si>
  <si>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</si>
  <si>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</si>
  <si>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</si>
  <si>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</si>
  <si>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</si>
  <si>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</si>
  <si>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</si>
  <si>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</si>
  <si>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</si>
  <si>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</si>
  <si>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</si>
  <si>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</si>
  <si>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</si>
  <si>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</si>
  <si>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</si>
  <si>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</si>
  <si>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</si>
  <si>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</si>
  <si>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</si>
  <si>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</si>
  <si>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</si>
  <si>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</si>
  <si>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</si>
  <si>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</si>
  <si>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</si>
  <si>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</si>
  <si>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</si>
  <si>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</si>
  <si>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</si>
  <si>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</si>
  <si>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</si>
  <si>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</si>
  <si>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</si>
  <si>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</si>
  <si>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</si>
  <si>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</si>
  <si>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</si>
  <si>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</si>
  <si>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</si>
  <si>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</si>
  <si>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</si>
  <si>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</si>
  <si>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</si>
  <si>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</si>
  <si>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</si>
  <si>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</si>
  <si>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</si>
  <si>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</si>
  <si>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</si>
  <si>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</si>
  <si>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</si>
  <si>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</si>
  <si>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</si>
  <si>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</si>
  <si>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</si>
  <si>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</si>
  <si>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</si>
  <si>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</si>
  <si>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</si>
  <si>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</si>
  <si>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</si>
  <si>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</si>
  <si>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</si>
  <si>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</si>
  <si>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</si>
  <si>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</si>
  <si>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</si>
  <si>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</si>
  <si>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</si>
  <si>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</si>
  <si>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</si>
  <si>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</si>
  <si>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</si>
  <si>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</si>
  <si>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</si>
  <si>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</si>
  <si>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</si>
  <si>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</si>
  <si>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</si>
  <si>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</si>
  <si>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</si>
  <si>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</si>
  <si>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</si>
  <si>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</si>
  <si>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</si>
  <si>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</si>
  <si>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</si>
  <si>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</si>
  <si>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</si>
  <si>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</si>
  <si>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</si>
  <si>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</si>
  <si>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</si>
  <si>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</si>
  <si>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</si>
  <si>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</si>
  <si>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</si>
  <si>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</si>
  <si>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</si>
  <si>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</si>
  <si>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</si>
  <si>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</si>
  <si>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</si>
  <si>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</si>
  <si>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</si>
  <si>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</si>
  <si>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</si>
  <si>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</si>
  <si>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</si>
  <si>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</si>
  <si>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</si>
  <si>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</si>
  <si>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</si>
  <si>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</si>
  <si>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</si>
  <si>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</si>
  <si>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</si>
  <si>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</si>
  <si>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</si>
  <si>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</si>
  <si>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</si>
  <si>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</si>
  <si>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</si>
  <si>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</si>
  <si>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</si>
  <si>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</si>
  <si>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</si>
  <si>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</si>
  <si>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</si>
  <si>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</si>
  <si>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</si>
  <si>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</si>
  <si>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</si>
  <si>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</si>
  <si>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</si>
  <si>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</si>
  <si>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</si>
  <si>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</si>
  <si>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</si>
  <si>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</si>
  <si>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</si>
  <si>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</si>
  <si>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</si>
  <si>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</si>
  <si>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</si>
  <si>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</si>
  <si>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</si>
  <si>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</si>
  <si>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</si>
  <si>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</si>
  <si>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</si>
  <si>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</si>
  <si>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</si>
  <si>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</si>
  <si>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</si>
  <si>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</si>
  <si>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</si>
  <si>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</si>
  <si>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</si>
  <si>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</si>
  <si>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</si>
  <si>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</si>
  <si>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</si>
  <si>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</si>
  <si>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</si>
  <si>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</si>
  <si>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</si>
  <si>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</si>
  <si>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</si>
  <si>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</si>
  <si>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</si>
  <si>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</si>
  <si>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</si>
  <si>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</si>
  <si>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</si>
  <si>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</si>
  <si>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</si>
  <si>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</si>
  <si>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</si>
  <si>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</si>
  <si>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</si>
  <si>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</si>
  <si>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</si>
  <si>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</si>
  <si>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</si>
  <si>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</si>
  <si>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</si>
  <si>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</si>
  <si>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</si>
  <si>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</si>
  <si>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</si>
  <si>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</si>
  <si>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</si>
  <si>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</si>
  <si>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</si>
  <si>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</si>
  <si>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</si>
  <si>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</si>
  <si>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</si>
  <si>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</si>
  <si>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</si>
  <si>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</si>
  <si>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</si>
  <si>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</si>
  <si>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</si>
  <si>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</si>
  <si>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</si>
  <si>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</si>
  <si>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</si>
  <si>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</si>
  <si>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</si>
  <si>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</si>
  <si>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</si>
  <si>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</si>
  <si>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</si>
  <si>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</si>
  <si>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</si>
  <si>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</si>
  <si>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</si>
  <si>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</si>
  <si>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</si>
  <si>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</si>
  <si>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</si>
  <si>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</si>
  <si>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</si>
  <si>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</si>
  <si>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</si>
  <si>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</si>
  <si>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</si>
  <si>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</si>
  <si>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</si>
  <si>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</si>
  <si>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</si>
  <si>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</si>
  <si>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</si>
  <si>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</si>
  <si>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</si>
  <si>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</si>
  <si>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</si>
  <si>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</si>
  <si>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</si>
  <si>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</si>
  <si>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</si>
  <si>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</si>
  <si>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</si>
  <si>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</si>
  <si>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</si>
  <si>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</si>
  <si>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</si>
  <si>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</si>
  <si>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</si>
  <si>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</si>
  <si>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</si>
  <si>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</si>
  <si>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</si>
  <si>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</si>
  <si>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</si>
  <si>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</si>
  <si>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</si>
  <si>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</si>
  <si>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</si>
  <si>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</si>
  <si>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</si>
  <si>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</si>
  <si>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</si>
  <si>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</si>
  <si>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</si>
  <si>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</si>
  <si>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</si>
  <si>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</si>
  <si>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</si>
  <si>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</si>
  <si>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</si>
  <si>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</si>
  <si>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</si>
  <si>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</si>
  <si>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</si>
  <si>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</si>
  <si>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</si>
  <si>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</si>
  <si>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</si>
  <si>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</si>
  <si>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</si>
  <si>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</si>
  <si>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</si>
  <si>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</si>
  <si>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</si>
  <si>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</si>
  <si>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</si>
  <si>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</si>
  <si>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</si>
  <si>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</si>
  <si>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</si>
  <si>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</si>
  <si>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</si>
  <si>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</si>
  <si>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</si>
  <si>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</si>
  <si>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</si>
  <si>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</si>
  <si>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</si>
  <si>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</si>
  <si>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</si>
  <si>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</si>
  <si>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</si>
  <si>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</si>
  <si>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</si>
  <si>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</si>
  <si>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</si>
  <si>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</si>
  <si>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</si>
  <si>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</si>
  <si>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</si>
  <si>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</si>
  <si>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</si>
  <si>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</si>
  <si>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</si>
  <si>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</si>
  <si>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</si>
  <si>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</si>
  <si>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</si>
  <si>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</si>
  <si>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</si>
  <si>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</si>
  <si>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</si>
  <si>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</si>
  <si>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</si>
  <si>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</si>
  <si>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</si>
  <si>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</si>
  <si>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</si>
  <si>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</si>
  <si>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</si>
  <si>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</si>
  <si>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</si>
  <si>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</si>
  <si>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</si>
  <si>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</si>
  <si>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</si>
  <si>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</si>
  <si>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</si>
  <si>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</si>
  <si>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</si>
  <si>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</si>
  <si>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</si>
  <si>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</si>
  <si>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</si>
  <si>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</si>
  <si>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</si>
  <si>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</si>
  <si>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</si>
  <si>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</si>
  <si>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</si>
  <si>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</si>
  <si>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</si>
  <si>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</si>
  <si>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</si>
  <si>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</si>
  <si>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</si>
  <si>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</si>
  <si>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</si>
  <si>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</si>
  <si>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</si>
  <si>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</si>
  <si>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</si>
  <si>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</si>
  <si>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</si>
  <si>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</si>
  <si>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</si>
  <si>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</si>
  <si>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</si>
  <si>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</si>
  <si>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</si>
  <si>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</si>
  <si>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</si>
  <si>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</si>
  <si>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</si>
  <si>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</si>
  <si>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</si>
  <si>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</si>
  <si>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</si>
  <si>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</si>
  <si>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</si>
  <si>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</si>
  <si>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</si>
  <si>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</si>
  <si>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</si>
  <si>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</si>
  <si>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</si>
  <si>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</si>
  <si>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</si>
  <si>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</si>
  <si>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</si>
  <si>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</si>
  <si>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</si>
  <si>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</si>
  <si>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</si>
  <si>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</si>
  <si>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</si>
  <si>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</si>
  <si>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</si>
  <si>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</si>
  <si>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</si>
  <si>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</si>
  <si>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</si>
  <si>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</si>
  <si>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</si>
  <si>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</si>
  <si>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</si>
  <si>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</si>
  <si>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</si>
  <si>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</si>
  <si>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</si>
  <si>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</si>
  <si>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</si>
  <si>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</si>
  <si>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</si>
  <si>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</si>
  <si>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</si>
  <si>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</si>
  <si>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</si>
  <si>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</si>
  <si>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</si>
  <si>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</si>
  <si>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</si>
  <si>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</si>
  <si>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</si>
  <si>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</si>
  <si>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</si>
  <si>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</si>
  <si>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</si>
  <si>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</si>
  <si>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</si>
  <si>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</si>
  <si>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</si>
  <si>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</si>
  <si>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</si>
  <si>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</si>
  <si>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</si>
  <si>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</si>
  <si>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</si>
  <si>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</si>
  <si>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</si>
  <si>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</si>
  <si>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</si>
  <si>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</si>
  <si>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</si>
  <si>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</si>
  <si>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</si>
  <si>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</si>
  <si>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</si>
  <si>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</si>
  <si>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</si>
  <si>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</si>
  <si>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</si>
  <si>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</si>
  <si>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</si>
  <si>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</si>
  <si>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</si>
  <si>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</si>
  <si>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</si>
  <si>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</si>
  <si>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</si>
  <si>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</si>
  <si>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</si>
  <si>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</si>
  <si>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</si>
  <si>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</si>
  <si>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</si>
  <si>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</si>
  <si>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</si>
  <si>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</si>
  <si>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</si>
  <si>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</si>
  <si>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</si>
  <si>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</si>
  <si>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</si>
  <si>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</si>
  <si>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</si>
  <si>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</si>
  <si>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</si>
  <si>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</si>
  <si>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</si>
  <si>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</si>
  <si>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</si>
  <si>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</si>
  <si>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</si>
  <si>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</si>
  <si>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</si>
  <si>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</si>
  <si>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</si>
  <si>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</si>
  <si>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</si>
  <si>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</si>
  <si>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</si>
  <si>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</si>
  <si>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</si>
  <si>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</si>
  <si>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</si>
  <si>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</si>
  <si>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</si>
  <si>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</si>
  <si>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</si>
  <si>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</si>
  <si>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</si>
  <si>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</si>
  <si>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</si>
  <si>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</si>
  <si>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</si>
  <si>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</si>
  <si>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</si>
  <si>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</si>
  <si>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</si>
  <si>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</si>
  <si>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</si>
  <si>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</si>
  <si>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</si>
  <si>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</si>
  <si>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</si>
  <si>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</si>
  <si>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</si>
  <si>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</si>
  <si>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</si>
  <si>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</si>
  <si>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</si>
  <si>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</si>
  <si>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</si>
  <si>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</si>
  <si>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</si>
  <si>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</si>
  <si>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</si>
  <si>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</si>
  <si>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</si>
  <si>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</si>
  <si>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</si>
  <si>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</si>
  <si>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</si>
  <si>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</si>
  <si>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</si>
  <si>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</si>
  <si>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</si>
  <si>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</si>
  <si>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</si>
  <si>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</si>
  <si>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</si>
  <si>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</si>
  <si>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</si>
  <si>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</si>
  <si>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</si>
  <si>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</si>
  <si>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</si>
  <si>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</si>
  <si>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</si>
  <si>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</si>
  <si>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</si>
  <si>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</si>
  <si>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</si>
  <si>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</si>
  <si>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</si>
  <si>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</si>
  <si>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</si>
  <si>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</si>
  <si>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</si>
  <si>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</si>
  <si>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</si>
  <si>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</si>
  <si>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</si>
  <si>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</si>
  <si>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</si>
  <si>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</si>
  <si>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</si>
  <si>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</si>
  <si>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</si>
  <si>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</si>
  <si>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</si>
  <si>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</si>
  <si>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</si>
  <si>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</si>
  <si>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</si>
  <si>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</si>
  <si>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</si>
  <si>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</si>
  <si>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</si>
  <si>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</si>
  <si>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</si>
  <si>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</si>
  <si>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</si>
  <si>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</si>
  <si>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</si>
  <si>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</si>
  <si>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</si>
  <si>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</si>
  <si>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</si>
  <si>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</si>
  <si>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</si>
  <si>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</si>
  <si>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</si>
  <si>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</si>
  <si>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</si>
  <si>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</si>
  <si>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</si>
  <si>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</si>
  <si>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</si>
  <si>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</si>
  <si>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</si>
  <si>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</si>
  <si>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</si>
  <si>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</si>
  <si>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</si>
  <si>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</si>
  <si>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</si>
  <si>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</si>
  <si>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</si>
  <si>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</si>
  <si>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</si>
  <si>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</si>
  <si>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</si>
  <si>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</si>
  <si>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</si>
  <si>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</si>
  <si>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</si>
  <si>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</si>
  <si>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</si>
  <si>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</si>
  <si>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</si>
  <si>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</si>
  <si>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</si>
  <si>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</si>
  <si>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</si>
  <si>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</si>
  <si>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</si>
  <si>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</si>
  <si>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</si>
  <si>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</si>
  <si>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</si>
  <si>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</si>
  <si>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</si>
  <si>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</si>
  <si>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</si>
  <si>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</si>
  <si>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</si>
  <si>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</si>
  <si>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</si>
  <si>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</si>
  <si>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</si>
  <si>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</si>
  <si>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</si>
  <si>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</si>
  <si>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</si>
  <si>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</si>
  <si>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</si>
  <si>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</si>
  <si>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</si>
  <si>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</si>
  <si>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</si>
  <si>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</si>
  <si>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</si>
  <si>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</si>
  <si>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</si>
  <si>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</si>
  <si>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</si>
  <si>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</si>
  <si>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</si>
  <si>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</si>
  <si>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</si>
  <si>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</si>
  <si>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</si>
  <si>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</si>
  <si>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</si>
  <si>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</si>
  <si>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</si>
  <si>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</si>
  <si>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</si>
  <si>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</si>
  <si>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</si>
  <si>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</si>
  <si>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</si>
  <si>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</si>
  <si>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</si>
  <si>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</si>
  <si>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</si>
  <si>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</si>
  <si>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</si>
  <si>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</si>
  <si>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</si>
  <si>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</si>
  <si>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</si>
  <si>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</si>
  <si>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</si>
  <si>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</si>
  <si>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</si>
  <si>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</si>
  <si>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</si>
  <si>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</si>
  <si>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</si>
  <si>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</si>
  <si>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</si>
  <si>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</si>
  <si>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</si>
  <si>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</si>
  <si>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</si>
  <si>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</si>
  <si>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</si>
  <si>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</si>
  <si>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</si>
  <si>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</si>
  <si>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</si>
  <si>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</si>
  <si>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</si>
  <si>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</si>
  <si>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</si>
  <si>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</si>
  <si>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</si>
  <si>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</si>
  <si>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</si>
  <si>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</si>
  <si>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</si>
  <si>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</si>
  <si>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</si>
  <si>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</si>
  <si>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</si>
  <si>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</si>
  <si>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</si>
  <si>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</si>
  <si>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</si>
  <si>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</si>
  <si>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</si>
  <si>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</si>
  <si>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</si>
  <si>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</si>
  <si>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</si>
  <si>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</si>
  <si>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</si>
  <si>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</si>
  <si>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</si>
  <si>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</si>
  <si>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</si>
  <si>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</si>
  <si>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</si>
  <si>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</si>
  <si>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</si>
  <si>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</si>
  <si>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</si>
  <si>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</si>
  <si>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</si>
  <si>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</si>
  <si>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</si>
  <si>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</si>
  <si>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</si>
  <si>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</si>
  <si>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</si>
  <si>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</si>
  <si>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</si>
  <si>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</si>
  <si>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</si>
  <si>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</si>
  <si>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</si>
  <si>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</si>
  <si>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</si>
  <si>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</si>
  <si>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</si>
  <si>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</si>
  <si>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</si>
  <si>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</si>
  <si>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</si>
  <si>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</si>
  <si>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</si>
  <si>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</si>
  <si>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</si>
  <si>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</si>
  <si>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</si>
  <si>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</si>
  <si>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</si>
  <si>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</si>
  <si>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</si>
  <si>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</si>
  <si>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</si>
  <si>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</si>
  <si>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</si>
  <si>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</si>
  <si>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</si>
  <si>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</si>
  <si>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</si>
  <si>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</si>
  <si>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</si>
  <si>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</si>
  <si>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</si>
  <si>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</si>
  <si>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</si>
  <si>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</si>
  <si>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</si>
  <si>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</si>
  <si>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</si>
  <si>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</si>
  <si>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</si>
  <si>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</si>
  <si>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</si>
  <si>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</si>
  <si>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</si>
  <si>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</si>
  <si>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</si>
  <si>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</si>
  <si>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</si>
  <si>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</si>
  <si>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</si>
  <si>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</si>
  <si>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</si>
  <si>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</si>
  <si>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</si>
  <si>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</si>
  <si>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</si>
  <si>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</si>
  <si>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</si>
  <si>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</si>
  <si>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</si>
  <si>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</si>
  <si>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</si>
  <si>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</si>
  <si>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</si>
  <si>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</si>
  <si>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</si>
  <si>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</si>
  <si>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</si>
  <si>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</si>
  <si>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</si>
  <si>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</si>
  <si>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</si>
  <si>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</si>
  <si>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</si>
  <si>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</si>
  <si>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</si>
  <si>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</si>
  <si>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</si>
  <si>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</si>
  <si>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</si>
  <si>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</si>
  <si>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</si>
  <si>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</si>
  <si>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</si>
  <si>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</si>
  <si>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</si>
  <si>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</si>
  <si>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</si>
  <si>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</si>
  <si>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</si>
  <si>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</si>
  <si>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</si>
  <si>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</si>
  <si>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</si>
  <si>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</si>
  <si>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</si>
  <si>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</si>
  <si>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</si>
  <si>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</si>
  <si>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</si>
  <si>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</si>
  <si>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</si>
  <si>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</si>
  <si>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</si>
  <si>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</si>
  <si>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</si>
  <si>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</si>
  <si>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</si>
  <si>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</si>
  <si>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</si>
  <si>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</si>
  <si>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</si>
  <si>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</si>
  <si>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</si>
  <si>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</si>
  <si>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</si>
  <si>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</si>
  <si>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</si>
  <si>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</si>
  <si>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</si>
  <si>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</si>
  <si>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</si>
  <si>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</si>
  <si>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</si>
  <si>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</si>
  <si>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</si>
  <si>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</si>
  <si>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</si>
  <si>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</si>
  <si>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</si>
  <si>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</si>
  <si>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</si>
  <si>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</si>
  <si>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</si>
  <si>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</si>
  <si>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</si>
  <si>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</si>
  <si>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</si>
  <si>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</si>
  <si>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</si>
  <si>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</si>
  <si>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</si>
  <si>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</si>
  <si>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</si>
  <si>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</si>
  <si>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</si>
  <si>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</si>
  <si>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</si>
  <si>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</si>
  <si>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</si>
  <si>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</si>
  <si>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</si>
  <si>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</si>
  <si>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</si>
  <si>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</si>
  <si>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</si>
  <si>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</si>
  <si>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</si>
  <si>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</si>
  <si>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</si>
  <si>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</si>
  <si>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</si>
  <si>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</si>
  <si>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</si>
  <si>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</si>
  <si>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</si>
  <si>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</si>
  <si>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</si>
  <si>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</si>
  <si>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</si>
  <si>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</si>
  <si>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</si>
  <si>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</si>
  <si>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</si>
  <si>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</si>
  <si>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</si>
  <si>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</si>
  <si>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</si>
  <si>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</si>
  <si>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</si>
  <si>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</si>
  <si>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</si>
  <si>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</si>
  <si>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</si>
  <si>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</si>
  <si>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</si>
  <si>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</si>
  <si>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</si>
  <si>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</si>
  <si>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</si>
  <si>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</si>
  <si>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</si>
  <si>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</si>
  <si>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</si>
  <si>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</si>
  <si>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</si>
  <si>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</si>
  <si>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</si>
  <si>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</si>
  <si>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</si>
  <si>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</si>
  <si>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</si>
  <si>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</si>
  <si>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</si>
  <si>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</si>
  <si>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</si>
  <si>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</si>
  <si>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</si>
  <si>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</si>
  <si>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</si>
  <si>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</si>
  <si>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</si>
  <si>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</si>
  <si>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</si>
  <si>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</si>
  <si>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</si>
  <si>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</si>
  <si>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</si>
  <si>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</si>
  <si>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</si>
  <si>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</si>
  <si>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</si>
  <si>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</si>
  <si>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</si>
  <si>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</si>
  <si>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</si>
  <si>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</si>
  <si>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</si>
  <si>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</si>
  <si>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</si>
  <si>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</si>
  <si>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</si>
  <si>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</si>
  <si>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</si>
  <si>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</si>
  <si>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</si>
  <si>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</si>
  <si>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</si>
  <si>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</si>
  <si>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</si>
  <si>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</si>
  <si>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</si>
  <si>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</si>
  <si>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</si>
  <si>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</si>
  <si>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</si>
  <si>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</si>
  <si>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</si>
  <si>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</si>
  <si>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</si>
  <si>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</si>
  <si>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</si>
  <si>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</si>
  <si>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</si>
  <si>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</si>
  <si>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</si>
  <si>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</si>
  <si>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</si>
  <si>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</si>
  <si>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</si>
  <si>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</si>
  <si>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</si>
  <si>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</si>
  <si>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</si>
  <si>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</si>
  <si>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</si>
  <si>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</si>
  <si>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</si>
  <si>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</si>
  <si>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</si>
  <si>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</si>
  <si>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</si>
  <si>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</si>
  <si>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</si>
  <si>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</si>
  <si>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</si>
  <si>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</si>
  <si>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</si>
  <si>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</si>
  <si>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</si>
  <si>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</si>
  <si>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</si>
  <si>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</si>
  <si>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</si>
  <si>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</si>
  <si>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</si>
  <si>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</si>
  <si>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</si>
  <si>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</si>
  <si>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</si>
  <si>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</si>
  <si>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</si>
  <si>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</si>
  <si>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</si>
  <si>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</si>
  <si>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</si>
  <si>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</si>
  <si>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</si>
  <si>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</si>
  <si>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</si>
  <si>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</si>
  <si>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</si>
  <si>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</si>
  <si>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</si>
  <si>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</si>
  <si>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</si>
  <si>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</si>
  <si>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</si>
  <si>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</si>
  <si>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</si>
  <si>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</si>
  <si>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</si>
  <si>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</si>
  <si>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</si>
  <si>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</si>
  <si>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</si>
  <si>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</si>
  <si>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</si>
  <si>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</si>
  <si>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</si>
  <si>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</si>
  <si>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</si>
  <si>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</si>
  <si>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</si>
  <si>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</si>
  <si>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</si>
  <si>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</si>
  <si>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</si>
  <si>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</si>
  <si>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</si>
  <si>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</si>
  <si>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</si>
  <si>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</si>
  <si>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</si>
  <si>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</si>
  <si>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</si>
  <si>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</si>
  <si>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</si>
  <si>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</si>
  <si>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</si>
  <si>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</si>
  <si>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</si>
  <si>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</si>
  <si>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</si>
  <si>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</si>
  <si>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</si>
  <si>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</si>
  <si>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</si>
  <si>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</si>
  <si>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</si>
  <si>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</si>
  <si>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</si>
  <si>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</si>
  <si>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</si>
  <si>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</si>
  <si>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</si>
  <si>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</si>
  <si>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</si>
  <si>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</si>
  <si>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</si>
  <si>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</si>
  <si>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</si>
  <si>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</si>
  <si>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</si>
  <si>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</si>
  <si>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</si>
  <si>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</si>
  <si>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</si>
  <si>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</si>
  <si>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</si>
  <si>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</si>
  <si>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</si>
  <si>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</si>
  <si>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</si>
  <si>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</si>
  <si>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</si>
  <si>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</si>
  <si>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</si>
  <si>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</si>
  <si>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</si>
  <si>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</si>
  <si>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</si>
  <si>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</si>
  <si>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</si>
  <si>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</si>
  <si>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</si>
  <si>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</si>
  <si>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</si>
  <si>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</si>
  <si>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</si>
  <si>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</si>
  <si>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</si>
  <si>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</si>
  <si>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</si>
  <si>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</si>
  <si>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</si>
  <si>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</si>
  <si>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</si>
  <si>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</si>
  <si>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</si>
  <si>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</si>
  <si>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</si>
  <si>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</si>
  <si>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</si>
  <si>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</si>
  <si>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</si>
  <si>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</si>
  <si>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</si>
  <si>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</si>
  <si>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</si>
  <si>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</si>
  <si>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</si>
  <si>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</si>
  <si>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</si>
  <si>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</si>
  <si>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</si>
  <si>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</si>
  <si>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</si>
  <si>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</si>
  <si>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</si>
  <si>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</si>
  <si>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</si>
  <si>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</si>
  <si>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</si>
  <si>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</si>
  <si>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</si>
  <si>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</si>
  <si>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</si>
  <si>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</si>
  <si>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</si>
  <si>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</si>
  <si>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</si>
  <si>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</si>
  <si>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</si>
  <si>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</si>
  <si>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</si>
  <si>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</si>
  <si>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</si>
  <si>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</si>
  <si>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</si>
  <si>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</si>
  <si>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</si>
  <si>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</si>
  <si>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</si>
  <si>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</si>
  <si>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</si>
  <si>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</si>
  <si>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</si>
  <si>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</si>
  <si>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</si>
  <si>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</si>
  <si>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</si>
  <si>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</si>
  <si>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</si>
  <si>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</si>
  <si>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</si>
  <si>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</si>
  <si>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</si>
  <si>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</si>
  <si>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</si>
  <si>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</si>
  <si>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</si>
  <si>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</si>
  <si>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</si>
  <si>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</si>
  <si>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</si>
  <si>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</si>
  <si>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</si>
  <si>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</si>
  <si>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</si>
  <si>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</si>
  <si>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</si>
  <si>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</si>
  <si>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</si>
  <si>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</si>
  <si>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</si>
  <si>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</si>
  <si>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</si>
  <si>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</si>
  <si>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</si>
  <si>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</si>
  <si>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</si>
  <si>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</si>
  <si>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</si>
  <si>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</si>
  <si>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</si>
  <si>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</si>
  <si>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</si>
  <si>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</si>
  <si>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</si>
  <si>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</si>
  <si>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</si>
  <si>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</si>
  <si>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</si>
  <si>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</si>
  <si>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</si>
  <si>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</si>
  <si>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</si>
  <si>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</si>
  <si>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</si>
  <si>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</si>
  <si>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</si>
  <si>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</si>
  <si>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</si>
  <si>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</si>
  <si>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</si>
  <si>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</si>
  <si>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</si>
  <si>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</si>
  <si>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</si>
  <si>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</si>
  <si>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</si>
  <si>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</si>
  <si>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</si>
  <si>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</si>
  <si>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</si>
  <si>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</si>
  <si>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</si>
  <si>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</si>
  <si>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</si>
  <si>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</si>
  <si>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</si>
  <si>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</si>
  <si>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</si>
  <si>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</si>
  <si>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</si>
  <si>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</si>
  <si>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</si>
  <si>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</si>
  <si>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</si>
  <si>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</si>
  <si>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</si>
  <si>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</si>
  <si>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</si>
  <si>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</si>
  <si>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</si>
  <si>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</si>
  <si>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</si>
  <si>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</si>
  <si>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</si>
  <si>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</si>
  <si>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</si>
  <si>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</si>
  <si>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</si>
  <si>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</si>
  <si>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</si>
  <si>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</si>
  <si>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</si>
  <si>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</si>
  <si>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</si>
  <si>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</si>
  <si>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</si>
  <si>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</si>
  <si>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</si>
  <si>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</si>
  <si>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</si>
  <si>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</si>
  <si>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</si>
  <si>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</si>
  <si>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</si>
  <si>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</si>
  <si>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</si>
  <si>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</si>
  <si>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</si>
  <si>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</si>
  <si>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</si>
  <si>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</si>
  <si>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</si>
  <si>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</si>
  <si>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</si>
  <si>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</si>
  <si>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</si>
  <si>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</si>
  <si>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</si>
  <si>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</si>
  <si>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</si>
  <si>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</si>
  <si>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</si>
  <si>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</si>
  <si>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</si>
  <si>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</si>
  <si>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</si>
  <si>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</si>
  <si>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</si>
  <si>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</si>
  <si>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</si>
  <si>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</si>
  <si>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</si>
  <si>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</si>
  <si>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</si>
  <si>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</si>
  <si>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</si>
  <si>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</si>
  <si>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</si>
  <si>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</si>
  <si>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</si>
  <si>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</si>
  <si>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</si>
  <si>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</si>
  <si>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</si>
  <si>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</si>
  <si>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</si>
  <si>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</si>
  <si>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</si>
  <si>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</si>
  <si>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</si>
  <si>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</si>
  <si>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</si>
  <si>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</si>
  <si>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</si>
  <si>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</si>
  <si>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</si>
  <si>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</si>
  <si>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</si>
  <si>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</si>
  <si>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</si>
  <si>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</si>
  <si>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</si>
  <si>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</si>
  <si>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</si>
  <si>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</si>
  <si>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</si>
  <si>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</si>
  <si>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</si>
  <si>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</si>
  <si>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</si>
  <si>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</si>
  <si>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</si>
  <si>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</si>
  <si>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</si>
  <si>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</si>
  <si>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</si>
  <si>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</si>
  <si>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</si>
  <si>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</si>
  <si>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</si>
  <si>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</si>
  <si>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</si>
  <si>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</si>
  <si>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</si>
  <si>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</si>
  <si>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</si>
  <si>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</si>
  <si>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</si>
  <si>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</si>
  <si>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</si>
  <si>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</si>
  <si>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</si>
  <si>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</si>
  <si>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</si>
  <si>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</si>
  <si>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</si>
  <si>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</si>
  <si>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</si>
  <si>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</si>
  <si>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</si>
  <si>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</si>
  <si>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</si>
  <si>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</si>
  <si>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</si>
  <si>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</si>
  <si>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</si>
  <si>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</si>
  <si>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</si>
  <si>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</si>
  <si>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</si>
  <si>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</si>
  <si>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</si>
  <si>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</si>
  <si>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</si>
  <si>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</si>
  <si>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</si>
  <si>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</si>
  <si>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</si>
  <si>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</si>
  <si>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</si>
  <si>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</si>
  <si>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</si>
  <si>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</si>
  <si>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</si>
  <si>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</si>
  <si>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</si>
  <si>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</si>
  <si>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</si>
  <si>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</si>
  <si>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</si>
  <si>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</si>
  <si>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</si>
  <si>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</si>
  <si>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</si>
  <si>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</si>
  <si>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</si>
  <si>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</si>
  <si>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</si>
  <si>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</si>
  <si>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</si>
  <si>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</si>
  <si>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</si>
  <si>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</si>
  <si>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</si>
  <si>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</si>
  <si>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</si>
  <si>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</si>
  <si>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</si>
  <si>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</si>
  <si>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</si>
  <si>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</si>
  <si>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</si>
  <si>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</si>
  <si>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</si>
  <si>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</si>
  <si>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</si>
  <si>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</si>
  <si>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</si>
  <si>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</si>
  <si>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</si>
  <si>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</si>
  <si>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</si>
  <si>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</si>
  <si>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</si>
  <si>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</si>
  <si>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</si>
  <si>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</si>
  <si>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</si>
  <si>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</si>
  <si>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</si>
  <si>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</si>
  <si>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</si>
  <si>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</si>
  <si>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</si>
  <si>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</si>
  <si>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</si>
  <si>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</si>
  <si>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</si>
  <si>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</si>
  <si>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</si>
  <si>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</si>
  <si>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</si>
  <si>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</si>
  <si>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</si>
  <si>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</si>
  <si>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</si>
  <si>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</si>
  <si>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</si>
  <si>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</si>
  <si>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</si>
  <si>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</si>
  <si>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</si>
  <si>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</si>
  <si>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</si>
  <si>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</si>
  <si>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</si>
  <si>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</si>
  <si>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</si>
  <si>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</si>
  <si>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</si>
  <si>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</si>
  <si>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</si>
  <si>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</si>
  <si>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</si>
  <si>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</si>
  <si>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</si>
  <si>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</si>
  <si>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</si>
  <si>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</si>
  <si>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</si>
  <si>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</si>
  <si>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</si>
  <si>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</si>
  <si>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</si>
  <si>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</si>
  <si>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</si>
  <si>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</si>
  <si>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</si>
  <si>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</si>
  <si>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</si>
  <si>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</si>
  <si>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</si>
  <si>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</si>
  <si>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</si>
  <si>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</si>
  <si>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</si>
  <si>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</si>
  <si>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</si>
  <si>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</si>
  <si>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</si>
  <si>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</si>
  <si>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</si>
  <si>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</si>
  <si>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</si>
  <si>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</si>
  <si>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</si>
  <si>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</si>
  <si>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</si>
  <si>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</si>
  <si>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</si>
  <si>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</si>
  <si>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</si>
  <si>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</si>
  <si>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</si>
  <si>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</si>
  <si>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</si>
  <si>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</si>
  <si>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</si>
  <si>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</si>
  <si>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</si>
  <si>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</si>
  <si>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</si>
  <si>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</si>
  <si>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</si>
  <si>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</si>
  <si>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</si>
  <si>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</si>
  <si>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</si>
  <si>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</si>
  <si>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</si>
  <si>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</si>
  <si>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</si>
  <si>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</si>
  <si>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</si>
  <si>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</si>
  <si>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</si>
  <si>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</si>
  <si>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</si>
  <si>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</si>
  <si>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</si>
  <si>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</si>
  <si>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</si>
  <si>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</si>
  <si>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</si>
  <si>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</si>
  <si>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</si>
  <si>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</si>
  <si>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</si>
  <si>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</si>
  <si>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</si>
  <si>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</si>
  <si>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</si>
  <si>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</si>
  <si>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</si>
  <si>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</si>
  <si>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</si>
  <si>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</si>
  <si>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</si>
  <si>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</si>
  <si>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</si>
  <si>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</si>
  <si>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</si>
  <si>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</si>
  <si>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</si>
  <si>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</si>
  <si>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</si>
  <si>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</si>
  <si>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</si>
  <si>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</si>
  <si>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</si>
  <si>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</si>
  <si>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</si>
  <si>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</si>
  <si>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</si>
  <si>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</si>
  <si>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</si>
  <si>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</si>
  <si>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</si>
  <si>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</si>
  <si>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</si>
  <si>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</si>
  <si>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</si>
  <si>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</si>
  <si>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</si>
  <si>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</si>
  <si>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</si>
  <si>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</si>
  <si>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</si>
  <si>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</si>
  <si>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</si>
  <si>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</si>
  <si>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</si>
  <si>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</si>
  <si>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</si>
  <si>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</si>
  <si>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</si>
  <si>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</si>
  <si>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</si>
  <si>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</si>
  <si>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</si>
  <si>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</si>
  <si>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</si>
  <si>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</si>
  <si>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</si>
  <si>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</si>
  <si>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</si>
  <si>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</si>
  <si>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</si>
  <si>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</si>
  <si>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</si>
  <si>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</si>
  <si>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</si>
  <si>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</si>
  <si>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</si>
  <si>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</si>
  <si>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</si>
  <si>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</si>
  <si>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</si>
  <si>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</si>
  <si>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</si>
  <si>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</si>
  <si>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</si>
  <si>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</si>
  <si>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</si>
  <si>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</si>
  <si>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</si>
  <si>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</si>
  <si>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</si>
  <si>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</si>
  <si>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</si>
  <si>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</si>
  <si>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</si>
  <si>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</si>
  <si>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</si>
  <si>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</si>
  <si>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</si>
  <si>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</si>
  <si>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</si>
  <si>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</si>
  <si>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</si>
  <si>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</si>
  <si>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</si>
  <si>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</si>
  <si>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</si>
  <si>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</si>
  <si>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</si>
  <si>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</si>
  <si>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</si>
  <si>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</si>
  <si>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</si>
  <si>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</si>
  <si>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</si>
  <si>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</si>
  <si>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</si>
  <si>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</si>
  <si>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</si>
  <si>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</si>
  <si>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</si>
  <si>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</si>
  <si>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</si>
  <si>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</si>
  <si>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</si>
  <si>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</si>
  <si>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</si>
  <si>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</si>
  <si>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</si>
  <si>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</si>
  <si>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</si>
  <si>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</si>
  <si>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</si>
  <si>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</si>
  <si>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</si>
  <si>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</si>
  <si>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</si>
  <si>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</si>
  <si>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</si>
  <si>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</si>
  <si>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</si>
  <si>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</si>
  <si>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</si>
  <si>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</si>
  <si>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</si>
  <si>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</si>
  <si>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</si>
  <si>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</si>
  <si>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</si>
  <si>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</si>
  <si>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</si>
  <si>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</si>
  <si>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</si>
  <si>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</si>
  <si>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</si>
  <si>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</si>
  <si>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</si>
  <si>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</si>
  <si>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</si>
  <si>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</si>
  <si>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</si>
  <si>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</si>
  <si>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</si>
  <si>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</si>
  <si>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</si>
  <si>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</si>
  <si>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</si>
  <si>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</si>
  <si>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</si>
  <si>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</si>
  <si>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</si>
  <si>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</si>
  <si>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</si>
  <si>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</si>
  <si>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</si>
  <si>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</si>
  <si>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</si>
  <si>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</si>
  <si>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</si>
  <si>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</si>
  <si>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</si>
  <si>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</si>
  <si>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</si>
  <si>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</si>
  <si>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</si>
  <si>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</si>
  <si>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</si>
  <si>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</si>
  <si>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</si>
  <si>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</si>
  <si>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</si>
  <si>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</si>
  <si>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</si>
  <si>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</si>
  <si>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</si>
  <si>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</si>
  <si>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</si>
  <si>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</si>
  <si>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</si>
  <si>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</si>
  <si>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</si>
  <si>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</si>
  <si>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</si>
  <si>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</si>
  <si>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</si>
  <si>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</si>
  <si>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</si>
  <si>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</si>
  <si>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</si>
  <si>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</si>
  <si>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</si>
  <si>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</si>
  <si>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</si>
  <si>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</si>
  <si>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</si>
  <si>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</si>
  <si>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</si>
  <si>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</si>
  <si>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</si>
  <si>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</si>
  <si>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</si>
  <si>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</si>
  <si>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</si>
  <si>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</si>
  <si>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</si>
  <si>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</si>
  <si>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</si>
  <si>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</si>
  <si>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</si>
  <si>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</si>
  <si>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</si>
  <si>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</si>
  <si>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</si>
  <si>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</si>
  <si>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</si>
  <si>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</si>
  <si>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</si>
  <si>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</si>
  <si>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</si>
  <si>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</si>
  <si>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</si>
  <si>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</si>
  <si>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</si>
  <si>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</si>
  <si>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</si>
  <si>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</si>
  <si>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</si>
  <si>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</si>
  <si>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</si>
  <si>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</si>
  <si>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</si>
  <si>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</si>
  <si>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</si>
  <si>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</si>
  <si>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</si>
  <si>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</si>
  <si>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</si>
  <si>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</si>
  <si>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</si>
  <si>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</si>
  <si>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</si>
  <si>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</si>
  <si>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</si>
  <si>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</si>
  <si>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</si>
  <si>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</si>
  <si>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</si>
  <si>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</si>
  <si>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</si>
  <si>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</si>
  <si>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</si>
  <si>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</si>
  <si>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</si>
  <si>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</si>
  <si>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</si>
  <si>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</si>
  <si>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</si>
  <si>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</si>
  <si>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</si>
  <si>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</si>
  <si>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</si>
  <si>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</si>
  <si>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</si>
  <si>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</si>
  <si>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</si>
  <si>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</si>
  <si>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</si>
  <si>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</si>
  <si>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</si>
  <si>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</si>
  <si>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</si>
  <si>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</si>
  <si>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</si>
  <si>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</si>
  <si>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</si>
  <si>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</si>
  <si>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</si>
  <si>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</si>
  <si>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</si>
  <si>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</si>
  <si>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</si>
  <si>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</si>
  <si>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</si>
  <si>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</si>
  <si>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</si>
  <si>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</si>
  <si>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</si>
  <si>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</si>
  <si>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</si>
  <si>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</si>
  <si>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</si>
  <si>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</si>
  <si>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</si>
  <si>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</si>
  <si>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</si>
  <si>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</si>
  <si>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</si>
  <si>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</si>
  <si>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</si>
  <si>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</si>
  <si>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</si>
  <si>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</si>
  <si>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</si>
  <si>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</si>
  <si>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</si>
  <si>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</si>
  <si>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</si>
  <si>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</si>
  <si>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</si>
  <si>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</si>
  <si>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</si>
  <si>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</si>
  <si>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</si>
  <si>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</si>
  <si>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</si>
  <si>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</si>
  <si>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</si>
  <si>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</si>
  <si>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</si>
  <si>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</si>
  <si>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</si>
  <si>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</si>
  <si>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</si>
  <si>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</si>
  <si>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</si>
  <si>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</si>
  <si>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</si>
  <si>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</si>
  <si>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</si>
  <si>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</si>
  <si>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</si>
  <si>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</si>
  <si>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</si>
  <si>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</si>
  <si>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</si>
  <si>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</si>
  <si>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</si>
  <si>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</si>
  <si>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</si>
  <si>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</si>
  <si>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</si>
  <si>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</si>
  <si>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</si>
  <si>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</si>
  <si>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</si>
  <si>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</si>
  <si>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</si>
  <si>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</si>
  <si>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</si>
  <si>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</si>
  <si>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</si>
  <si>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</si>
  <si>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</si>
  <si>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</si>
  <si>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</si>
  <si>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</si>
  <si>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</si>
  <si>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</si>
  <si>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</si>
  <si>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</si>
  <si>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</si>
  <si>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</si>
  <si>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</si>
  <si>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</si>
  <si>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</si>
  <si>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</si>
  <si>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</si>
  <si>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</si>
  <si>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</si>
  <si>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</si>
  <si>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</si>
  <si>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</si>
  <si>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</si>
  <si>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</si>
  <si>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</si>
  <si>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</si>
  <si>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</si>
  <si>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</si>
  <si>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</si>
  <si>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</si>
  <si>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</si>
  <si>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</si>
  <si>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</si>
  <si>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</si>
  <si>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</si>
  <si>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</si>
  <si>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</si>
  <si>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</si>
  <si>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</si>
  <si>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</si>
  <si>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</si>
  <si>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</si>
  <si>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</si>
  <si>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</si>
  <si>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</si>
  <si>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</si>
  <si>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</si>
  <si>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</si>
  <si>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</si>
  <si>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</si>
  <si>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</si>
  <si>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</si>
  <si>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</si>
  <si>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</si>
  <si>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</si>
  <si>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</si>
  <si>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</si>
  <si>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</si>
  <si>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</si>
  <si>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</si>
  <si>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</si>
  <si>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</si>
  <si>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</si>
  <si>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</si>
  <si>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</si>
  <si>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</si>
  <si>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</si>
  <si>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</si>
  <si>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</si>
  <si>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</si>
  <si>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</si>
  <si>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</si>
  <si>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</si>
  <si>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</si>
  <si>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</si>
  <si>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</si>
  <si>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</si>
  <si>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</si>
  <si>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</si>
  <si>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</si>
  <si>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</si>
  <si>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</si>
  <si>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</si>
  <si>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</si>
  <si>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</si>
  <si>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</si>
  <si>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</si>
  <si>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</si>
  <si>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</si>
  <si>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</si>
  <si>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</si>
  <si>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</si>
  <si>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</si>
  <si>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</si>
  <si>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</si>
  <si>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</si>
  <si>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</si>
  <si>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</si>
  <si>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</si>
  <si>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</si>
  <si>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</si>
  <si>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</si>
  <si>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</si>
  <si>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</si>
  <si>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</si>
  <si>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</si>
  <si>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</si>
  <si>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</si>
  <si>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</si>
  <si>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</si>
  <si>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</si>
  <si>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</si>
  <si>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</si>
  <si>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</si>
  <si>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</si>
  <si>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</si>
  <si>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</si>
  <si>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</si>
  <si>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</si>
  <si>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</si>
  <si>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</si>
  <si>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</si>
  <si>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</si>
  <si>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</si>
  <si>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</si>
  <si>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</si>
  <si>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</si>
  <si>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</si>
  <si>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</si>
  <si>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</si>
  <si>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</si>
  <si>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</si>
  <si>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</si>
  <si>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</si>
  <si>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</si>
  <si>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</si>
  <si>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</si>
  <si>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</si>
  <si>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</si>
  <si>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</si>
  <si>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</si>
  <si>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</si>
  <si>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</si>
  <si>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</si>
  <si>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</si>
  <si>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</si>
  <si>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</si>
  <si>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</si>
  <si>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</si>
  <si>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</si>
  <si>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</si>
  <si>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</si>
  <si>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</si>
  <si>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</si>
  <si>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</si>
  <si>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</si>
  <si>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</si>
  <si>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</si>
  <si>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</si>
  <si>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</si>
  <si>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</si>
  <si>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</si>
  <si>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</si>
  <si>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</si>
  <si>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</si>
  <si>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</si>
  <si>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</si>
  <si>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</si>
  <si>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</si>
  <si>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</si>
  <si>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</si>
  <si>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</si>
  <si>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</si>
  <si>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</si>
  <si>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</si>
  <si>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</si>
  <si>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</si>
  <si>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</si>
  <si>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</si>
  <si>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</si>
  <si>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</si>
  <si>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</si>
  <si>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</si>
  <si>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</si>
  <si>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</si>
  <si>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</si>
  <si>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</si>
  <si>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</si>
  <si>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</si>
  <si>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</si>
  <si>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</si>
  <si>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</si>
  <si>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</si>
  <si>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</si>
  <si>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</si>
  <si>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</si>
  <si>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</si>
  <si>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</si>
  <si>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</si>
  <si>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</si>
  <si>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</si>
  <si>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</si>
  <si>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</si>
  <si>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</si>
  <si>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</si>
  <si>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</si>
  <si>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</si>
  <si>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</si>
  <si>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</si>
  <si>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</si>
  <si>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</si>
  <si>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</si>
  <si>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</si>
  <si>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</si>
  <si>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</si>
  <si>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</si>
  <si>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</si>
  <si>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</si>
  <si>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</si>
  <si>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</si>
  <si>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</si>
  <si>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</si>
  <si>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</si>
  <si>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</si>
  <si>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</si>
  <si>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</si>
  <si>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</si>
  <si>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</si>
  <si>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</si>
  <si>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</si>
  <si>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</si>
  <si>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</si>
  <si>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</si>
  <si>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</si>
  <si>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</si>
  <si>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</si>
  <si>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</si>
  <si>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</si>
  <si>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</si>
  <si>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</si>
  <si>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</si>
  <si>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</si>
  <si>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</si>
  <si>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</si>
  <si>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</si>
  <si>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</si>
  <si>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</si>
  <si>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</si>
  <si>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</si>
  <si>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</si>
  <si>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</si>
  <si>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</si>
  <si>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</si>
  <si>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</si>
  <si>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</si>
  <si>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</si>
  <si>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</si>
  <si>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</si>
  <si>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</si>
  <si>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</si>
  <si>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</si>
  <si>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</si>
  <si>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</si>
  <si>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</si>
  <si>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</si>
  <si>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</si>
  <si>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</si>
  <si>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</si>
  <si>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</si>
  <si>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</si>
  <si>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</si>
  <si>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</si>
  <si>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</si>
  <si>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</si>
  <si>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</si>
  <si>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</si>
  <si>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</si>
  <si>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</si>
  <si>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</si>
  <si>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</si>
  <si>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</si>
  <si>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</si>
  <si>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</si>
  <si>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</si>
  <si>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</si>
  <si>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</si>
  <si>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</si>
  <si>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</si>
  <si>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</si>
  <si>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</si>
  <si>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</si>
  <si>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</si>
  <si>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</si>
  <si>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</si>
  <si>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</si>
  <si>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</si>
  <si>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</si>
  <si>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</si>
  <si>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</si>
  <si>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</si>
  <si>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</si>
  <si>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</si>
  <si>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</si>
  <si>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</si>
  <si>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</si>
  <si>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</si>
  <si>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</si>
  <si>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</si>
  <si>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</si>
  <si>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</si>
  <si>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</si>
  <si>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</si>
  <si>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</si>
  <si>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</si>
  <si>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</si>
  <si>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</si>
  <si>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</si>
  <si>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</si>
  <si>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</si>
  <si>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</si>
  <si>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</si>
  <si>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</si>
  <si>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</si>
  <si>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</si>
  <si>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</si>
  <si>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</si>
  <si>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</si>
  <si>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</si>
  <si>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</si>
  <si>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</si>
  <si>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</si>
  <si>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</si>
  <si>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</si>
  <si>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</si>
  <si>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</si>
  <si>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</si>
  <si>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</si>
  <si>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</si>
  <si>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</si>
  <si>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</si>
  <si>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</si>
  <si>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</si>
  <si>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</si>
  <si>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</si>
  <si>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</si>
  <si>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</si>
  <si>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</si>
  <si>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</si>
  <si>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</si>
  <si>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</si>
  <si>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</si>
  <si>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</si>
  <si>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</si>
  <si>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</si>
  <si>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</si>
  <si>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</si>
  <si>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</si>
  <si>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</si>
  <si>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</si>
  <si>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</si>
  <si>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</si>
  <si>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</si>
  <si>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</si>
  <si>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</si>
  <si>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</si>
  <si>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</si>
  <si>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</si>
  <si>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</si>
  <si>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</si>
  <si>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</si>
  <si>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</si>
  <si>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</si>
  <si>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</si>
  <si>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</si>
  <si>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</si>
  <si>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</si>
  <si>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</si>
  <si>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</si>
  <si>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</si>
  <si>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</si>
  <si>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</si>
  <si>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</si>
  <si>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</si>
  <si>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</si>
  <si>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</si>
  <si>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</si>
  <si>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</si>
  <si>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</si>
  <si>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</si>
  <si>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</si>
  <si>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</si>
  <si>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</si>
  <si>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</si>
  <si>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</si>
  <si>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</si>
  <si>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</si>
  <si>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</si>
  <si>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</si>
  <si>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</si>
  <si>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</si>
  <si>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</si>
  <si>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</si>
  <si>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</si>
  <si>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</si>
  <si>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</si>
  <si>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</si>
  <si>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</si>
  <si>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</si>
  <si>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</si>
  <si>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</si>
  <si>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</si>
  <si>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</si>
  <si>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</si>
  <si>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</si>
  <si>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</si>
  <si>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</si>
  <si>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</si>
  <si>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</si>
  <si>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</si>
  <si>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</si>
  <si>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</si>
  <si>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</si>
  <si>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</si>
  <si>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</si>
  <si>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</si>
  <si>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</si>
  <si>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</si>
  <si>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</si>
  <si>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</si>
  <si>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</si>
  <si>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</si>
  <si>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</si>
  <si>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</si>
  <si>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</si>
  <si>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</si>
  <si>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</si>
  <si>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</si>
  <si>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</si>
  <si>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</si>
  <si>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</si>
  <si>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</si>
  <si>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</si>
  <si>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</si>
  <si>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</si>
  <si>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</si>
  <si>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</si>
  <si>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</si>
  <si>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</si>
  <si>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</si>
  <si>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</si>
  <si>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</si>
  <si>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</si>
  <si>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</si>
  <si>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</si>
  <si>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</si>
  <si>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</si>
  <si>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</si>
  <si>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</si>
  <si>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</si>
  <si>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</si>
  <si>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</si>
  <si>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</si>
  <si>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</si>
  <si>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</si>
  <si>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</si>
  <si>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</si>
  <si>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</si>
  <si>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</si>
  <si>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</si>
  <si>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</si>
  <si>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</si>
  <si>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</si>
  <si>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</si>
  <si>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</si>
  <si>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</si>
  <si>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</si>
  <si>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</si>
  <si>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</si>
  <si>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</si>
  <si>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</si>
  <si>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</si>
  <si>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</si>
  <si>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</si>
  <si>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</si>
  <si>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</si>
  <si>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</si>
  <si>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</si>
  <si>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</si>
  <si>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</si>
  <si>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</si>
  <si>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</si>
  <si>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</si>
  <si>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</si>
  <si>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</si>
  <si>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</si>
  <si>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</si>
  <si>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</si>
  <si>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</si>
  <si>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</si>
  <si>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</si>
  <si>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</si>
  <si>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</si>
  <si>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</si>
  <si>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</si>
  <si>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</si>
  <si>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</si>
  <si>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</si>
  <si>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</si>
  <si>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</si>
  <si>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</si>
  <si>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</si>
  <si>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</si>
  <si>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</si>
  <si>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</si>
  <si>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</si>
  <si>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</si>
  <si>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</si>
  <si>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</si>
  <si>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</si>
  <si>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</si>
  <si>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</si>
  <si>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</si>
  <si>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</si>
  <si>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</si>
  <si>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</si>
  <si>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</si>
  <si>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</si>
  <si>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</si>
  <si>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</si>
  <si>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</si>
  <si>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</si>
  <si>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</si>
  <si>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</si>
  <si>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</si>
  <si>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</si>
  <si>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</si>
  <si>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</si>
  <si>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</si>
  <si>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</si>
  <si>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</si>
  <si>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</si>
  <si>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</si>
  <si>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</si>
  <si>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</si>
  <si>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</si>
  <si>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</si>
  <si>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</si>
  <si>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</si>
  <si>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</si>
  <si>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</si>
  <si>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</si>
  <si>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</si>
  <si>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</si>
  <si>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</si>
  <si>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</si>
  <si>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</si>
  <si>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</si>
  <si>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</si>
  <si>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</si>
  <si>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</si>
  <si>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</si>
  <si>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</si>
  <si>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</si>
  <si>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</si>
  <si>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</si>
  <si>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</si>
  <si>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</si>
  <si>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</si>
  <si>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</si>
  <si>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</si>
  <si>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</si>
  <si>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</si>
  <si>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</si>
  <si>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</si>
  <si>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</si>
  <si>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</si>
  <si>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</si>
  <si>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</si>
  <si>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</si>
  <si>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</si>
  <si>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</si>
  <si>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</si>
  <si>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</si>
  <si>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</si>
  <si>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</si>
  <si>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</si>
  <si>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</si>
  <si>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</si>
  <si>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</si>
  <si>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</si>
  <si>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</si>
  <si>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</si>
  <si>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</si>
  <si>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</si>
  <si>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</si>
  <si>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</si>
  <si>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</si>
  <si>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</si>
  <si>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</si>
  <si>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</si>
  <si>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</si>
  <si>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</si>
  <si>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</si>
  <si>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</si>
  <si>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</si>
  <si>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</si>
  <si>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</si>
  <si>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</si>
  <si>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</si>
  <si>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</si>
  <si>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</si>
  <si>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</si>
  <si>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</si>
  <si>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</si>
  <si>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</si>
  <si>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</si>
  <si>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</si>
  <si>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</si>
  <si>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</si>
  <si>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</si>
  <si>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</si>
  <si>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</si>
  <si>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</si>
  <si>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</si>
  <si>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</si>
  <si>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</si>
  <si>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</si>
  <si>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</si>
  <si>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</si>
  <si>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</si>
  <si>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</si>
  <si>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</si>
  <si>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</si>
  <si>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</si>
  <si>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</si>
  <si>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</si>
  <si>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</si>
  <si>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</si>
  <si>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</si>
  <si>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</si>
  <si>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</si>
  <si>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</si>
  <si>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</si>
  <si>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</si>
  <si>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</si>
  <si>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</si>
  <si>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</si>
  <si>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</si>
  <si>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</si>
  <si>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</si>
  <si>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</si>
  <si>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</si>
  <si>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</si>
  <si>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</si>
  <si>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</si>
  <si>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</si>
  <si>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</si>
  <si>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</si>
  <si>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</si>
  <si>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</si>
  <si>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</si>
  <si>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</si>
  <si>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</si>
  <si>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</si>
  <si>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</si>
  <si>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</si>
  <si>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</si>
  <si>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</si>
  <si>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</si>
  <si>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</si>
  <si>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</si>
  <si>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</si>
  <si>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</si>
  <si>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</si>
  <si>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</si>
  <si>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</si>
  <si>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</si>
  <si>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</si>
  <si>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</si>
  <si>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</si>
  <si>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</si>
  <si>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</si>
  <si>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</si>
  <si>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</si>
  <si>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</si>
  <si>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</si>
  <si>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</si>
  <si>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</si>
  <si>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</si>
  <si>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</si>
  <si>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</si>
  <si>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</si>
  <si>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</si>
  <si>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</si>
  <si>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</si>
  <si>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</si>
  <si>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</si>
  <si>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</si>
  <si>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</si>
  <si>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</si>
  <si>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</si>
  <si>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</si>
  <si>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</si>
  <si>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</si>
  <si>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</si>
  <si>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</si>
  <si>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</si>
  <si>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</si>
  <si>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</si>
  <si>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</si>
  <si>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</si>
  <si>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</si>
  <si>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</si>
  <si>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</si>
  <si>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</si>
  <si>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</si>
  <si>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</si>
  <si>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</si>
  <si>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</si>
  <si>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</si>
  <si>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</si>
  <si>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</si>
  <si>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</si>
  <si>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</si>
  <si>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</si>
  <si>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</si>
  <si>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</si>
  <si>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</si>
  <si>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</si>
  <si>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</si>
  <si>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</si>
  <si>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</si>
  <si>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</si>
  <si>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</si>
  <si>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</si>
  <si>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</si>
  <si>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</si>
  <si>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</si>
  <si>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</si>
  <si>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</si>
  <si>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</si>
  <si>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</si>
  <si>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</si>
  <si>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</si>
  <si>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</si>
  <si>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</si>
  <si>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</si>
  <si>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</si>
  <si>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</si>
  <si>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</si>
  <si>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</si>
  <si>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</si>
  <si>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</si>
  <si>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</si>
  <si>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</si>
  <si>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</si>
  <si>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</si>
  <si>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</si>
  <si>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</si>
  <si>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</si>
  <si>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</si>
  <si>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</si>
  <si>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</si>
  <si>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</si>
  <si>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</si>
  <si>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</si>
  <si>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</si>
  <si>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</si>
  <si>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</si>
  <si>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</si>
  <si>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</si>
  <si>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</si>
  <si>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</si>
  <si>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</si>
  <si>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</si>
  <si>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</si>
  <si>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</si>
  <si>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</si>
  <si>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</si>
  <si>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</si>
  <si>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</si>
  <si>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</si>
  <si>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</si>
  <si>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</si>
  <si>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</si>
  <si>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</si>
  <si>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</si>
  <si>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</si>
  <si>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</si>
  <si>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</si>
  <si>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</si>
  <si>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</si>
  <si>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</si>
  <si>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</si>
  <si>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</si>
  <si>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</si>
  <si>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</si>
  <si>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</si>
  <si>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</si>
  <si>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</si>
  <si>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</si>
  <si>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</si>
  <si>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</si>
  <si>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</si>
  <si>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</si>
  <si>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</si>
  <si>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</si>
  <si>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</si>
  <si>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</si>
  <si>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</si>
  <si>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</si>
  <si>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</si>
  <si>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</si>
  <si>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</si>
  <si>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</si>
  <si>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</si>
  <si>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</si>
  <si>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</si>
  <si>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</si>
  <si>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</si>
  <si>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</si>
  <si>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</si>
  <si>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</si>
  <si>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</si>
  <si>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</si>
  <si>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</si>
  <si>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</si>
  <si>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</si>
  <si>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</si>
  <si>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</si>
  <si>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</si>
  <si>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</si>
  <si>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</si>
  <si>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</si>
  <si>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</si>
  <si>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</si>
  <si>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</si>
  <si>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</si>
  <si>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</si>
  <si>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</si>
  <si>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</si>
  <si>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</si>
  <si>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</si>
  <si>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</si>
  <si>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</si>
  <si>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</si>
  <si>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</si>
  <si>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</si>
  <si>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</si>
  <si>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</si>
  <si>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</si>
  <si>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</si>
  <si>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</si>
  <si>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</si>
  <si>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</si>
  <si>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</si>
  <si>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</si>
  <si>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</si>
  <si>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</si>
  <si>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</si>
  <si>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</si>
  <si>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</si>
  <si>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</si>
  <si>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</si>
  <si>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</si>
  <si>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</si>
  <si>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</si>
  <si>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</si>
  <si>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</si>
  <si>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</si>
  <si>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</si>
  <si>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</si>
  <si>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</si>
  <si>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</si>
  <si>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</si>
  <si>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</si>
  <si>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</si>
  <si>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</si>
  <si>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</si>
  <si>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</si>
  <si>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</si>
  <si>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</si>
  <si>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</si>
  <si>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</si>
  <si>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</si>
  <si>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</si>
  <si>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</si>
  <si>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</si>
  <si>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</si>
  <si>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</si>
  <si>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</si>
  <si>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</si>
  <si>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</si>
  <si>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</si>
  <si>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</si>
  <si>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</si>
  <si>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</si>
  <si>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</si>
  <si>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</si>
  <si>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</si>
  <si>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</si>
  <si>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</si>
  <si>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</si>
  <si>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</si>
  <si>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</si>
  <si>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</si>
  <si>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</si>
  <si>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</si>
  <si>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</si>
  <si>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</si>
  <si>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</si>
  <si>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</si>
  <si>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</si>
  <si>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</si>
  <si>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</si>
  <si>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</si>
  <si>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</si>
  <si>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</si>
  <si>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</si>
  <si>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</si>
  <si>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</si>
  <si>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</si>
  <si>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</si>
  <si>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</si>
  <si>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</si>
  <si>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</si>
  <si>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</si>
  <si>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</si>
  <si>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</si>
  <si>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</si>
  <si>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</si>
  <si>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</si>
  <si>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</si>
  <si>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</si>
  <si>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</si>
  <si>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</si>
  <si>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</si>
  <si>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</si>
  <si>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</si>
  <si>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</si>
  <si>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</si>
  <si>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</si>
  <si>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</si>
  <si>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</si>
  <si>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</si>
  <si>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</si>
  <si>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</si>
  <si>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</si>
  <si>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</si>
  <si>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</si>
  <si>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</si>
  <si>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</si>
  <si>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</si>
  <si>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</si>
  <si>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</si>
  <si>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</si>
  <si>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</si>
  <si>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</si>
  <si>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</si>
  <si>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</si>
  <si>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</si>
  <si>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</si>
  <si>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</si>
  <si>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</si>
  <si>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</si>
  <si>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</si>
  <si>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</si>
  <si>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</si>
  <si>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</si>
  <si>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</si>
  <si>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</si>
  <si>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</si>
  <si>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</si>
  <si>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</si>
  <si>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</si>
  <si>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</si>
  <si>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</si>
  <si>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</si>
  <si>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</si>
  <si>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</si>
  <si>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</si>
  <si>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</si>
  <si>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</si>
  <si>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</si>
  <si>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</si>
  <si>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</si>
  <si>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</si>
  <si>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</si>
  <si>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</si>
  <si>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</si>
  <si>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</si>
  <si>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</si>
  <si>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</si>
  <si>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</si>
  <si>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</si>
  <si>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</si>
  <si>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</si>
  <si>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</si>
  <si>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</si>
  <si>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</si>
  <si>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</si>
  <si>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</si>
  <si>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</si>
  <si>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</si>
  <si>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</si>
  <si>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</si>
  <si>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</si>
  <si>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</si>
  <si>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</si>
  <si>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</si>
  <si>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</si>
  <si>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</si>
  <si>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</si>
  <si>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</si>
  <si>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</si>
  <si>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</si>
  <si>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</si>
  <si>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</si>
  <si>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</si>
  <si>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</si>
  <si>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</si>
  <si>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</si>
  <si>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</si>
  <si>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</si>
  <si>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</si>
  <si>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</si>
  <si>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</si>
  <si>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</si>
  <si>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</si>
  <si>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</si>
  <si>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</si>
  <si>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</si>
  <si>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</si>
  <si>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</si>
  <si>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</si>
  <si>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</si>
  <si>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</si>
  <si>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</si>
  <si>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</si>
  <si>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</si>
  <si>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</si>
  <si>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</si>
  <si>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</si>
  <si>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</si>
  <si>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</si>
  <si>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</si>
  <si>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</si>
  <si>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</si>
  <si>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</si>
  <si>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</si>
  <si>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</si>
  <si>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</si>
  <si>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</si>
  <si>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</si>
  <si>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</si>
  <si>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</si>
  <si>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</si>
  <si>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</si>
  <si>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</si>
  <si>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</si>
  <si>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</si>
  <si>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</si>
  <si>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</si>
  <si>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</si>
  <si>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</si>
  <si>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</si>
  <si>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</si>
  <si>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</si>
  <si>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</si>
  <si>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</si>
  <si>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</si>
  <si>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</si>
  <si>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</si>
  <si>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</si>
  <si>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</si>
  <si>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</si>
  <si>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</si>
  <si>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</si>
  <si>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</si>
  <si>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</si>
  <si>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</si>
  <si>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</si>
  <si>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</si>
  <si>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</si>
  <si>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</si>
  <si>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</si>
  <si>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</si>
  <si>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</si>
  <si>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</si>
  <si>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</si>
  <si>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</si>
  <si>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</si>
  <si>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</si>
  <si>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</si>
  <si>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</si>
  <si>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</si>
  <si>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</si>
  <si>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</si>
  <si>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</si>
  <si>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</si>
  <si>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</si>
  <si>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</si>
  <si>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</si>
  <si>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</si>
  <si>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</si>
  <si>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</si>
  <si>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</si>
  <si>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</si>
  <si>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</si>
  <si>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</si>
  <si>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</si>
  <si>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</si>
  <si>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</si>
  <si>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</si>
  <si>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</si>
  <si>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</si>
  <si>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</si>
  <si>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</si>
  <si>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</si>
  <si>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</si>
  <si>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</si>
  <si>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</si>
  <si>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</si>
  <si>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</si>
  <si>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</si>
  <si>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</si>
  <si>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</si>
  <si>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</si>
  <si>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</si>
  <si>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</si>
  <si>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</si>
  <si>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</si>
  <si>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</si>
  <si>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</si>
  <si>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</si>
  <si>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</si>
  <si>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</si>
  <si>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</si>
  <si>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</si>
  <si>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</si>
  <si>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</si>
  <si>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</si>
  <si>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</si>
  <si>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</si>
  <si>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</si>
  <si>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</si>
  <si>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</si>
  <si>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</si>
  <si>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</si>
  <si>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</si>
  <si>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</si>
  <si>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</si>
  <si>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</si>
  <si>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</si>
  <si>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</si>
  <si>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</si>
  <si>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</si>
  <si>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</si>
  <si>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</si>
  <si>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</si>
  <si>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</si>
  <si>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</si>
  <si>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</si>
  <si>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</si>
  <si>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</si>
  <si>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</si>
  <si>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</si>
  <si>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</si>
  <si>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</si>
  <si>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</si>
  <si>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</si>
  <si>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</si>
  <si>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</si>
  <si>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</si>
  <si>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</si>
  <si>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</si>
  <si>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</si>
  <si>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</si>
  <si>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</si>
  <si>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</si>
  <si>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</si>
  <si>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</si>
  <si>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</si>
  <si>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</si>
  <si>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</si>
  <si>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</si>
  <si>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</si>
  <si>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</si>
  <si>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</si>
  <si>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</si>
  <si>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</si>
  <si>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</si>
  <si>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</si>
  <si>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</si>
  <si>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</si>
  <si>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</si>
  <si>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</si>
  <si>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</si>
  <si>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</si>
  <si>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</si>
  <si>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</si>
  <si>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</si>
  <si>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</si>
  <si>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</si>
  <si>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</si>
  <si>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</si>
  <si>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</si>
  <si>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</si>
  <si>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</si>
  <si>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</si>
  <si>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</si>
  <si>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</si>
  <si>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</si>
  <si>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</si>
  <si>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</si>
  <si>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</si>
  <si>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</si>
  <si>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</si>
  <si>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</si>
  <si>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</si>
  <si>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</si>
  <si>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</si>
  <si>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</si>
  <si>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</si>
  <si>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</si>
  <si>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</si>
  <si>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</si>
  <si>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</si>
  <si>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</si>
  <si>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</si>
  <si>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</si>
  <si>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</si>
  <si>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</si>
  <si>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</si>
  <si>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</si>
  <si>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</si>
  <si>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</si>
  <si>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</si>
  <si>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</si>
  <si>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</si>
  <si>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</si>
  <si>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</si>
  <si>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</si>
  <si>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</si>
  <si>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</si>
  <si>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</si>
  <si>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</si>
  <si>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</si>
  <si>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</si>
  <si>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</si>
  <si>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</si>
  <si>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</si>
  <si>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</si>
  <si>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</si>
  <si>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</si>
  <si>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</si>
  <si>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</si>
  <si>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</si>
  <si>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</si>
  <si>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</si>
  <si>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</si>
  <si>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</si>
  <si>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</si>
  <si>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</si>
  <si>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</si>
  <si>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</si>
  <si>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</si>
  <si>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</si>
  <si>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</si>
  <si>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</si>
  <si>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</si>
  <si>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</si>
  <si>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</si>
  <si>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</si>
  <si>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</si>
  <si>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</si>
  <si>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</si>
  <si>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</si>
  <si>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</si>
  <si>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</si>
  <si>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</si>
  <si>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</si>
  <si>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</si>
  <si>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</si>
  <si>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</si>
  <si>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</si>
  <si>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</si>
  <si>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</si>
  <si>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</si>
  <si>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</si>
  <si>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</si>
  <si>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</si>
  <si>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</si>
  <si>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</si>
  <si>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</si>
  <si>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</si>
  <si>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</si>
  <si>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</si>
  <si>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</si>
  <si>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</si>
  <si>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</si>
  <si>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</si>
  <si>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</si>
  <si>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</si>
  <si>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</si>
  <si>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</si>
  <si>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</si>
  <si>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</si>
  <si>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</si>
  <si>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</si>
  <si>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</si>
  <si>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</si>
  <si>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</si>
  <si>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</si>
  <si>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</si>
  <si>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</si>
  <si>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</si>
  <si>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</si>
  <si>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</si>
  <si>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</si>
  <si>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</si>
  <si>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</si>
  <si>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</si>
  <si>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</si>
  <si>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</si>
  <si>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</si>
  <si>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</si>
  <si>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</si>
  <si>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</si>
  <si>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</si>
  <si>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</si>
  <si>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</si>
  <si>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</si>
  <si>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</si>
  <si>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</si>
  <si>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</si>
  <si>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</si>
  <si>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</si>
  <si>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</si>
  <si>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</si>
  <si>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</si>
  <si>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</si>
  <si>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</si>
  <si>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</si>
  <si>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</si>
  <si>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</si>
  <si>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</si>
  <si>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</si>
  <si>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</si>
  <si>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</si>
  <si>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</si>
  <si>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</si>
  <si>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</si>
  <si>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</si>
  <si>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</si>
  <si>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</si>
  <si>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</si>
  <si>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</si>
  <si>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</si>
  <si>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</si>
  <si>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</si>
  <si>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</si>
  <si>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</si>
  <si>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</si>
  <si>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</si>
  <si>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</si>
  <si>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</si>
  <si>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</si>
  <si>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</si>
  <si>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</si>
  <si>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</si>
  <si>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</si>
  <si>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</si>
  <si>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</si>
  <si>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</si>
  <si>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</si>
  <si>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</si>
  <si>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</si>
  <si>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</si>
  <si>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</si>
  <si>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</si>
  <si>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</si>
  <si>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</si>
  <si>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</si>
  <si>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</si>
  <si>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</si>
  <si>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</si>
  <si>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</si>
  <si>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</si>
  <si>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</si>
  <si>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</si>
  <si>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</si>
  <si>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</si>
  <si>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</si>
  <si>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</si>
  <si>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</si>
  <si>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</si>
  <si>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</si>
  <si>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</si>
  <si>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</si>
  <si>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</si>
  <si>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</si>
  <si>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</si>
  <si>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</si>
  <si>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</si>
  <si>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</si>
  <si>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</si>
  <si>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</si>
  <si>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</si>
  <si>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</si>
  <si>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</si>
  <si>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</si>
  <si>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</si>
  <si>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</si>
  <si>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</si>
  <si>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</si>
  <si>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</si>
  <si>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</si>
  <si>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</si>
  <si>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</si>
  <si>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</si>
  <si>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</si>
  <si>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</si>
  <si>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</si>
  <si>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</si>
  <si>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</si>
  <si>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</si>
  <si>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</si>
  <si>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</si>
  <si>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</si>
  <si>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</si>
  <si>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</si>
  <si>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</si>
  <si>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</si>
  <si>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</si>
  <si>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</si>
  <si>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</si>
  <si>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</si>
  <si>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</si>
  <si>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</si>
  <si>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</si>
  <si>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</si>
  <si>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</si>
  <si>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</si>
  <si>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</si>
  <si>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</si>
  <si>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</si>
  <si>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</si>
  <si>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</si>
  <si>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</si>
  <si>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</si>
  <si>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</si>
  <si>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</si>
  <si>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</si>
  <si>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</si>
  <si>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</si>
  <si>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</si>
  <si>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</si>
  <si>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</si>
  <si>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</si>
  <si>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</si>
  <si>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</si>
  <si>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</si>
  <si>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</si>
  <si>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</si>
  <si>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</si>
  <si>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</si>
  <si>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</si>
  <si>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</si>
  <si>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</si>
  <si>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</si>
  <si>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</si>
  <si>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</si>
  <si>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</si>
  <si>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</si>
  <si>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</si>
  <si>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</si>
  <si>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</si>
  <si>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</si>
  <si>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</si>
  <si>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</si>
  <si>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</si>
  <si>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</si>
  <si>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</si>
  <si>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</si>
  <si>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</si>
  <si>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</si>
  <si>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</si>
  <si>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</si>
  <si>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</si>
  <si>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</si>
  <si>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</si>
  <si>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</si>
  <si>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</si>
  <si>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</si>
  <si>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</si>
  <si>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</si>
  <si>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</si>
  <si>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</si>
  <si>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</si>
  <si>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</si>
  <si>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</si>
  <si>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</si>
  <si>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</si>
  <si>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</si>
  <si>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</si>
  <si>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</si>
  <si>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</si>
  <si>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</si>
  <si>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</si>
  <si>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</si>
  <si>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</si>
  <si>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</si>
  <si>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</si>
  <si>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</si>
  <si>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</si>
  <si>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</si>
  <si>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</si>
  <si>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</si>
  <si>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</si>
  <si>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</si>
  <si>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</si>
  <si>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</si>
  <si>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</si>
  <si>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</si>
  <si>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</si>
  <si>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</si>
  <si>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</si>
  <si>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</si>
  <si>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</si>
  <si>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</si>
  <si>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</si>
  <si>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</si>
  <si>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</si>
  <si>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</si>
  <si>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</si>
  <si>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</si>
  <si>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</si>
  <si>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</si>
  <si>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</si>
  <si>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</si>
  <si>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</si>
  <si>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</si>
  <si>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</si>
  <si>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</si>
  <si>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</si>
  <si>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</si>
  <si>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</si>
  <si>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</si>
  <si>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</si>
  <si>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</si>
  <si>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</si>
  <si>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</si>
  <si>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</si>
  <si>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</si>
  <si>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</si>
  <si>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</si>
  <si>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</si>
  <si>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</si>
  <si>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</si>
  <si>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</si>
  <si>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</si>
  <si>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</si>
  <si>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</si>
  <si>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</si>
  <si>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</si>
  <si>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</si>
  <si>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</si>
  <si>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</si>
  <si>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</si>
  <si>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</si>
  <si>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</si>
  <si>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</si>
  <si>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</si>
  <si>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</si>
  <si>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</si>
  <si>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</si>
  <si>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</si>
  <si>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</si>
  <si>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</si>
  <si>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</si>
  <si>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</si>
  <si>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</si>
  <si>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</si>
  <si>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</si>
  <si>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</si>
  <si>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</si>
  <si>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</si>
  <si>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</si>
  <si>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</si>
  <si>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</si>
  <si>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</si>
  <si>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</si>
  <si>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</si>
  <si>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</si>
  <si>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</si>
  <si>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</si>
  <si>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</si>
  <si>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</si>
  <si>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</si>
  <si>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</si>
  <si>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</si>
  <si>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</si>
  <si>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</si>
  <si>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</si>
  <si>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</si>
  <si>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</si>
  <si>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</si>
  <si>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</si>
  <si>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</si>
  <si>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</si>
  <si>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</si>
  <si>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</si>
  <si>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</si>
  <si>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</si>
  <si>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</si>
  <si>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</si>
  <si>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</si>
  <si>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</si>
  <si>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</si>
  <si>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</si>
  <si>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</si>
  <si>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</si>
  <si>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</si>
  <si>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</si>
  <si>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</si>
  <si>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</si>
  <si>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</si>
  <si>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</si>
  <si>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</si>
  <si>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</si>
  <si>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</si>
  <si>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</si>
  <si>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</si>
  <si>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</si>
  <si>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</si>
  <si>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</si>
  <si>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</si>
  <si>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</si>
  <si>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</si>
  <si>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</si>
  <si>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</si>
  <si>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</si>
  <si>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</si>
  <si>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</si>
  <si>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</si>
  <si>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</si>
  <si>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</si>
  <si>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</si>
  <si>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</si>
  <si>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</si>
  <si>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</si>
  <si>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</si>
  <si>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</si>
  <si>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</si>
  <si>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</si>
  <si>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</si>
  <si>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</si>
  <si>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</si>
  <si>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</si>
  <si>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</si>
  <si>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</si>
  <si>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</si>
  <si>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</si>
  <si>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</si>
  <si>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</si>
  <si>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</si>
  <si>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</si>
  <si>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</si>
  <si>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</si>
  <si>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</si>
  <si>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</si>
  <si>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</si>
  <si>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</si>
  <si>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</si>
  <si>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</si>
  <si>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</si>
  <si>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</si>
  <si>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</si>
  <si>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</si>
  <si>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</si>
  <si>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</si>
  <si>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</si>
  <si>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</si>
  <si>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</si>
  <si>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</si>
  <si>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</si>
  <si>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</si>
  <si>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</si>
  <si>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</si>
  <si>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</si>
  <si>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</si>
  <si>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</si>
  <si>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</si>
  <si>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</si>
  <si>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</si>
  <si>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</si>
  <si>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</si>
  <si>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</si>
  <si>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</si>
  <si>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</si>
  <si>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</si>
  <si>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</si>
  <si>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</si>
  <si>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</si>
  <si>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</si>
  <si>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</si>
  <si>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</si>
  <si>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</si>
  <si>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</si>
  <si>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</si>
  <si>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</si>
  <si>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</si>
  <si>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</si>
  <si>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</si>
  <si>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</si>
  <si>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</si>
  <si>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</si>
  <si>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</si>
  <si>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</si>
  <si>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</si>
  <si>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</si>
  <si>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</si>
  <si>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</si>
  <si>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</si>
  <si>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</si>
  <si>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</si>
  <si>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</si>
  <si>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</si>
  <si>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</si>
  <si>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</si>
  <si>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</si>
  <si>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</si>
  <si>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</si>
  <si>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</si>
  <si>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</si>
  <si>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</si>
  <si>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</si>
  <si>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</si>
  <si>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</si>
  <si>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</si>
  <si>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</si>
  <si>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</si>
  <si>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</si>
  <si>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</si>
  <si>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</si>
  <si>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</si>
  <si>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</si>
  <si>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</si>
  <si>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</si>
  <si>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</si>
  <si>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</si>
  <si>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</si>
  <si>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</si>
  <si>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</si>
  <si>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</si>
  <si>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</si>
  <si>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</si>
  <si>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</si>
  <si>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</si>
  <si>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</si>
  <si>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</si>
  <si>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</si>
  <si>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</si>
  <si>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</si>
  <si>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</si>
  <si>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</si>
  <si>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</si>
  <si>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</si>
  <si>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</si>
  <si>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</si>
  <si>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</si>
  <si>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</si>
  <si>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</si>
  <si>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</si>
  <si>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</si>
  <si>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</si>
  <si>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</si>
  <si>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</si>
  <si>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</si>
  <si>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</si>
  <si>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</si>
  <si>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</si>
  <si>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</si>
  <si>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</si>
  <si>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</si>
  <si>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</si>
  <si>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</si>
  <si>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</si>
  <si>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</si>
  <si>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</si>
  <si>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</si>
  <si>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</si>
  <si>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</si>
  <si>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</si>
  <si>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</si>
  <si>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</si>
  <si>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</si>
  <si>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</si>
  <si>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</si>
  <si>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</si>
  <si>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</si>
  <si>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</si>
  <si>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</si>
  <si>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</si>
  <si>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</si>
  <si>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</si>
  <si>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</si>
  <si>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</si>
  <si>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</si>
  <si>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</si>
  <si>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</si>
  <si>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</si>
  <si>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</si>
  <si>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</si>
  <si>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</si>
  <si>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</si>
  <si>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</si>
  <si>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</si>
  <si>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</si>
  <si>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</si>
  <si>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</si>
  <si>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</si>
  <si>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</si>
  <si>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</si>
  <si>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</si>
  <si>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</si>
  <si>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</si>
  <si>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</si>
  <si>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</si>
  <si>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</si>
  <si>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</si>
  <si>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</si>
  <si>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</si>
  <si>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</si>
  <si>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</si>
  <si>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</si>
  <si>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</si>
  <si>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</si>
  <si>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</si>
  <si>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</si>
  <si>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</si>
  <si>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</si>
  <si>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</si>
  <si>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</si>
  <si>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</si>
  <si>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</si>
  <si>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</si>
  <si>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</si>
  <si>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</si>
  <si>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</si>
  <si>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</si>
  <si>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</si>
  <si>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</si>
  <si>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</si>
  <si>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</si>
  <si>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</si>
  <si>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</si>
  <si>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</si>
  <si>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</si>
  <si>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</si>
  <si>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</si>
  <si>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</si>
  <si>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</si>
  <si>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</si>
  <si>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</si>
  <si>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</si>
  <si>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</si>
  <si>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</si>
  <si>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</si>
  <si>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</si>
  <si>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</si>
  <si>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</si>
  <si>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</si>
  <si>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</si>
  <si>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</si>
  <si>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</si>
  <si>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</si>
  <si>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</si>
  <si>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</si>
  <si>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</si>
  <si>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</si>
  <si>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</si>
  <si>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</si>
  <si>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</si>
  <si>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</si>
  <si>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</si>
  <si>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</si>
  <si>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</si>
  <si>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</si>
  <si>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</si>
  <si>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</si>
  <si>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</si>
  <si>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</si>
  <si>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</si>
  <si>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</si>
  <si>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</si>
  <si>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</si>
  <si>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</si>
  <si>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</si>
  <si>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</si>
  <si>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</si>
  <si>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</si>
  <si>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</si>
  <si>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</si>
  <si>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</si>
  <si>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</si>
  <si>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</si>
  <si>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</si>
  <si>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</si>
  <si>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</si>
  <si>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</si>
  <si>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</si>
  <si>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</si>
  <si>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</si>
  <si>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</si>
  <si>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</si>
  <si>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</si>
  <si>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</si>
  <si>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</si>
  <si>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</si>
  <si>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</si>
  <si>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</si>
  <si>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</si>
  <si>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</si>
  <si>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</si>
  <si>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</si>
  <si>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</si>
  <si>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</si>
  <si>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</si>
  <si>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</si>
  <si>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</si>
  <si>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</si>
  <si>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</si>
  <si>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</si>
  <si>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</si>
  <si>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</si>
  <si>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</si>
  <si>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</si>
  <si>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</si>
  <si>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</si>
  <si>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</si>
  <si>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</si>
  <si>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</si>
  <si>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</si>
  <si>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</si>
  <si>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</si>
  <si>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</si>
  <si>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</si>
  <si>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</si>
  <si>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</si>
  <si>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</si>
  <si>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</si>
  <si>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</si>
  <si>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</si>
  <si>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</si>
  <si>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</si>
  <si>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</si>
  <si>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</si>
  <si>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</si>
  <si>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</si>
  <si>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</si>
  <si>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</si>
  <si>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</si>
  <si>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</si>
  <si>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</si>
  <si>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</si>
  <si>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</si>
  <si>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</si>
  <si>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</si>
  <si>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</si>
  <si>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</si>
  <si>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</si>
  <si>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</si>
  <si>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</si>
  <si>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</si>
  <si>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</si>
  <si>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</si>
  <si>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</si>
  <si>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</si>
  <si>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</si>
  <si>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</si>
  <si>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</si>
  <si>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</si>
  <si>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</si>
  <si>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</si>
  <si>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</si>
  <si>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</si>
  <si>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</si>
  <si>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</si>
  <si>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</si>
  <si>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</si>
  <si>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</si>
  <si>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</si>
  <si>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</si>
  <si>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</si>
  <si>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</si>
  <si>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</si>
  <si>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</si>
  <si>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</si>
  <si>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</si>
  <si>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</si>
  <si>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</si>
  <si>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</si>
  <si>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</si>
  <si>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</si>
  <si>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</si>
  <si>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</si>
  <si>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</si>
  <si>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</si>
  <si>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</si>
  <si>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</si>
  <si>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</si>
  <si>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</si>
  <si>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</si>
  <si>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</si>
  <si>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</si>
  <si>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</si>
  <si>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</si>
  <si>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</si>
  <si>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</si>
  <si>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</si>
  <si>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</si>
  <si>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</si>
  <si>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</si>
  <si>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</si>
  <si>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</si>
  <si>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</si>
  <si>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</si>
  <si>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</si>
  <si>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</si>
  <si>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</si>
  <si>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</si>
  <si>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</si>
  <si>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</si>
  <si>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</si>
  <si>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</si>
  <si>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</si>
  <si>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</si>
  <si>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</si>
  <si>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</si>
  <si>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</si>
  <si>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</si>
  <si>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</si>
  <si>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</si>
  <si>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</si>
  <si>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</si>
  <si>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</si>
  <si>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</si>
  <si>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</si>
  <si>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</si>
  <si>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</si>
  <si>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</si>
  <si>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</si>
  <si>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</si>
  <si>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</si>
  <si>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</si>
  <si>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</si>
  <si>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</si>
  <si>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</si>
  <si>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</si>
  <si>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</si>
  <si>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</si>
  <si>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</si>
  <si>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</si>
  <si>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</si>
  <si>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</si>
  <si>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</si>
  <si>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</si>
  <si>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</si>
  <si>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</si>
  <si>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</si>
  <si>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</si>
  <si>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</si>
  <si>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</si>
  <si>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</si>
  <si>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</si>
  <si>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</si>
  <si>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</si>
  <si>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</si>
  <si>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</si>
  <si>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</si>
  <si>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</si>
  <si>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</si>
  <si>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</si>
  <si>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</si>
  <si>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</si>
  <si>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</si>
  <si>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</si>
  <si>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</si>
  <si>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</si>
  <si>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</si>
  <si>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</si>
  <si>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</si>
  <si>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</si>
  <si>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</si>
  <si>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</si>
  <si>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</si>
  <si>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</si>
  <si>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</si>
  <si>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</si>
  <si>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</si>
  <si>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</si>
  <si>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</si>
  <si>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</si>
  <si>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</si>
  <si>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</si>
  <si>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</si>
  <si>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</si>
  <si>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</si>
  <si>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</si>
  <si>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</si>
  <si>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</si>
  <si>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</si>
  <si>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</si>
  <si>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</si>
  <si>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</si>
  <si>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</si>
  <si>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</si>
  <si>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</si>
  <si>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</si>
  <si>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</si>
  <si>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</si>
  <si>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</si>
  <si>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</si>
  <si>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</si>
  <si>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</si>
  <si>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</si>
  <si>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</si>
  <si>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</si>
  <si>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</si>
  <si>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</si>
  <si>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</si>
  <si>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</si>
  <si>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</si>
  <si>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</si>
  <si>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</si>
  <si>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</si>
  <si>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</si>
  <si>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</si>
  <si>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</si>
  <si>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</si>
  <si>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</si>
  <si>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</si>
  <si>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</si>
  <si>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</si>
  <si>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</si>
  <si>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</si>
  <si>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</si>
  <si>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</si>
  <si>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</si>
  <si>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</si>
  <si>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</si>
  <si>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</si>
  <si>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</si>
  <si>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</si>
  <si>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</si>
  <si>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</si>
  <si>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</si>
  <si>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</si>
  <si>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</si>
  <si>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</si>
  <si>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</si>
  <si>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</si>
  <si>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</si>
  <si>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</si>
  <si>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</si>
  <si>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</si>
  <si>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</si>
  <si>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</si>
  <si>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</si>
  <si>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</si>
  <si>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</si>
  <si>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</si>
  <si>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</si>
  <si>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</si>
  <si>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</si>
  <si>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</si>
  <si>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</si>
  <si>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</si>
  <si>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</si>
  <si>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</si>
  <si>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</si>
  <si>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</si>
  <si>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</si>
  <si>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</si>
  <si>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</si>
  <si>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</si>
  <si>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</si>
  <si>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</si>
  <si>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</si>
  <si>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</si>
  <si>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</si>
  <si>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</si>
  <si>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</si>
  <si>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</si>
  <si>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</si>
  <si>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</si>
  <si>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</si>
  <si>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</si>
  <si>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</si>
  <si>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</si>
  <si>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</si>
  <si>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</si>
  <si>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</si>
  <si>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</si>
  <si>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</si>
  <si>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</si>
  <si>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</si>
  <si>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</si>
  <si>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</si>
  <si>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</si>
  <si>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</si>
  <si>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</si>
  <si>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</si>
  <si>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</si>
  <si>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</si>
  <si>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</si>
  <si>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</si>
  <si>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</si>
  <si>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</si>
  <si>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</si>
  <si>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</si>
  <si>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</si>
  <si>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</si>
  <si>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</si>
  <si>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</si>
  <si>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</si>
  <si>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</si>
  <si>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</si>
  <si>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</si>
  <si>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</si>
  <si>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</si>
  <si>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</si>
  <si>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</si>
  <si>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</si>
  <si>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</si>
  <si>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</si>
  <si>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</si>
  <si>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</si>
  <si>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</si>
  <si>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</si>
  <si>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</si>
  <si>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</si>
  <si>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</si>
  <si>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</si>
  <si>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</si>
  <si>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</si>
  <si>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</si>
  <si>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</si>
  <si>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</si>
  <si>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</si>
  <si>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</si>
  <si>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</si>
  <si>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</si>
  <si>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</si>
  <si>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</si>
  <si>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</si>
  <si>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</si>
  <si>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</si>
  <si>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</si>
  <si>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</si>
  <si>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</si>
  <si>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</si>
  <si>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</si>
  <si>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</si>
  <si>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</si>
  <si>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</si>
  <si>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</si>
  <si>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</si>
  <si>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</si>
  <si>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</si>
  <si>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</si>
  <si>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</si>
  <si>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</si>
  <si>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</si>
  <si>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</si>
  <si>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</si>
  <si>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</si>
  <si>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</si>
  <si>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</si>
  <si>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</si>
  <si>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</si>
  <si>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</si>
  <si>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</si>
  <si>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</si>
  <si>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</si>
  <si>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</si>
  <si>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</si>
  <si>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</si>
  <si>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</si>
  <si>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</si>
  <si>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</si>
  <si>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</si>
  <si>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</si>
  <si>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</si>
  <si>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</si>
  <si>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</si>
  <si>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</si>
  <si>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</si>
  <si>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</si>
  <si>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</si>
  <si>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</si>
  <si>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</si>
  <si>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</si>
  <si>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</si>
  <si>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</si>
  <si>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</si>
  <si>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</si>
  <si>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</si>
  <si>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</si>
  <si>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</si>
  <si>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</si>
  <si>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</si>
  <si>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</si>
  <si>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</si>
  <si>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</si>
  <si>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</si>
  <si>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</si>
  <si>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</si>
  <si>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</si>
  <si>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</si>
  <si>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</si>
  <si>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</si>
  <si>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</si>
  <si>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</si>
  <si>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</si>
  <si>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</si>
  <si>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</si>
  <si>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</si>
  <si>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</si>
  <si>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</si>
  <si>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</si>
  <si>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</si>
  <si>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</si>
  <si>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</si>
  <si>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</si>
  <si>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</si>
  <si>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</si>
  <si>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</si>
  <si>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</si>
  <si>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</si>
  <si>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</si>
  <si>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</si>
  <si>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</si>
  <si>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</si>
  <si>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</si>
  <si>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</si>
  <si>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</si>
  <si>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</si>
  <si>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</si>
  <si>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</si>
  <si>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</si>
  <si>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</si>
  <si>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</si>
  <si>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</si>
  <si>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</si>
  <si>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</si>
  <si>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</si>
  <si>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</si>
  <si>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</si>
  <si>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</si>
  <si>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</si>
  <si>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</si>
  <si>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</si>
  <si>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</si>
  <si>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</si>
  <si>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</si>
  <si>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</si>
  <si>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</si>
  <si>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</si>
  <si>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</si>
  <si>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</si>
  <si>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</si>
  <si>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</si>
  <si>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</si>
  <si>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</si>
  <si>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</si>
  <si>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</si>
  <si>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</si>
  <si>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</si>
  <si>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</si>
  <si>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</si>
  <si>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</si>
  <si>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</si>
  <si>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</si>
  <si>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</si>
  <si>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</si>
  <si>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</si>
  <si>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</si>
  <si>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</si>
  <si>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</si>
  <si>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</si>
  <si>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</si>
  <si>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</si>
  <si>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</si>
  <si>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</si>
  <si>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</si>
  <si>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</si>
  <si>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</si>
  <si>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</si>
  <si>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</si>
  <si>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</si>
  <si>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</si>
  <si>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</si>
  <si>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</si>
  <si>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</si>
  <si>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</si>
  <si>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</si>
  <si>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</si>
  <si>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</si>
  <si>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</si>
  <si>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</si>
  <si>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</si>
  <si>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</si>
  <si>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</si>
  <si>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</si>
  <si>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</si>
  <si>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</si>
  <si>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</si>
  <si>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</si>
  <si>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</si>
  <si>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</si>
  <si>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</si>
  <si>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</si>
  <si>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</si>
  <si>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</si>
  <si>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</si>
  <si>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</si>
  <si>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</si>
  <si>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</si>
  <si>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</si>
  <si>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</si>
  <si>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</si>
  <si>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</si>
  <si>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</si>
  <si>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</si>
  <si>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</si>
  <si>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</si>
  <si>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</si>
  <si>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</si>
  <si>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</si>
  <si>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</si>
  <si>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</si>
  <si>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</si>
  <si>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</si>
  <si>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</si>
  <si>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</si>
  <si>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</si>
  <si>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</si>
  <si>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</si>
  <si>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</si>
  <si>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</si>
  <si>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</si>
  <si>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</si>
  <si>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</si>
  <si>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</si>
  <si>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</si>
  <si>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</si>
  <si>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</si>
  <si>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</si>
  <si>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</si>
  <si>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</si>
  <si>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</si>
  <si>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</si>
  <si>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</si>
  <si>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</si>
  <si>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</si>
  <si>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</si>
  <si>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</si>
  <si>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</si>
  <si>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</si>
  <si>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</si>
  <si>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</si>
  <si>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</si>
  <si>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</si>
  <si>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</si>
  <si>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</si>
  <si>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</si>
  <si>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</si>
  <si>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</si>
  <si>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</si>
  <si>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</si>
  <si>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</si>
  <si>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</si>
  <si>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</si>
  <si>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</si>
  <si>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</si>
  <si>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</si>
  <si>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</si>
  <si>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</si>
  <si>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</si>
  <si>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</si>
  <si>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</si>
  <si>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</si>
  <si>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</si>
  <si>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</si>
  <si>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</si>
  <si>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</si>
  <si>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</si>
  <si>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</si>
  <si>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</si>
  <si>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</si>
  <si>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</si>
  <si>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</si>
  <si>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</si>
  <si>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</si>
  <si>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</si>
  <si>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</si>
  <si>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</si>
  <si>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</si>
  <si>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</si>
  <si>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</si>
  <si>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</si>
  <si>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</si>
  <si>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</si>
  <si>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</si>
  <si>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</si>
  <si>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</si>
  <si>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</si>
  <si>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</si>
  <si>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</si>
  <si>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</si>
  <si>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</si>
  <si>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</si>
  <si>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</si>
  <si>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</si>
  <si>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</si>
  <si>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</si>
  <si>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</si>
  <si>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</si>
  <si>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</si>
  <si>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</si>
  <si>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</si>
  <si>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</si>
  <si>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</si>
  <si>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</si>
  <si>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</si>
  <si>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</si>
  <si>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</si>
  <si>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</si>
  <si>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</si>
  <si>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</si>
  <si>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</si>
  <si>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</si>
  <si>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</si>
  <si>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</si>
  <si>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</si>
  <si>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</si>
  <si>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</si>
  <si>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</si>
  <si>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</si>
  <si>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</si>
  <si>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</si>
  <si>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</si>
  <si>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</si>
  <si>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</si>
  <si>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</si>
  <si>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</si>
  <si>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</si>
  <si>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</si>
  <si>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</si>
  <si>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</si>
  <si>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</si>
  <si>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</si>
  <si>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</si>
  <si>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</si>
  <si>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</si>
  <si>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</si>
  <si>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</si>
  <si>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</si>
  <si>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</si>
  <si>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</si>
  <si>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</si>
  <si>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</si>
  <si>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</si>
  <si>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</si>
  <si>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</si>
  <si>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</si>
  <si>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</si>
  <si>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</si>
  <si>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</si>
  <si>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</si>
  <si>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</si>
  <si>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</si>
  <si>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</si>
  <si>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</si>
  <si>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</si>
  <si>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</si>
  <si>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</si>
  <si>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</si>
  <si>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</si>
  <si>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</si>
  <si>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</si>
  <si>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</si>
  <si>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</si>
  <si>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</si>
  <si>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</si>
  <si>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</si>
  <si>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</si>
  <si>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</si>
  <si>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</si>
  <si>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</si>
  <si>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</si>
  <si>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</si>
  <si>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</si>
  <si>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</si>
  <si>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</si>
  <si>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</si>
  <si>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</si>
  <si>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</si>
  <si>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</si>
  <si>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</si>
  <si>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</si>
  <si>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</si>
  <si>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</si>
  <si>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</si>
  <si>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</si>
  <si>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</si>
  <si>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</si>
  <si>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</si>
  <si>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</si>
  <si>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</si>
  <si>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</si>
  <si>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</si>
  <si>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</si>
  <si>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</si>
  <si>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</si>
  <si>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</si>
  <si>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</si>
  <si>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</si>
  <si>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</si>
  <si>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</si>
  <si>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</si>
  <si>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</si>
  <si>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</si>
  <si>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</si>
  <si>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</si>
  <si>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</si>
  <si>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</si>
  <si>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</si>
  <si>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</si>
  <si>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</si>
  <si>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</si>
  <si>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</si>
  <si>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</si>
  <si>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</si>
  <si>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</si>
  <si>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</si>
  <si>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</si>
  <si>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</si>
  <si>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</si>
  <si>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</si>
  <si>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</si>
  <si>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</si>
  <si>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</si>
  <si>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</si>
  <si>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</si>
  <si>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</si>
  <si>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</si>
  <si>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</si>
  <si>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</si>
  <si>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</si>
  <si>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</si>
  <si>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</si>
  <si>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</si>
  <si>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</si>
  <si>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</si>
  <si>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</si>
  <si>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</si>
  <si>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</si>
  <si>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</si>
  <si>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</si>
  <si>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</si>
  <si>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</si>
  <si>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</si>
  <si>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</si>
  <si>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</si>
  <si>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</si>
  <si>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</si>
  <si>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</si>
  <si>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</si>
  <si>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</si>
  <si>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</si>
  <si>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</si>
  <si>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</si>
  <si>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</si>
  <si>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</si>
  <si>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</si>
  <si>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</si>
  <si>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</si>
  <si>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</si>
  <si>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</si>
  <si>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</si>
  <si>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</si>
  <si>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</si>
  <si>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</si>
  <si>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</si>
  <si>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</si>
  <si>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</si>
  <si>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</si>
  <si>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</si>
  <si>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</si>
  <si>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</si>
  <si>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</si>
  <si>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</si>
  <si>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</si>
  <si>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</si>
  <si>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</si>
  <si>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</si>
  <si>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</si>
  <si>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</si>
  <si>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</si>
  <si>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</si>
  <si>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</si>
  <si>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</si>
  <si>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</si>
  <si>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</si>
  <si>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</si>
  <si>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</si>
  <si>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</si>
  <si>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</si>
  <si>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</si>
  <si>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</si>
  <si>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</si>
  <si>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</si>
  <si>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</si>
  <si>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</si>
  <si>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</si>
  <si>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</si>
  <si>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</si>
  <si>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</si>
  <si>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</si>
  <si>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</si>
  <si>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</si>
  <si>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</si>
  <si>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</si>
  <si>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</si>
  <si>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</si>
  <si>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</si>
  <si>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</si>
  <si>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</si>
  <si>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</si>
  <si>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</si>
  <si>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</si>
  <si>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</si>
  <si>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</si>
  <si>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</si>
  <si>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</si>
  <si>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</si>
  <si>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</si>
  <si>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</si>
  <si>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</si>
  <si>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</si>
  <si>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</si>
  <si>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</si>
  <si>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</si>
  <si>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</si>
  <si>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</si>
  <si>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</si>
  <si>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</si>
  <si>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</si>
  <si>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</si>
  <si>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</si>
  <si>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</si>
  <si>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</si>
  <si>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</si>
  <si>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</si>
  <si>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</si>
  <si>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</si>
  <si>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</si>
  <si>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</si>
  <si>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</si>
  <si>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</si>
  <si>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</si>
  <si>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</si>
  <si>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</si>
  <si>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</si>
  <si>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</si>
  <si>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</si>
  <si>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</si>
  <si>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</si>
  <si>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</si>
  <si>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</si>
  <si>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</si>
  <si>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</si>
  <si>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</si>
  <si>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</si>
  <si>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</si>
  <si>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</si>
  <si>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</si>
  <si>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</si>
  <si>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</si>
  <si>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</si>
  <si>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</si>
  <si>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</si>
  <si>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</si>
  <si>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</si>
  <si>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</si>
  <si>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</si>
  <si>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</si>
  <si>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</si>
  <si>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</si>
  <si>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</si>
  <si>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</si>
  <si>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</si>
  <si>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</si>
  <si>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</si>
  <si>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</si>
  <si>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</si>
  <si>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</si>
  <si>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</si>
  <si>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</si>
  <si>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</si>
  <si>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</si>
  <si>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</si>
  <si>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</si>
  <si>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</si>
  <si>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</si>
  <si>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</si>
  <si>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</si>
  <si>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</si>
  <si>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</si>
  <si>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</si>
  <si>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</si>
  <si>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</si>
  <si>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</si>
  <si>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</si>
  <si>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</si>
  <si>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</si>
  <si>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</si>
  <si>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</si>
  <si>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</si>
  <si>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</si>
  <si>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</si>
  <si>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</si>
  <si>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</si>
  <si>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</si>
  <si>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</si>
  <si>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</si>
  <si>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</si>
  <si>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</si>
  <si>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</si>
  <si>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</si>
  <si>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</si>
  <si>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</si>
  <si>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</si>
  <si>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</si>
  <si>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</si>
  <si>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</si>
  <si>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</si>
  <si>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</si>
  <si>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</si>
  <si>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</si>
  <si>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</si>
  <si>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</si>
  <si>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</si>
  <si>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</si>
  <si>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</si>
  <si>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</si>
  <si>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</si>
  <si>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</si>
  <si>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</si>
  <si>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</si>
  <si>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</si>
  <si>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</si>
  <si>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</si>
  <si>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</si>
  <si>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</si>
  <si>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</si>
  <si>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</si>
  <si>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</si>
  <si>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</si>
  <si>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</si>
  <si>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</si>
  <si>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</si>
  <si>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</si>
  <si>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</si>
  <si>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</si>
  <si>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</si>
  <si>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</si>
  <si>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</si>
  <si>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</si>
  <si>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</si>
  <si>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</si>
  <si>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</si>
  <si>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</si>
  <si>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</si>
  <si>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</si>
  <si>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</si>
  <si>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</si>
  <si>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</si>
  <si>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</si>
  <si>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</si>
  <si>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</si>
  <si>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</si>
  <si>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</si>
  <si>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</si>
  <si>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</si>
  <si>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</si>
  <si>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</si>
  <si>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</si>
  <si>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</si>
  <si>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</si>
  <si>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</si>
  <si>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</si>
  <si>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</si>
  <si>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</si>
  <si>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</si>
  <si>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</si>
  <si>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</si>
  <si>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</si>
  <si>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</si>
  <si>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</si>
  <si>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</si>
  <si>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</si>
  <si>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</si>
  <si>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</si>
  <si>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</si>
  <si>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</si>
  <si>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</si>
  <si>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</si>
  <si>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</si>
  <si>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</si>
  <si>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</si>
  <si>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</si>
  <si>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</si>
  <si>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</si>
  <si>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</si>
  <si>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</si>
  <si>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</si>
  <si>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</si>
  <si>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</si>
  <si>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</si>
  <si>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</si>
  <si>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</si>
  <si>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</si>
  <si>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</si>
  <si>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</si>
  <si>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</si>
  <si>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</si>
  <si>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</si>
  <si>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</si>
  <si>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</si>
  <si>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</si>
  <si>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</si>
  <si>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</si>
  <si>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</si>
  <si>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</si>
  <si>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</si>
  <si>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</si>
  <si>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</si>
  <si>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</si>
  <si>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</si>
  <si>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</si>
  <si>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</si>
  <si>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</si>
  <si>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</si>
  <si>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</si>
  <si>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</si>
  <si>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</si>
  <si>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</si>
  <si>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</si>
  <si>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</si>
  <si>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</si>
  <si>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</si>
  <si>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</si>
  <si>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</si>
  <si>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</si>
  <si>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</si>
  <si>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</si>
  <si>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</si>
  <si>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</si>
  <si>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</si>
  <si>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</si>
  <si>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</si>
  <si>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</si>
  <si>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</si>
  <si>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</si>
  <si>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</si>
  <si>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</si>
  <si>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</si>
  <si>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</si>
  <si>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</si>
  <si>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</si>
  <si>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</si>
  <si>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</si>
  <si>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</si>
  <si>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</si>
  <si>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</si>
  <si>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</si>
  <si>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</si>
  <si>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</si>
  <si>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</si>
  <si>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</si>
  <si>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</si>
  <si>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</si>
  <si>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</si>
  <si>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</si>
  <si>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</si>
  <si>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</si>
  <si>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</si>
  <si>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</si>
  <si>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</si>
  <si>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</si>
  <si>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</si>
  <si>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</si>
  <si>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</si>
  <si>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</si>
  <si>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</si>
  <si>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</si>
  <si>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</si>
  <si>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</si>
  <si>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</si>
  <si>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</si>
  <si>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</si>
  <si>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</si>
  <si>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</si>
  <si>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</si>
  <si>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</si>
  <si>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</si>
  <si>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</si>
  <si>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</si>
  <si>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</si>
  <si>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</si>
  <si>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</si>
  <si>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</si>
  <si>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</si>
  <si>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</si>
  <si>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</si>
  <si>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</si>
  <si>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</si>
  <si>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</si>
  <si>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</si>
  <si>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</si>
  <si>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</si>
  <si>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</si>
  <si>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</si>
  <si>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</si>
  <si>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</si>
  <si>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</si>
  <si>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</si>
  <si>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</si>
  <si>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</si>
  <si>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</si>
  <si>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</si>
  <si>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</si>
  <si>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</si>
  <si>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</si>
  <si>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</si>
  <si>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</si>
  <si>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</si>
  <si>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</si>
  <si>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</si>
  <si>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</si>
  <si>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</si>
  <si>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</si>
  <si>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</si>
  <si>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</si>
  <si>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</si>
  <si>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</si>
  <si>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</si>
  <si>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</si>
  <si>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</si>
  <si>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</si>
  <si>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</si>
  <si>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</si>
  <si>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</si>
  <si>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</si>
  <si>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</si>
  <si>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</si>
  <si>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</si>
  <si>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</si>
  <si>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</si>
  <si>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</si>
  <si>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</si>
  <si>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</si>
  <si>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</si>
  <si>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</si>
  <si>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</si>
  <si>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</si>
  <si>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</si>
  <si>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</si>
  <si>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</si>
  <si>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</si>
  <si>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</si>
  <si>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</si>
  <si>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</si>
  <si>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</si>
  <si>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</si>
  <si>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</si>
  <si>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</si>
  <si>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</si>
  <si>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</si>
  <si>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</si>
  <si>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</si>
  <si>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</si>
  <si>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</si>
  <si>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</si>
  <si>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</si>
  <si>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</si>
  <si>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</si>
  <si>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</si>
  <si>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</si>
  <si>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</si>
  <si>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</si>
  <si>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</si>
  <si>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</si>
  <si>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</si>
  <si>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</si>
  <si>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</si>
  <si>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</si>
  <si>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</si>
  <si>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</si>
  <si>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</si>
  <si>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</si>
  <si>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</si>
  <si>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</si>
  <si>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</si>
  <si>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</si>
  <si>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</si>
  <si>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</si>
  <si>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</si>
  <si>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</si>
  <si>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</si>
  <si>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</si>
  <si>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</si>
  <si>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</si>
  <si>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</si>
  <si>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</si>
  <si>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</si>
  <si>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</si>
  <si>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</si>
  <si>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</si>
  <si>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</si>
  <si>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</si>
  <si>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</si>
  <si>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</si>
  <si>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</si>
  <si>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</si>
  <si>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</si>
  <si>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</si>
  <si>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</si>
  <si>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</si>
  <si>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</si>
  <si>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</si>
  <si>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</si>
  <si>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</si>
  <si>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</si>
  <si>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</si>
  <si>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</si>
  <si>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</si>
  <si>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</si>
  <si>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</si>
  <si>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</si>
  <si>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</si>
  <si>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</si>
  <si>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</si>
  <si>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</si>
  <si>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</si>
  <si>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</si>
  <si>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</si>
  <si>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</si>
  <si>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</si>
  <si>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</si>
  <si>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</si>
  <si>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</si>
  <si>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</si>
  <si>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</si>
  <si>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</si>
  <si>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</si>
  <si>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</si>
  <si>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</si>
  <si>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</si>
  <si>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</si>
  <si>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</si>
  <si>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</si>
  <si>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</si>
  <si>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</si>
  <si>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</si>
  <si>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</si>
  <si>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</si>
  <si>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</si>
  <si>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</si>
  <si>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</si>
  <si>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</si>
  <si>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</si>
  <si>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</si>
  <si>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</si>
  <si>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</si>
  <si>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</si>
  <si>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</si>
  <si>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</si>
  <si>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</si>
  <si>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</si>
  <si>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</si>
  <si>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</si>
  <si>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</si>
  <si>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</si>
  <si>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</si>
  <si>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</si>
  <si>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</si>
  <si>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</si>
  <si>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</si>
  <si>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</si>
  <si>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</si>
  <si>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</si>
  <si>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</si>
  <si>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</si>
  <si>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</si>
  <si>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</si>
  <si>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</si>
  <si>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</si>
  <si>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</si>
  <si>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</si>
  <si>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</si>
  <si>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</si>
  <si>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</si>
  <si>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</si>
  <si>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</si>
  <si>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</si>
  <si>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</si>
  <si>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</si>
  <si>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</si>
  <si>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</si>
  <si>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</si>
  <si>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</si>
  <si>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</si>
  <si>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</si>
  <si>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</si>
  <si>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</si>
  <si>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</si>
  <si>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</si>
  <si>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</si>
  <si>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</si>
  <si>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</si>
  <si>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</si>
  <si>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</si>
  <si>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</si>
  <si>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</si>
  <si>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</si>
  <si>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</si>
  <si>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</si>
  <si>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</si>
  <si>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</si>
  <si>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</si>
  <si>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</si>
  <si>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</si>
  <si>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</si>
  <si>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</si>
  <si>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</si>
  <si>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</si>
  <si>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</si>
  <si>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</si>
  <si>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</si>
  <si>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</si>
  <si>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</si>
  <si>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</si>
  <si>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</si>
  <si>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</si>
  <si>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</si>
  <si>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</si>
  <si>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</si>
  <si>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</si>
  <si>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</si>
  <si>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</si>
  <si>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</si>
  <si>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</si>
  <si>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</si>
  <si>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</si>
  <si>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</si>
  <si>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</si>
  <si>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</si>
  <si>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</si>
  <si>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</si>
  <si>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</si>
  <si>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</si>
  <si>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</si>
  <si>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</si>
  <si>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</si>
  <si>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</si>
  <si>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</si>
  <si>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</si>
  <si>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</si>
  <si>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</si>
  <si>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</si>
  <si>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</si>
  <si>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</si>
  <si>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</si>
  <si>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</si>
  <si>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</si>
  <si>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</si>
  <si>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</si>
  <si>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</si>
  <si>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</si>
  <si>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</si>
  <si>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</si>
  <si>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</si>
  <si>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</si>
  <si>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</si>
  <si>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</si>
  <si>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</si>
  <si>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</si>
  <si>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</si>
  <si>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</si>
  <si>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</si>
  <si>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</si>
  <si>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</si>
  <si>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</si>
  <si>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</si>
  <si>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</si>
  <si>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</si>
  <si>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</si>
  <si>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</si>
  <si>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</si>
  <si>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</si>
  <si>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</si>
  <si>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</si>
  <si>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</si>
  <si>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</si>
  <si>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</si>
  <si>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</si>
  <si>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</si>
  <si>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</si>
  <si>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</si>
  <si>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</si>
  <si>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</si>
  <si>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</si>
  <si>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</si>
  <si>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</si>
  <si>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</si>
  <si>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</si>
  <si>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</si>
  <si>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</si>
  <si>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</si>
  <si>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</si>
  <si>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</si>
  <si>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</si>
  <si>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</si>
  <si>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</si>
  <si>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</si>
  <si>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</si>
  <si>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</si>
  <si>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</si>
  <si>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</si>
  <si>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</si>
  <si>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</si>
  <si>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</si>
  <si>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</si>
  <si>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</si>
  <si>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</si>
  <si>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</si>
  <si>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</si>
  <si>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</si>
  <si>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</si>
  <si>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</si>
  <si>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</si>
  <si>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</si>
  <si>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</si>
  <si>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</si>
  <si>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</si>
  <si>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</si>
  <si>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</si>
  <si>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</si>
  <si>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</si>
  <si>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</si>
  <si>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</si>
  <si>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</si>
  <si>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</si>
  <si>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</si>
  <si>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</si>
  <si>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</si>
  <si>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</si>
  <si>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</si>
  <si>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</si>
  <si>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</si>
  <si>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</si>
  <si>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</si>
  <si>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</si>
  <si>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</si>
  <si>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</si>
  <si>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</si>
  <si>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</si>
  <si>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</si>
  <si>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</si>
  <si>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</si>
  <si>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</si>
  <si>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</si>
  <si>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</si>
  <si>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</si>
  <si>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</si>
  <si>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</si>
  <si>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</si>
  <si>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</si>
  <si>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</si>
  <si>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</si>
  <si>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</si>
  <si>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</si>
  <si>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</si>
  <si>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</si>
  <si>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</si>
  <si>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</si>
  <si>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</si>
  <si>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</si>
  <si>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</si>
  <si>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</si>
  <si>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</si>
  <si>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</si>
  <si>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</si>
  <si>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</si>
  <si>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</si>
  <si>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</si>
  <si>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</si>
  <si>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</si>
  <si>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</si>
  <si>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</si>
  <si>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</si>
  <si>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</si>
  <si>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</si>
  <si>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</si>
  <si>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</si>
  <si>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</si>
  <si>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</si>
  <si>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</si>
  <si>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</si>
  <si>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</si>
  <si>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</si>
  <si>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</si>
  <si>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</si>
  <si>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</si>
  <si>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</si>
  <si>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</si>
  <si>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</si>
  <si>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</si>
  <si>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</si>
  <si>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</si>
  <si>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</si>
  <si>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</si>
  <si>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</si>
  <si>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</si>
  <si>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</si>
  <si>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</si>
  <si>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</si>
  <si>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</si>
  <si>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</si>
  <si>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</si>
  <si>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</si>
  <si>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</si>
  <si>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</si>
  <si>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</si>
  <si>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</si>
  <si>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</si>
  <si>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</si>
  <si>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</si>
  <si>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</si>
  <si>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</si>
  <si>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</si>
  <si>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</si>
  <si>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</si>
  <si>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</si>
  <si>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</si>
  <si>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</si>
  <si>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</si>
  <si>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</si>
  <si>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</si>
  <si>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</si>
  <si>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</si>
  <si>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</si>
  <si>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</si>
  <si>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</si>
  <si>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</si>
  <si>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</si>
  <si>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</si>
  <si>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</si>
  <si>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</si>
  <si>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</si>
  <si>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</si>
  <si>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</si>
  <si>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</si>
  <si>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</si>
  <si>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</si>
  <si>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</si>
  <si>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</si>
  <si>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</si>
  <si>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</si>
  <si>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</si>
  <si>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</si>
  <si>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</si>
  <si>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</si>
  <si>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</si>
  <si>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</si>
  <si>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</si>
  <si>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</si>
  <si>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</si>
  <si>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</si>
  <si>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</si>
  <si>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</si>
  <si>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</si>
  <si>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</si>
  <si>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</si>
  <si>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</si>
  <si>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</si>
  <si>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</si>
  <si>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</si>
  <si>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</si>
  <si>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</si>
  <si>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</si>
  <si>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</si>
  <si>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</si>
  <si>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</si>
  <si>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</si>
  <si>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</si>
  <si>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</si>
  <si>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</si>
  <si>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</si>
  <si>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</si>
  <si>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</si>
  <si>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</si>
  <si>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</si>
  <si>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</si>
  <si>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</si>
  <si>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</si>
  <si>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</si>
  <si>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</si>
  <si>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</si>
  <si>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</si>
  <si>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</si>
  <si>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</si>
  <si>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</si>
  <si>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</si>
  <si>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</si>
  <si>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</si>
  <si>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</si>
  <si>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</si>
  <si>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</si>
  <si>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</si>
  <si>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</si>
  <si>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</si>
  <si>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</si>
  <si>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</si>
  <si>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</si>
  <si>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</si>
  <si>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</si>
  <si>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</si>
  <si>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</si>
  <si>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</si>
  <si>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</si>
  <si>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</si>
  <si>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</si>
  <si>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</si>
  <si>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</si>
  <si>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</si>
  <si>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</si>
  <si>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</si>
  <si>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</si>
  <si>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</si>
  <si>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</si>
  <si>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</si>
  <si>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</si>
  <si>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</si>
  <si>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</si>
  <si>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</si>
  <si>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</si>
  <si>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</si>
  <si>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</si>
  <si>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</si>
  <si>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</si>
  <si>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</si>
  <si>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</si>
  <si>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</si>
  <si>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</si>
  <si>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</si>
  <si>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</si>
  <si>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</si>
  <si>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</si>
  <si>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</si>
  <si>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</si>
  <si>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</si>
  <si>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</si>
  <si>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</si>
  <si>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</si>
  <si>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</si>
  <si>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</si>
  <si>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</si>
  <si>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</si>
  <si>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</si>
  <si>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</si>
  <si>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</si>
  <si>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</si>
  <si>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</si>
  <si>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</si>
  <si>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</si>
  <si>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</si>
  <si>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</si>
  <si>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</si>
  <si>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</si>
  <si>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</si>
  <si>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</si>
  <si>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</si>
  <si>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</si>
  <si>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</si>
  <si>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</si>
  <si>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</si>
  <si>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</si>
  <si>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</si>
  <si>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</si>
  <si>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</si>
  <si>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</si>
  <si>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</si>
  <si>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</si>
  <si>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</si>
  <si>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</si>
  <si>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</si>
  <si>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</si>
  <si>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</si>
  <si>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</si>
  <si>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</si>
  <si>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</si>
  <si>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</si>
  <si>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</si>
  <si>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</si>
  <si>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</si>
  <si>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</si>
  <si>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</si>
  <si>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</si>
  <si>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</si>
  <si>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</si>
  <si>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</si>
  <si>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</si>
  <si>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</si>
  <si>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</si>
  <si>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</si>
  <si>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</si>
  <si>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</si>
  <si>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</si>
  <si>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</si>
  <si>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</si>
  <si>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</si>
  <si>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</si>
  <si>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</si>
  <si>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</si>
  <si>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</si>
  <si>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</si>
  <si>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</si>
  <si>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</si>
  <si>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</si>
  <si>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</si>
  <si>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</si>
  <si>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</si>
  <si>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</si>
  <si>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</si>
  <si>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</si>
  <si>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</si>
  <si>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</si>
  <si>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</si>
  <si>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</si>
  <si>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</si>
  <si>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</si>
  <si>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</si>
  <si>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</si>
  <si>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</si>
  <si>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</si>
  <si>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</si>
  <si>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</si>
  <si>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</si>
  <si>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</si>
  <si>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</si>
  <si>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</si>
  <si>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</si>
  <si>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</si>
  <si>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</si>
  <si>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</si>
  <si>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</si>
  <si>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</si>
  <si>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</si>
  <si>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</si>
  <si>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</si>
  <si>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</si>
  <si>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</si>
  <si>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</si>
  <si>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</si>
  <si>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</si>
  <si>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</si>
  <si>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</si>
  <si>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</si>
  <si>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</si>
  <si>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</si>
  <si>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</si>
  <si>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</si>
  <si>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</si>
  <si>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</si>
  <si>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</si>
  <si>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</si>
  <si>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</si>
  <si>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</si>
  <si>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</si>
  <si>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</si>
  <si>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</si>
  <si>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</si>
  <si>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</si>
  <si>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</si>
  <si>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</si>
  <si>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</si>
  <si>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</si>
  <si>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</si>
  <si>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</si>
  <si>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</si>
  <si>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</si>
  <si>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</si>
  <si>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</si>
  <si>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</si>
  <si>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</si>
  <si>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</si>
  <si>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</si>
  <si>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</si>
  <si>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</si>
  <si>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</si>
  <si>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</si>
  <si>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</si>
  <si>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</si>
  <si>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</si>
  <si>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</si>
  <si>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</si>
  <si>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</si>
  <si>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</si>
  <si>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</si>
  <si>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</si>
  <si>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</si>
  <si>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</si>
  <si>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</si>
  <si>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</si>
  <si>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</si>
  <si>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</si>
  <si>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</si>
  <si>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</si>
  <si>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</si>
  <si>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</si>
  <si>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</si>
  <si>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</si>
  <si>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</si>
  <si>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</si>
  <si>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</si>
  <si>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</si>
  <si>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</si>
  <si>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</si>
  <si>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</si>
  <si>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</si>
  <si>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</si>
  <si>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</si>
  <si>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</si>
  <si>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</si>
  <si>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</si>
  <si>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</si>
  <si>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</si>
  <si>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</si>
  <si>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</si>
  <si>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</si>
  <si>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</si>
  <si>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</si>
  <si>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</si>
  <si>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</si>
  <si>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</si>
  <si>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</si>
  <si>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</si>
  <si>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</si>
  <si>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</si>
  <si>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</si>
  <si>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</si>
  <si>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</si>
  <si>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</si>
  <si>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</si>
  <si>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</si>
  <si>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</si>
  <si>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</si>
  <si>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</si>
  <si>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</si>
  <si>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</si>
  <si>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</si>
  <si>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</si>
  <si>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</si>
  <si>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</si>
  <si>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</si>
  <si>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</si>
  <si>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</si>
  <si>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</si>
  <si>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</si>
  <si>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</si>
  <si>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</si>
  <si>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</si>
  <si>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</si>
  <si>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</si>
  <si>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</si>
  <si>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</si>
  <si>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</si>
  <si>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</si>
  <si>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</si>
  <si>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</si>
  <si>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</si>
  <si>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</si>
  <si>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</si>
  <si>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</si>
  <si>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</si>
  <si>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</si>
  <si>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</si>
  <si>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</si>
  <si>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</si>
  <si>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</si>
  <si>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</si>
  <si>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</si>
  <si>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</si>
  <si>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</si>
  <si>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</si>
  <si>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</si>
  <si>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</si>
  <si>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</si>
  <si>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</si>
  <si>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</si>
  <si>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</si>
  <si>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</si>
  <si>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</si>
  <si>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</si>
  <si>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</si>
  <si>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</si>
  <si>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</si>
  <si>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</si>
  <si>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</si>
  <si>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</si>
  <si>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</si>
  <si>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</si>
  <si>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</si>
  <si>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</si>
  <si>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</si>
  <si>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</si>
  <si>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</si>
  <si>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</si>
  <si>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</si>
  <si>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</si>
  <si>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</si>
  <si>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</si>
  <si>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</si>
  <si>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</si>
  <si>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</si>
  <si>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</si>
  <si>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</si>
  <si>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</si>
  <si>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</si>
  <si>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</si>
  <si>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</si>
  <si>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</si>
  <si>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</si>
  <si>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</si>
  <si>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</si>
  <si>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</si>
  <si>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</si>
  <si>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</si>
  <si>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</si>
  <si>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</si>
  <si>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</si>
  <si>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</si>
  <si>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</si>
  <si>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</si>
  <si>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</si>
  <si>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</si>
  <si>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</si>
  <si>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</si>
  <si>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</si>
  <si>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</si>
  <si>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</si>
  <si>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</si>
  <si>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</si>
  <si>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</si>
  <si>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</si>
  <si>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</si>
  <si>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</si>
  <si>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</si>
  <si>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</si>
  <si>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</si>
  <si>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</si>
  <si>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</si>
  <si>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</si>
  <si>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</si>
  <si>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</si>
  <si>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</si>
  <si>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</si>
  <si>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</si>
  <si>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</si>
  <si>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</si>
  <si>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</si>
  <si>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</si>
  <si>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</si>
  <si>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</si>
  <si>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</si>
  <si>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</si>
  <si>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</si>
  <si>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</si>
  <si>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</si>
  <si>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</si>
  <si>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</si>
  <si>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</si>
  <si>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</si>
  <si>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</si>
  <si>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</si>
  <si>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</si>
  <si>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</si>
  <si>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</si>
  <si>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</si>
  <si>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</si>
  <si>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</si>
  <si>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</si>
  <si>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</si>
  <si>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</si>
  <si>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</si>
  <si>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</si>
  <si>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</si>
  <si>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</si>
  <si>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</si>
  <si>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</si>
  <si>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</si>
  <si>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</si>
  <si>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</si>
  <si>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</si>
  <si>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</si>
  <si>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</si>
  <si>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</si>
  <si>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</si>
  <si>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</si>
  <si>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</si>
  <si>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</si>
  <si>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</si>
  <si>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</si>
  <si>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</si>
  <si>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</si>
  <si>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</si>
  <si>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</si>
  <si>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</si>
  <si>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</si>
  <si>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</si>
  <si>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</si>
  <si>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</si>
  <si>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</si>
  <si>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</si>
  <si>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</si>
  <si>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</si>
  <si>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</si>
  <si>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</si>
  <si>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</si>
  <si>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</si>
  <si>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</si>
  <si>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</si>
  <si>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</si>
  <si>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</si>
  <si>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</si>
  <si>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</si>
  <si>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</si>
  <si>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</si>
  <si>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</si>
  <si>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</si>
  <si>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</si>
  <si>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</si>
  <si>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</si>
  <si>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</si>
  <si>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</si>
  <si>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</si>
  <si>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</si>
  <si>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</si>
  <si>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</si>
  <si>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</si>
  <si>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</si>
  <si>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</si>
  <si>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</si>
  <si>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</si>
  <si>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</si>
  <si>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</si>
  <si>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</si>
  <si>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</si>
  <si>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</si>
  <si>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</si>
  <si>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</si>
  <si>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</si>
  <si>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</si>
  <si>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</si>
  <si>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</si>
  <si>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</si>
  <si>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</si>
  <si>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</si>
  <si>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</si>
  <si>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</si>
  <si>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</si>
  <si>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</si>
  <si>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</si>
  <si>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</si>
  <si>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</si>
  <si>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</si>
  <si>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</si>
  <si>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</si>
  <si>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</si>
  <si>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</si>
  <si>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</si>
  <si>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</si>
  <si>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</si>
  <si>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</si>
  <si>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</si>
  <si>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</si>
  <si>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</si>
  <si>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</si>
  <si>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</si>
  <si>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</si>
  <si>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</si>
  <si>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</si>
  <si>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</si>
  <si>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</si>
  <si>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</si>
  <si>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</si>
  <si>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</si>
  <si>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</si>
  <si>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</si>
  <si>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</si>
  <si>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</si>
  <si>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</si>
  <si>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</si>
  <si>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</si>
  <si>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</si>
  <si>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</si>
  <si>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</si>
  <si>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</si>
  <si>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</si>
  <si>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</si>
  <si>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</si>
  <si>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</si>
  <si>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</si>
  <si>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</si>
  <si>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</si>
  <si>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</si>
  <si>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</si>
  <si>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</si>
  <si>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</si>
  <si>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</si>
  <si>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</si>
  <si>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</si>
  <si>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</si>
  <si>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</si>
  <si>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</si>
  <si>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</si>
  <si>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</si>
  <si>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</si>
  <si>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</si>
  <si>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</si>
  <si>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</si>
  <si>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</si>
  <si>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</si>
  <si>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</si>
  <si>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</si>
  <si>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</si>
  <si>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</si>
  <si>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</si>
  <si>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</si>
  <si>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</si>
  <si>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</si>
  <si>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</si>
  <si>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</si>
  <si>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</si>
  <si>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</si>
  <si>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</si>
  <si>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</si>
  <si>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</si>
  <si>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</si>
  <si>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</si>
  <si>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</si>
  <si>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</si>
  <si>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</si>
  <si>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</si>
  <si>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</si>
  <si>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</si>
  <si>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</si>
  <si>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</si>
  <si>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</si>
  <si>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</si>
  <si>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</si>
  <si>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</si>
  <si>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</si>
  <si>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</si>
  <si>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</si>
  <si>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</si>
  <si>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</si>
  <si>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</si>
  <si>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</si>
  <si>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</si>
  <si>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</si>
  <si>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</si>
  <si>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</si>
  <si>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</si>
  <si>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</si>
  <si>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</si>
  <si>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</si>
  <si>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</si>
  <si>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</si>
  <si>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</si>
  <si>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</si>
  <si>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</si>
  <si>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</si>
  <si>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</si>
  <si>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</si>
  <si>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</si>
  <si>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</si>
  <si>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</si>
  <si>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</si>
  <si>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</si>
  <si>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</si>
  <si>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</si>
  <si>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</si>
  <si>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</si>
  <si>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</si>
  <si>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</si>
  <si>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</si>
  <si>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</si>
  <si>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</si>
  <si>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</si>
  <si>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</si>
  <si>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</si>
  <si>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</si>
  <si>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</si>
  <si>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</si>
  <si>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</si>
  <si>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</si>
  <si>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</si>
  <si>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</si>
  <si>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</si>
  <si>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</si>
  <si>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</si>
  <si>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</si>
  <si>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</si>
  <si>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</si>
  <si>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</si>
  <si>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</si>
  <si>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</si>
  <si>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</si>
  <si>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</si>
  <si>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</si>
  <si>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</si>
  <si>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</si>
  <si>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</si>
  <si>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</si>
  <si>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</si>
  <si>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</si>
  <si>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</si>
  <si>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</si>
  <si>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</si>
  <si>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</si>
  <si>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</si>
  <si>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</si>
  <si>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</si>
  <si>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</si>
  <si>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</si>
  <si>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</si>
  <si>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</si>
  <si>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</si>
  <si>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</si>
  <si>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</si>
  <si>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</si>
  <si>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</si>
  <si>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</si>
  <si>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</si>
  <si>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</si>
  <si>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</si>
  <si>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</si>
  <si>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</si>
  <si>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</si>
  <si>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</si>
  <si>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</si>
  <si>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</si>
  <si>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</si>
  <si>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</si>
  <si>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</si>
  <si>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</si>
  <si>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</si>
  <si>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</si>
  <si>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</si>
  <si>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</si>
  <si>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</si>
  <si>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</si>
  <si>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</si>
  <si>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</si>
  <si>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</si>
  <si>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</si>
  <si>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</si>
  <si>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</si>
  <si>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</si>
  <si>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</si>
  <si>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</si>
  <si>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</si>
  <si>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</si>
  <si>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</si>
  <si>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</si>
  <si>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</si>
  <si>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</si>
  <si>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</si>
  <si>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</si>
  <si>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</si>
  <si>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</si>
  <si>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</si>
  <si>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</si>
  <si>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</si>
  <si>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</si>
  <si>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</si>
  <si>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</si>
  <si>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</si>
  <si>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</si>
  <si>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</si>
  <si>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</si>
  <si>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</si>
  <si>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</si>
  <si>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</si>
  <si>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</si>
  <si>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</si>
  <si>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</si>
  <si>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</si>
  <si>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</si>
  <si>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</si>
  <si>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</si>
  <si>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</si>
  <si>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</si>
  <si>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</si>
  <si>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</si>
  <si>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</si>
  <si>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</si>
  <si>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</si>
  <si>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</si>
  <si>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</si>
  <si>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</si>
  <si>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</si>
  <si>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</si>
  <si>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</si>
  <si>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</si>
  <si>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</si>
  <si>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</si>
  <si>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</si>
  <si>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</si>
  <si>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</si>
  <si>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</si>
  <si>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</si>
  <si>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</si>
  <si>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</si>
  <si>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</si>
  <si>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</si>
  <si>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</si>
  <si>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</si>
  <si>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</si>
  <si>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</si>
  <si>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</si>
  <si>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</si>
  <si>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</si>
  <si>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</si>
  <si>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</si>
  <si>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</si>
  <si>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</si>
  <si>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</si>
  <si>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</si>
  <si>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</si>
  <si>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</si>
  <si>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</si>
  <si>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</si>
  <si>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</si>
  <si>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</si>
  <si>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</si>
  <si>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</si>
  <si>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</si>
  <si>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</si>
  <si>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</si>
  <si>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</si>
  <si>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</si>
  <si>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</si>
  <si>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</si>
  <si>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</si>
  <si>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</si>
  <si>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</si>
  <si>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</si>
  <si>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</si>
  <si>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</si>
  <si>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</si>
  <si>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</si>
  <si>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</si>
  <si>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</si>
  <si>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</si>
  <si>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</si>
  <si>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</si>
  <si>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</si>
  <si>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</si>
  <si>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</si>
  <si>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</si>
  <si>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</si>
  <si>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</si>
  <si>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</si>
  <si>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</si>
  <si>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</si>
  <si>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</si>
  <si>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</si>
  <si>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</si>
  <si>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</si>
  <si>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</si>
  <si>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</si>
  <si>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</si>
  <si>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</si>
  <si>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</si>
  <si>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</si>
  <si>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</si>
  <si>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</si>
  <si>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</si>
  <si>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</si>
  <si>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</si>
  <si>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</si>
  <si>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</si>
  <si>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</si>
  <si>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</si>
  <si>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</si>
  <si>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</si>
  <si>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</si>
  <si>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</si>
  <si>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</si>
  <si>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</si>
  <si>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</si>
  <si>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</si>
  <si>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</si>
  <si>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</si>
  <si>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</si>
  <si>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</si>
  <si>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</si>
  <si>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</si>
  <si>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</si>
  <si>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</si>
  <si>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</si>
  <si>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</si>
  <si>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</si>
  <si>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</si>
  <si>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</si>
  <si>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</si>
  <si>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</si>
  <si>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</si>
  <si>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</si>
  <si>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</si>
  <si>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</si>
  <si>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</si>
  <si>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</si>
  <si>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</si>
  <si>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</si>
  <si>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</si>
  <si>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</si>
  <si>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</si>
  <si>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</si>
  <si>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</si>
  <si>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</si>
  <si>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</si>
  <si>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</si>
  <si>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</si>
  <si>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</si>
  <si>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</si>
  <si>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</si>
  <si>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</si>
  <si>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</si>
  <si>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</si>
  <si>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</si>
  <si>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</si>
  <si>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</si>
  <si>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</si>
  <si>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</si>
  <si>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</si>
  <si>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</si>
  <si>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</si>
  <si>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</si>
  <si>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</si>
  <si>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</si>
  <si>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</si>
  <si>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</si>
  <si>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</si>
  <si>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</si>
  <si>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</si>
  <si>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</si>
  <si>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</si>
  <si>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</si>
  <si>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</si>
  <si>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</si>
  <si>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</si>
  <si>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</si>
  <si>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</si>
  <si>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</si>
  <si>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</si>
  <si>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</si>
  <si>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</si>
  <si>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</si>
  <si>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</si>
  <si>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</si>
  <si>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</si>
  <si>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</si>
  <si>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</si>
  <si>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</si>
  <si>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</si>
  <si>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</si>
  <si>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</si>
  <si>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</si>
  <si>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</si>
  <si>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</si>
  <si>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</si>
  <si>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</si>
  <si>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</si>
  <si>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</si>
  <si>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</si>
  <si>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</si>
  <si>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</si>
  <si>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</si>
  <si>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</si>
  <si>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</si>
  <si>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</si>
  <si>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</si>
  <si>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</si>
  <si>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</si>
  <si>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</si>
  <si>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</si>
  <si>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</si>
  <si>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</si>
  <si>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</si>
  <si>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</si>
  <si>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</si>
  <si>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</si>
  <si>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</si>
  <si>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</si>
  <si>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</si>
  <si>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</si>
  <si>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</si>
  <si>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</si>
  <si>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</si>
  <si>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</si>
  <si>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</si>
  <si>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</si>
  <si>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</si>
  <si>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</si>
  <si>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</si>
  <si>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</si>
  <si>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</si>
  <si>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</si>
  <si>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</si>
  <si>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</si>
  <si>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</si>
  <si>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</si>
  <si>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</si>
  <si>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</si>
  <si>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</si>
  <si>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</si>
  <si>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</si>
  <si>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</si>
  <si>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</si>
  <si>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</si>
  <si>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</si>
  <si>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</si>
  <si>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</si>
  <si>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</si>
  <si>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</si>
  <si>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</si>
  <si>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</si>
  <si>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</si>
  <si>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</si>
  <si>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</si>
  <si>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</si>
  <si>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</si>
  <si>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</si>
  <si>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</si>
  <si>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</si>
  <si>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</si>
  <si>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</si>
  <si>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</si>
  <si>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</si>
  <si>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</si>
  <si>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</si>
  <si>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</si>
  <si>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</si>
  <si>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</si>
  <si>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</si>
  <si>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</si>
  <si>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</si>
  <si>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</si>
  <si>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</si>
  <si>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</si>
  <si>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</si>
  <si>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</si>
  <si>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</si>
  <si>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</si>
  <si>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</si>
  <si>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</si>
  <si>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</si>
  <si>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</si>
  <si>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</si>
  <si>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</si>
  <si>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</si>
  <si>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</si>
  <si>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</si>
  <si>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</si>
  <si>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</si>
  <si>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</si>
  <si>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</si>
  <si>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</si>
  <si>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</si>
  <si>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</si>
  <si>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</si>
  <si>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</si>
  <si>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</si>
  <si>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</si>
  <si>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</si>
  <si>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</si>
  <si>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</si>
  <si>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</si>
  <si>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</si>
  <si>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</si>
  <si>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</si>
  <si>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</si>
  <si>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</si>
  <si>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</si>
  <si>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</si>
  <si>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</si>
  <si>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</si>
  <si>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</si>
  <si>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</si>
  <si>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</si>
  <si>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</si>
  <si>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</si>
  <si>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</si>
  <si>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</si>
  <si>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</si>
  <si>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</si>
  <si>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</si>
  <si>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</si>
  <si>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</si>
  <si>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</si>
  <si>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</si>
  <si>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</si>
  <si>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</si>
  <si>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</si>
  <si>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</si>
  <si>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</si>
  <si>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</si>
  <si>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</si>
  <si>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</si>
  <si>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</si>
  <si>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</si>
  <si>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</si>
  <si>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</si>
  <si>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</si>
  <si>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</si>
  <si>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</si>
  <si>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</si>
  <si>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</si>
  <si>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</si>
  <si>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</si>
  <si>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</si>
  <si>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</si>
  <si>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</si>
  <si>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</si>
  <si>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</si>
  <si>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</si>
  <si>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</si>
  <si>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</si>
  <si>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</si>
  <si>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</si>
  <si>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</si>
  <si>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</si>
  <si>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</si>
  <si>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</si>
  <si>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</si>
  <si>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</si>
  <si>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</si>
  <si>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</si>
  <si>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</si>
  <si>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</si>
  <si>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</si>
  <si>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</si>
  <si>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</si>
  <si>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</si>
  <si>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</si>
  <si>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</si>
  <si>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</si>
  <si>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</si>
  <si>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</si>
  <si>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</si>
  <si>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</si>
  <si>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</si>
  <si>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</si>
  <si>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</si>
  <si>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</si>
  <si>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</si>
  <si>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</si>
  <si>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</si>
  <si>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</si>
  <si>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</si>
  <si>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</si>
  <si>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</si>
  <si>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</si>
  <si>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</si>
  <si>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</si>
  <si>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</si>
  <si>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</si>
  <si>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</si>
  <si>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</si>
  <si>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</si>
  <si>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</si>
  <si>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</si>
  <si>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</si>
  <si>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</si>
  <si>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</si>
  <si>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</si>
  <si>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</si>
  <si>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</si>
  <si>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</si>
  <si>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</si>
  <si>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</si>
  <si>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</si>
  <si>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</si>
  <si>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</si>
  <si>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</si>
  <si>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</si>
  <si>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</si>
  <si>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</si>
  <si>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</si>
  <si>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</si>
  <si>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</si>
  <si>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</si>
  <si>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</si>
  <si>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</si>
  <si>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</si>
  <si>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</si>
  <si>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</si>
  <si>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</si>
  <si>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</si>
  <si>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</si>
  <si>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</si>
  <si>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</si>
  <si>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</si>
  <si>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</si>
  <si>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</si>
  <si>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</si>
  <si>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</si>
  <si>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</si>
  <si>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</si>
  <si>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</si>
  <si>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</si>
  <si>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</si>
  <si>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</si>
  <si>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</si>
  <si>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</si>
  <si>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</si>
  <si>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</si>
  <si>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</si>
  <si>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</si>
  <si>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</si>
  <si>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</si>
  <si>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</si>
  <si>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</si>
  <si>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</si>
  <si>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</si>
  <si>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</si>
  <si>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</si>
  <si>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</si>
  <si>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</si>
  <si>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</si>
  <si>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</si>
  <si>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</si>
  <si>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</si>
  <si>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</si>
  <si>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</si>
  <si>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</si>
  <si>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</si>
  <si>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</si>
  <si>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</si>
  <si>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</si>
  <si>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</si>
  <si>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</si>
  <si>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</si>
  <si>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</si>
  <si>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</si>
  <si>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</si>
  <si>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</si>
  <si>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</si>
  <si>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</si>
  <si>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</si>
  <si>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</si>
  <si>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</si>
  <si>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</si>
  <si>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</si>
  <si>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</si>
  <si>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</si>
  <si>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</si>
  <si>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</si>
  <si>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</si>
  <si>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</si>
  <si>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</si>
  <si>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</si>
  <si>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</si>
  <si>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</si>
  <si>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</si>
  <si>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</si>
  <si>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</si>
  <si>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</si>
  <si>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</si>
  <si>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</si>
  <si>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</si>
  <si>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</si>
  <si>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</si>
  <si>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</si>
  <si>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</si>
  <si>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</si>
  <si>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</si>
  <si>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</si>
  <si>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</si>
  <si>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</si>
  <si>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</si>
  <si>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</si>
  <si>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</si>
  <si>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</si>
  <si>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</si>
  <si>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</si>
  <si>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</si>
  <si>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</si>
  <si>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</si>
  <si>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</si>
  <si>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</si>
  <si>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</si>
  <si>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</si>
  <si>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</si>
  <si>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</si>
  <si>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</si>
  <si>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</si>
  <si>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</si>
  <si>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</si>
  <si>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</si>
  <si>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</si>
  <si>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</si>
  <si>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</si>
  <si>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</si>
  <si>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</si>
  <si>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</si>
  <si>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</si>
  <si>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</si>
  <si>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</si>
  <si>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</si>
  <si>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</si>
  <si>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</si>
  <si>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</si>
  <si>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</si>
  <si>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</si>
  <si>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</si>
  <si>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</si>
  <si>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</si>
  <si>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</si>
  <si>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</si>
  <si>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</si>
  <si>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</si>
  <si>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</si>
  <si>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</si>
  <si>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</si>
  <si>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</si>
  <si>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</si>
  <si>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</si>
  <si>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</si>
  <si>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</si>
  <si>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</si>
  <si>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</si>
  <si>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</si>
  <si>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</si>
  <si>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</si>
  <si>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</si>
  <si>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</si>
  <si>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</si>
  <si>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</si>
  <si>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</si>
  <si>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</si>
  <si>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</si>
  <si>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</si>
  <si>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</si>
  <si>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</si>
  <si>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</si>
  <si>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</si>
  <si>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</si>
  <si>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</si>
  <si>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</si>
  <si>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</si>
  <si>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</si>
  <si>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</si>
  <si>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</si>
  <si>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</si>
  <si>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</si>
  <si>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</si>
  <si>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</si>
  <si>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</si>
  <si>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</si>
  <si>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</si>
  <si>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</si>
  <si>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</si>
  <si>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</si>
  <si>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</si>
  <si>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</si>
  <si>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</si>
  <si>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</si>
  <si>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</si>
  <si>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</si>
  <si>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</si>
  <si>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</si>
  <si>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</si>
  <si>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</si>
  <si>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</si>
  <si>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</si>
  <si>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</si>
  <si>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</si>
  <si>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</si>
  <si>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</si>
  <si>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</si>
  <si>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</si>
  <si>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</si>
  <si>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</si>
  <si>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</si>
  <si>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</si>
  <si>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</si>
  <si>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</si>
  <si>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</si>
  <si>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</si>
  <si>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</si>
  <si>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</si>
  <si>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</si>
  <si>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</si>
  <si>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</si>
  <si>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</si>
  <si>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</si>
  <si>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</si>
  <si>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</si>
  <si>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</si>
  <si>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</si>
  <si>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</si>
  <si>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</si>
  <si>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</si>
  <si>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</si>
  <si>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</si>
  <si>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</si>
  <si>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</si>
  <si>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</si>
  <si>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</si>
  <si>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</si>
  <si>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</si>
  <si>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</si>
  <si>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</si>
  <si>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</si>
  <si>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</si>
  <si>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</si>
  <si>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</si>
  <si>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</si>
  <si>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</si>
  <si>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</si>
  <si>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</si>
  <si>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</si>
  <si>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</si>
  <si>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</si>
  <si>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</si>
  <si>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</si>
  <si>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</si>
  <si>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</si>
  <si>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</si>
  <si>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</si>
  <si>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</si>
  <si>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</si>
  <si>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</si>
  <si>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</si>
  <si>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</si>
  <si>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</si>
  <si>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</si>
  <si>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</si>
  <si>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</si>
  <si>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</si>
  <si>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</si>
  <si>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</si>
  <si>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</si>
  <si>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</si>
  <si>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</si>
  <si>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</si>
  <si>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</si>
  <si>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</si>
  <si>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</si>
  <si>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</si>
  <si>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</si>
  <si>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</si>
  <si>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</si>
  <si>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</si>
  <si>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</si>
  <si>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</si>
  <si>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</si>
  <si>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</si>
  <si>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</si>
  <si>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</si>
  <si>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</si>
  <si>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</si>
  <si>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</si>
  <si>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</si>
  <si>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</si>
  <si>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</si>
  <si>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</si>
  <si>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</si>
  <si>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</si>
  <si>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</si>
  <si>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</si>
  <si>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</si>
  <si>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</si>
  <si>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</si>
  <si>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</si>
  <si>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</si>
  <si>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</si>
  <si>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</si>
  <si>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</si>
  <si>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</si>
  <si>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</si>
  <si>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</si>
  <si>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</si>
  <si>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</si>
  <si>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</si>
  <si>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</si>
  <si>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</si>
  <si>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</si>
  <si>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</si>
  <si>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</si>
  <si>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</si>
  <si>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</si>
  <si>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</si>
  <si>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</si>
  <si>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</si>
  <si>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</si>
  <si>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</si>
  <si>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</si>
  <si>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</si>
  <si>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</si>
  <si>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</si>
  <si>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</si>
  <si>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</si>
  <si>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</si>
  <si>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</si>
  <si>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</si>
  <si>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</si>
  <si>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</si>
  <si>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</si>
  <si>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</si>
  <si>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</si>
  <si>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</si>
  <si>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</si>
  <si>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</si>
  <si>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</si>
  <si>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</si>
  <si>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</si>
  <si>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</si>
  <si>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</si>
  <si>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</si>
  <si>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</si>
  <si>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</si>
  <si>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</si>
  <si>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</si>
  <si>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</si>
  <si>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</si>
  <si>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</si>
  <si>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</si>
  <si>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</si>
  <si>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</si>
  <si>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</si>
  <si>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</si>
  <si>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</si>
  <si>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</si>
  <si>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</si>
  <si>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</si>
  <si>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</si>
  <si>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</si>
  <si>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</si>
  <si>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</si>
  <si>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</si>
  <si>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</si>
  <si>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</si>
  <si>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</si>
  <si>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</si>
  <si>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</si>
  <si>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</si>
  <si>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</si>
  <si>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</si>
  <si>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</si>
  <si>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</si>
  <si>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</si>
  <si>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</si>
  <si>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</si>
  <si>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</si>
  <si>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</si>
  <si>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</si>
  <si>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</si>
  <si>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</si>
  <si>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</si>
  <si>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</si>
  <si>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</si>
  <si>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</si>
  <si>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</si>
  <si>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</si>
  <si>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</si>
  <si>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</si>
  <si>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</si>
  <si>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</si>
  <si>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</si>
  <si>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</si>
  <si>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</si>
  <si>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</si>
  <si>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</si>
  <si>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</si>
  <si>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</si>
  <si>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</si>
  <si>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</si>
  <si>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</si>
  <si>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</si>
  <si>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</si>
  <si>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</si>
  <si>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</si>
  <si>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</si>
  <si>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</si>
  <si>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</si>
  <si>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</si>
  <si>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</si>
  <si>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</si>
  <si>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</si>
  <si>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</si>
  <si>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</si>
  <si>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</si>
  <si>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</si>
  <si>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</si>
  <si>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</si>
  <si>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</si>
  <si>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</si>
  <si>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</si>
  <si>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</si>
  <si>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</si>
  <si>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</si>
  <si>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</si>
  <si>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</si>
  <si>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</si>
  <si>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</si>
  <si>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</si>
  <si>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</si>
  <si>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</si>
  <si>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</si>
  <si>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</si>
  <si>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</si>
  <si>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</si>
  <si>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</si>
  <si>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</si>
  <si>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</si>
  <si>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</si>
  <si>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</si>
  <si>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</si>
  <si>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</si>
  <si>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</si>
  <si>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</si>
  <si>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</si>
  <si>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</si>
  <si>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</si>
  <si>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</si>
  <si>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</si>
  <si>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</si>
  <si>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</si>
  <si>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</si>
  <si>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</si>
  <si>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</si>
  <si>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</si>
  <si>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</si>
  <si>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</si>
  <si>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</si>
  <si>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</si>
  <si>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</si>
  <si>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</si>
  <si>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</si>
  <si>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</si>
  <si>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</si>
  <si>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</si>
  <si>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</si>
  <si>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</si>
  <si>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</si>
  <si>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</si>
  <si>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</si>
  <si>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</si>
  <si>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</si>
  <si>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</si>
  <si>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</si>
  <si>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</si>
  <si>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</si>
  <si>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</si>
  <si>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</si>
  <si>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</si>
  <si>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</si>
  <si>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</si>
  <si>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</si>
  <si>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</si>
  <si>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</si>
  <si>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</si>
  <si>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</si>
  <si>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</si>
  <si>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</si>
  <si>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</si>
  <si>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</si>
  <si>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</si>
  <si>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</si>
  <si>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</si>
  <si>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</si>
  <si>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</si>
  <si>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</si>
  <si>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</si>
  <si>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</si>
  <si>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</si>
  <si>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</si>
  <si>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</si>
  <si>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</si>
  <si>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</si>
  <si>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</si>
  <si>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</si>
  <si>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</si>
  <si>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</si>
  <si>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</si>
  <si>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</si>
  <si>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</si>
  <si>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</si>
  <si>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</si>
  <si>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</si>
  <si>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</si>
  <si>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</si>
  <si>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</si>
  <si>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</si>
  <si>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</si>
  <si>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</si>
  <si>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</si>
  <si>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</si>
  <si>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</si>
  <si>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</si>
  <si>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</si>
  <si>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</si>
  <si>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</si>
  <si>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</si>
  <si>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</si>
  <si>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</si>
  <si>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</si>
  <si>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</si>
  <si>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</si>
  <si>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</si>
  <si>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</si>
  <si>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</si>
  <si>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</si>
  <si>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</si>
  <si>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</si>
  <si>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</si>
  <si>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</si>
  <si>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</si>
  <si>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</si>
  <si>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</si>
  <si>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</si>
  <si>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</si>
  <si>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</si>
  <si>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</si>
  <si>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</si>
  <si>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</si>
  <si>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</si>
  <si>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</si>
  <si>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</si>
  <si>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</si>
  <si>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</si>
  <si>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</si>
  <si>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</si>
  <si>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</si>
  <si>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</si>
  <si>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</si>
  <si>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</si>
  <si>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</si>
  <si>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</si>
  <si>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</si>
  <si>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</si>
  <si>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</si>
  <si>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</si>
  <si>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</si>
  <si>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</si>
  <si>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</si>
  <si>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</si>
  <si>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</si>
  <si>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</si>
  <si>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</si>
  <si>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</si>
  <si>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</si>
  <si>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</si>
  <si>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</si>
  <si>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</si>
  <si>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</si>
  <si>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</si>
  <si>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</si>
  <si>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</si>
  <si>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</si>
  <si>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</si>
  <si>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</si>
  <si>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</si>
  <si>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</si>
  <si>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</si>
  <si>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</si>
  <si>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</si>
  <si>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</si>
  <si>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</si>
  <si>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</si>
  <si>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</si>
  <si>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</si>
  <si>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</si>
  <si>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</si>
  <si>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</si>
  <si>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</si>
  <si>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</si>
  <si>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</si>
  <si>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</si>
  <si>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</si>
  <si>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</si>
  <si>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</si>
  <si>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</si>
  <si>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</si>
  <si>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</si>
  <si>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</si>
  <si>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</si>
  <si>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</si>
  <si>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</si>
  <si>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</si>
  <si>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</si>
  <si>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</si>
  <si>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</si>
  <si>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</si>
  <si>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</si>
  <si>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</si>
  <si>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</si>
  <si>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</si>
  <si>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</si>
  <si>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</si>
  <si>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</si>
  <si>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</si>
  <si>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</si>
  <si>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</si>
  <si>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</si>
  <si>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</si>
  <si>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</si>
  <si>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</si>
  <si>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</si>
  <si>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</si>
  <si>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</si>
  <si>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</si>
  <si>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</si>
  <si>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</si>
  <si>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</si>
  <si>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</si>
  <si>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</si>
  <si>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</si>
  <si>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</si>
  <si>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</si>
  <si>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</si>
  <si>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</si>
  <si>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</si>
  <si>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</si>
  <si>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</si>
  <si>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</si>
  <si>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</si>
  <si>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</si>
  <si>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</si>
  <si>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</si>
  <si>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</si>
  <si>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</si>
  <si>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</si>
  <si>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</si>
  <si>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</si>
  <si>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</si>
  <si>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</si>
  <si>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</si>
  <si>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</si>
  <si>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</si>
  <si>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</si>
  <si>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</si>
  <si>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</si>
  <si>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</si>
  <si>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</si>
  <si>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</si>
  <si>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</si>
  <si>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</si>
  <si>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</si>
  <si>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</si>
  <si>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</si>
  <si>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</si>
  <si>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</si>
  <si>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</si>
  <si>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</si>
  <si>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</si>
  <si>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</si>
  <si>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</si>
  <si>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</si>
  <si>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</si>
  <si>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</si>
  <si>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</si>
  <si>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</si>
  <si>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</si>
  <si>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</si>
  <si>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</si>
  <si>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</si>
  <si>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</si>
  <si>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</si>
  <si>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</si>
  <si>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</si>
  <si>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</si>
  <si>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</si>
  <si>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</si>
  <si>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</si>
  <si>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</si>
  <si>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</si>
  <si>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</si>
  <si>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</si>
  <si>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</si>
  <si>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</si>
  <si>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</si>
  <si>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</si>
  <si>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</si>
  <si>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</si>
  <si>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</si>
  <si>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</si>
  <si>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</si>
  <si>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</si>
  <si>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</si>
  <si>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</si>
  <si>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</si>
  <si>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</si>
  <si>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</si>
  <si>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</si>
  <si>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</si>
  <si>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</si>
  <si>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</si>
  <si>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</si>
  <si>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</si>
  <si>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</si>
  <si>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</si>
  <si>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</si>
  <si>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</si>
  <si>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</si>
  <si>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</si>
  <si>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</si>
  <si>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</si>
  <si>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</si>
  <si>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</si>
  <si>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</si>
  <si>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</si>
  <si>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</si>
  <si>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</si>
  <si>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</si>
  <si>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</si>
  <si>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</si>
  <si>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</si>
  <si>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</si>
  <si>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</si>
  <si>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</si>
  <si>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</si>
  <si>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</si>
  <si>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</si>
  <si>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</si>
  <si>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</si>
  <si>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</si>
  <si>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</si>
  <si>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</si>
  <si>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</si>
  <si>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</si>
  <si>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</si>
  <si>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</si>
  <si>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</si>
  <si>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</si>
  <si>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</si>
  <si>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</si>
  <si>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</si>
  <si>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</si>
  <si>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</si>
  <si>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</si>
  <si>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</si>
  <si>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</si>
  <si>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</si>
  <si>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</si>
  <si>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</si>
  <si>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</si>
  <si>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</si>
  <si>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</si>
  <si>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</si>
  <si>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</si>
  <si>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</si>
  <si>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</si>
  <si>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</si>
  <si>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</si>
  <si>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</si>
  <si>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</si>
  <si>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</si>
  <si>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</si>
  <si>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</si>
  <si>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</si>
  <si>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</si>
  <si>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</si>
  <si>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</si>
  <si>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</si>
  <si>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</si>
  <si>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</si>
  <si>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</si>
  <si>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</si>
  <si>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</si>
  <si>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</si>
  <si>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</si>
  <si>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</si>
  <si>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</si>
  <si>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</si>
  <si>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</si>
  <si>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</si>
  <si>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</si>
  <si>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</si>
  <si>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</si>
  <si>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</si>
  <si>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</si>
  <si>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</si>
  <si>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</si>
  <si>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</si>
  <si>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</si>
  <si>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</si>
  <si>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</si>
  <si>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</si>
  <si>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</si>
  <si>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</si>
  <si>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</si>
  <si>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</si>
  <si>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</si>
  <si>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</si>
  <si>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</si>
  <si>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</si>
  <si>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</si>
  <si>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</si>
  <si>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</si>
  <si>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</si>
  <si>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</si>
  <si>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</si>
  <si>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</si>
  <si>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</si>
  <si>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</si>
  <si>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</si>
  <si>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</si>
  <si>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</si>
  <si>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</si>
  <si>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</si>
  <si>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</si>
  <si>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</si>
  <si>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</si>
  <si>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</si>
  <si>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</si>
  <si>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</si>
  <si>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</si>
  <si>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</si>
  <si>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</si>
  <si>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</si>
  <si>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</si>
  <si>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</si>
  <si>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</si>
  <si>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</si>
  <si>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</si>
  <si>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</si>
  <si>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</si>
  <si>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</si>
  <si>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</si>
  <si>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</si>
  <si>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</si>
  <si>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</si>
  <si>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</si>
  <si>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</si>
  <si>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</si>
  <si>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</si>
  <si>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</si>
  <si>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</si>
  <si>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</si>
  <si>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</si>
  <si>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</si>
  <si>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</si>
  <si>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</si>
  <si>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</si>
  <si>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</si>
  <si>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</si>
  <si>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</si>
  <si>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</si>
  <si>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</si>
  <si>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</si>
  <si>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</si>
  <si>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</si>
  <si>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</si>
  <si>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</si>
  <si>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</si>
  <si>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</si>
  <si>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</si>
  <si>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</si>
  <si>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</si>
  <si>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</si>
  <si>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</si>
  <si>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</si>
  <si>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</si>
  <si>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</si>
  <si>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</si>
  <si>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</si>
  <si>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</si>
  <si>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</si>
  <si>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</si>
  <si>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</si>
  <si>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</si>
  <si>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</si>
  <si>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</si>
  <si>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</si>
  <si>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</si>
  <si>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</si>
  <si>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</si>
  <si>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</si>
  <si>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</si>
  <si>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</si>
  <si>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</si>
  <si>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</si>
  <si>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</si>
  <si>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</si>
  <si>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</si>
  <si>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</si>
  <si>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</si>
  <si>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</si>
  <si>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</si>
  <si>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</si>
  <si>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</si>
  <si>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</si>
  <si>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</si>
  <si>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</si>
  <si>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</si>
  <si>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</si>
  <si>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</si>
  <si>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</si>
  <si>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</si>
  <si>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</si>
  <si>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</si>
  <si>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</si>
  <si>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</si>
  <si>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</si>
  <si>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</si>
  <si>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</si>
  <si>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</si>
  <si>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</si>
  <si>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</si>
  <si>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</si>
  <si>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</si>
  <si>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</si>
  <si>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</si>
  <si>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</si>
  <si>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</si>
  <si>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</si>
  <si>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</si>
  <si>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</si>
  <si>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</si>
  <si>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</si>
  <si>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</si>
  <si>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</si>
  <si>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</si>
  <si>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</si>
  <si>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</si>
  <si>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</si>
  <si>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</si>
  <si>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</si>
  <si>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</si>
  <si>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</si>
  <si>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</si>
  <si>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</si>
  <si>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</si>
  <si>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</si>
  <si>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</si>
  <si>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</si>
  <si>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</si>
  <si>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</si>
  <si>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</si>
  <si>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</si>
  <si>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</si>
  <si>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</si>
  <si>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</si>
  <si>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</si>
  <si>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</si>
  <si>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</si>
  <si>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</si>
  <si>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</si>
  <si>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</si>
  <si>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</si>
  <si>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</si>
  <si>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</si>
  <si>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</si>
  <si>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</si>
  <si>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</si>
  <si>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</si>
  <si>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</si>
  <si>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</si>
  <si>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</si>
  <si>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</si>
  <si>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</si>
  <si>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</si>
  <si>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</si>
  <si>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</si>
  <si>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</si>
  <si>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</si>
  <si>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</si>
  <si>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</si>
  <si>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</si>
  <si>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</si>
  <si>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</si>
  <si>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</si>
  <si>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</si>
  <si>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</si>
  <si>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</si>
  <si>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</si>
  <si>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</si>
  <si>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</si>
  <si>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</si>
  <si>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</si>
  <si>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</si>
  <si>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</si>
  <si>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</si>
  <si>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</si>
  <si>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</si>
  <si>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</si>
  <si>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</si>
  <si>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</si>
  <si>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</si>
  <si>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</si>
  <si>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</si>
  <si>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</si>
  <si>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</si>
  <si>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</si>
  <si>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</si>
  <si>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</si>
  <si>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</si>
  <si>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</si>
  <si>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</si>
  <si>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</si>
  <si>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</si>
  <si>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</si>
  <si>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</si>
  <si>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</si>
  <si>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</si>
  <si>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</si>
  <si>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</si>
  <si>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</si>
  <si>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</si>
  <si>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</si>
  <si>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</si>
  <si>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</si>
  <si>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</si>
  <si>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</si>
  <si>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</si>
  <si>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</si>
  <si>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</si>
  <si>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</si>
  <si>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</si>
  <si>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</si>
  <si>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</si>
  <si>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</si>
  <si>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</si>
  <si>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</si>
  <si>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</si>
  <si>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</si>
  <si>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</si>
  <si>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</si>
  <si>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</si>
  <si>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</si>
  <si>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</si>
  <si>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</si>
  <si>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</si>
  <si>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</si>
  <si>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</si>
  <si>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</si>
  <si>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</si>
  <si>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</si>
  <si>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</si>
  <si>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</si>
  <si>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</si>
  <si>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</si>
  <si>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</si>
  <si>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</si>
  <si>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</si>
  <si>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</si>
  <si>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</si>
  <si>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</si>
  <si>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</si>
  <si>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</si>
  <si>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</si>
  <si>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</si>
  <si>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</si>
  <si>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</si>
  <si>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</si>
  <si>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</si>
  <si>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</si>
  <si>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</si>
  <si>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</si>
  <si>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</si>
  <si>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</si>
  <si>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</si>
  <si>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</si>
  <si>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</si>
  <si>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</si>
  <si>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</si>
  <si>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</si>
  <si>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</si>
  <si>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</si>
  <si>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</si>
  <si>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</si>
  <si>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</si>
  <si>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</si>
  <si>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</si>
  <si>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</si>
  <si>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</si>
  <si>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</si>
  <si>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</si>
  <si>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</si>
  <si>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</si>
  <si>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</si>
  <si>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</si>
  <si>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</si>
  <si>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</si>
  <si>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</si>
  <si>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</si>
  <si>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</si>
  <si>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</si>
  <si>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</si>
  <si>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</si>
  <si>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</si>
  <si>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</si>
  <si>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</si>
  <si>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</si>
  <si>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</si>
  <si>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</si>
  <si>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</si>
  <si>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</si>
  <si>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</si>
  <si>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</si>
  <si>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</si>
  <si>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</si>
  <si>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</si>
  <si>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</si>
  <si>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</si>
  <si>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</si>
  <si>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</si>
  <si>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</si>
  <si>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</si>
  <si>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</si>
  <si>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</si>
  <si>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</si>
  <si>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</si>
  <si>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</si>
  <si>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</si>
  <si>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</si>
  <si>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</si>
  <si>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</si>
  <si>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</si>
  <si>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</si>
  <si>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</si>
  <si>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</si>
  <si>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</si>
  <si>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</si>
  <si>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</si>
  <si>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</si>
  <si>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</si>
  <si>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</si>
  <si>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</si>
  <si>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</si>
  <si>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</si>
  <si>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</si>
  <si>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</si>
  <si>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</si>
  <si>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</si>
  <si>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</si>
  <si>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</si>
  <si>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</si>
  <si>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</si>
  <si>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</si>
  <si>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</si>
  <si>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</si>
  <si>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</si>
  <si>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</si>
  <si>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</si>
  <si>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</si>
  <si>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</si>
  <si>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</si>
  <si>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</si>
  <si>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</si>
  <si>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</si>
  <si>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</si>
  <si>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</si>
  <si>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</si>
  <si>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</si>
  <si>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</si>
  <si>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</si>
  <si>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</si>
  <si>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</si>
  <si>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</si>
  <si>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</si>
  <si>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</si>
  <si>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</si>
  <si>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</si>
  <si>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</si>
  <si>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</si>
  <si>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</si>
  <si>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</si>
  <si>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</si>
  <si>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</si>
  <si>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</si>
  <si>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</si>
  <si>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</si>
  <si>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</si>
  <si>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</si>
  <si>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</si>
  <si>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</si>
  <si>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</si>
  <si>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</si>
  <si>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</si>
  <si>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</si>
  <si>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</si>
  <si>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</si>
  <si>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</si>
  <si>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</si>
  <si>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</si>
  <si>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</si>
  <si>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</si>
  <si>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</si>
  <si>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</si>
  <si>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</si>
  <si>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</si>
  <si>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</si>
  <si>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</si>
  <si>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</si>
  <si>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</si>
  <si>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</si>
  <si>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</si>
  <si>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</si>
  <si>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</si>
  <si>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</si>
  <si>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</si>
  <si>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</si>
  <si>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</si>
  <si>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</si>
  <si>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</si>
  <si>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</si>
  <si>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</si>
  <si>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</si>
  <si>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</si>
  <si>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</si>
  <si>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</si>
  <si>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</si>
  <si>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</si>
  <si>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</si>
  <si>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</si>
  <si>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</si>
  <si>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</si>
  <si>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</si>
  <si>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</si>
  <si>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</si>
  <si>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</si>
  <si>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</si>
  <si>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</si>
  <si>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</si>
  <si>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</si>
  <si>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</si>
  <si>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</si>
  <si>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</si>
  <si>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</si>
  <si>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</si>
  <si>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</si>
  <si>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</si>
  <si>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</si>
  <si>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</si>
  <si>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</si>
  <si>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</si>
  <si>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</si>
  <si>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</si>
  <si>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</si>
  <si>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</si>
  <si>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</si>
  <si>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</si>
  <si>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</si>
  <si>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</si>
  <si>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</si>
  <si>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</si>
  <si>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</si>
  <si>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</si>
  <si>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</si>
  <si>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</si>
  <si>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</si>
  <si>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</si>
  <si>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</si>
  <si>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</si>
  <si>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</si>
  <si>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</si>
  <si>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</si>
  <si>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</si>
  <si>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</si>
  <si>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</si>
  <si>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</si>
  <si>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</si>
  <si>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</si>
  <si>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</si>
  <si>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</si>
  <si>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</si>
  <si>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</si>
  <si>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</si>
  <si>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</si>
  <si>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</si>
  <si>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</si>
  <si>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</si>
  <si>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</si>
  <si>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</si>
  <si>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</si>
  <si>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</si>
  <si>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</si>
  <si>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</si>
  <si>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</si>
  <si>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</si>
  <si>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</si>
  <si>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</si>
  <si>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</si>
  <si>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</si>
  <si>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</si>
  <si>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</si>
  <si>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</si>
  <si>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</si>
  <si>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</si>
  <si>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</si>
  <si>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</si>
  <si>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</si>
  <si>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</si>
  <si>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</si>
  <si>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</si>
  <si>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</si>
  <si>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</si>
  <si>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</si>
  <si>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</si>
  <si>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</si>
  <si>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</si>
  <si>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</si>
  <si>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</si>
  <si>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</si>
  <si>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</si>
  <si>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</si>
  <si>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</si>
  <si>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</si>
  <si>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</si>
  <si>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</si>
  <si>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</si>
  <si>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</si>
  <si>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</si>
  <si>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</si>
  <si>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</si>
  <si>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</si>
  <si>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</si>
  <si>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</si>
  <si>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</si>
  <si>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</si>
  <si>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</si>
  <si>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</si>
  <si>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</si>
  <si>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</si>
  <si>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</si>
  <si>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</si>
  <si>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</si>
  <si>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</si>
  <si>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</si>
  <si>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</si>
  <si>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</si>
  <si>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</si>
  <si>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</si>
  <si>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</si>
  <si>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</si>
  <si>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</si>
  <si>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</si>
  <si>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</si>
  <si>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</si>
  <si>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</si>
  <si>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</si>
  <si>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</si>
  <si>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</si>
  <si>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</si>
  <si>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</si>
  <si>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</si>
  <si>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</si>
  <si>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</si>
  <si>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</si>
  <si>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</si>
  <si>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</si>
  <si>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</si>
  <si>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</si>
  <si>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</si>
  <si>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</si>
  <si>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</si>
  <si>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</si>
  <si>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</si>
  <si>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</si>
  <si>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</si>
  <si>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</si>
  <si>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</si>
  <si>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</si>
  <si>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</si>
  <si>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</si>
  <si>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</si>
  <si>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</si>
  <si>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</si>
  <si>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</si>
  <si>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</si>
  <si>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</si>
  <si>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</si>
  <si>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</si>
  <si>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</si>
  <si>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</si>
  <si>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</si>
  <si>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</si>
  <si>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</si>
  <si>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</si>
  <si>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</si>
  <si>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</si>
  <si>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</si>
  <si>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</si>
  <si>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</si>
  <si>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</si>
  <si>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</si>
  <si>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</si>
  <si>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</si>
  <si>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</si>
  <si>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</si>
  <si>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</si>
  <si>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</si>
  <si>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</si>
  <si>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</si>
  <si>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</si>
  <si>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</si>
  <si>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</si>
  <si>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</si>
  <si>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</si>
  <si>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</si>
  <si>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</si>
  <si>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</si>
  <si>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</si>
  <si>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</si>
  <si>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</si>
  <si>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</si>
  <si>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</si>
  <si>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</si>
  <si>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</si>
  <si>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</si>
  <si>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</si>
  <si>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</si>
  <si>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</si>
  <si>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</si>
  <si>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</si>
  <si>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</si>
  <si>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</si>
  <si>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</si>
  <si>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</si>
  <si>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</si>
  <si>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</si>
  <si>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</si>
  <si>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</si>
  <si>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</si>
  <si>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</si>
  <si>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</si>
  <si>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</si>
  <si>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</si>
  <si>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</si>
  <si>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</si>
  <si>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</si>
  <si>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</si>
  <si>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</si>
  <si>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</si>
  <si>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</si>
  <si>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</si>
  <si>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</si>
  <si>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</si>
  <si>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</si>
  <si>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</si>
  <si>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</si>
  <si>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</si>
  <si>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</si>
  <si>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</si>
  <si>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</si>
  <si>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</si>
  <si>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</si>
  <si>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</si>
  <si>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</si>
  <si>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</si>
  <si>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</si>
  <si>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</si>
  <si>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</si>
  <si>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</si>
  <si>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</si>
  <si>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</si>
  <si>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</si>
  <si>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</si>
  <si>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</si>
  <si>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</si>
  <si>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</si>
  <si>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</si>
  <si>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</si>
  <si>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</si>
  <si>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</si>
  <si>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</si>
  <si>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</si>
  <si>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</si>
  <si>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</si>
  <si>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</si>
  <si>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</si>
  <si>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</si>
  <si>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</si>
  <si>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</si>
  <si>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</si>
  <si>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</si>
  <si>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</si>
  <si>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</si>
  <si>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</si>
  <si>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</si>
  <si>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</si>
  <si>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</si>
  <si>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</si>
  <si>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</si>
  <si>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</si>
  <si>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</si>
  <si>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</si>
  <si>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</si>
  <si>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</si>
  <si>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</si>
  <si>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</si>
  <si>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</si>
  <si>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</si>
  <si>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</si>
  <si>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</si>
  <si>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</si>
  <si>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</si>
  <si>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</si>
  <si>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</si>
  <si>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</si>
  <si>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</si>
  <si>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</si>
  <si>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</si>
  <si>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</si>
  <si>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</si>
  <si>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</si>
  <si>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</si>
  <si>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</si>
  <si>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</si>
  <si>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</si>
  <si>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</si>
  <si>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</si>
  <si>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</si>
  <si>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</si>
  <si>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</si>
  <si>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</si>
  <si>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</si>
  <si>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</si>
  <si>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</si>
  <si>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</si>
  <si>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</si>
  <si>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</si>
  <si>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</si>
  <si>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</si>
  <si>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</si>
  <si>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</si>
  <si>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</si>
  <si>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</si>
  <si>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</si>
  <si>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</si>
  <si>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</si>
  <si>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</si>
  <si>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</si>
  <si>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</si>
  <si>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</si>
  <si>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</si>
  <si>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</si>
  <si>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</si>
  <si>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</si>
  <si>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</si>
  <si>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</si>
  <si>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</si>
  <si>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</si>
  <si>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</si>
  <si>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</si>
  <si>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</si>
  <si>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</si>
  <si>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</si>
  <si>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</si>
  <si>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</si>
  <si>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</si>
  <si>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</si>
  <si>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</si>
  <si>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</si>
  <si>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</si>
  <si>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</si>
  <si>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</si>
  <si>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</si>
  <si>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</si>
  <si>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</si>
  <si>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</si>
  <si>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</si>
  <si>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</si>
  <si>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</si>
  <si>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</si>
  <si>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</si>
  <si>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</si>
  <si>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</si>
  <si>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</si>
  <si>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</si>
  <si>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</si>
  <si>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</si>
  <si>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</si>
  <si>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</si>
  <si>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</si>
  <si>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</si>
  <si>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</si>
  <si>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</si>
  <si>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</si>
  <si>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</si>
  <si>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</si>
  <si>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</si>
  <si>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</si>
  <si>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</si>
  <si>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</si>
  <si>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</si>
  <si>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</si>
  <si>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</si>
  <si>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</si>
  <si>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</si>
  <si>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</si>
  <si>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</si>
  <si>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</si>
  <si>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</si>
  <si>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</si>
  <si>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</si>
  <si>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</si>
  <si>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</si>
  <si>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</si>
  <si>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</si>
  <si>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</si>
  <si>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</si>
  <si>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</si>
  <si>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</si>
  <si>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</si>
  <si>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</si>
  <si>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</si>
  <si>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</si>
  <si>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</si>
  <si>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</si>
  <si>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</si>
  <si>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</si>
  <si>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</si>
  <si>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</si>
  <si>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</si>
  <si>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</si>
  <si>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</si>
  <si>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</si>
  <si>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</si>
  <si>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</si>
  <si>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</si>
  <si>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</si>
  <si>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</si>
  <si>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</si>
  <si>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</si>
  <si>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</si>
  <si>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</si>
  <si>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</si>
  <si>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</si>
  <si>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</si>
  <si>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</si>
  <si>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</si>
  <si>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</si>
  <si>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</si>
  <si>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</si>
  <si>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</si>
  <si>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</si>
  <si>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</si>
  <si>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</si>
  <si>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</si>
  <si>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</si>
  <si>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</si>
  <si>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</si>
  <si>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</si>
  <si>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</si>
  <si>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</si>
  <si>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</si>
  <si>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</si>
  <si>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</si>
  <si>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</si>
  <si>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</si>
  <si>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</si>
  <si>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</si>
  <si>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</si>
  <si>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</si>
  <si>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</si>
  <si>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</si>
  <si>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</si>
  <si>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</si>
  <si>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</si>
  <si>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</si>
  <si>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</si>
  <si>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</si>
  <si>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</si>
  <si>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</si>
  <si>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</si>
  <si>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</si>
  <si>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</si>
  <si>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</si>
  <si>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</si>
  <si>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</si>
  <si>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</si>
  <si>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</si>
  <si>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</si>
  <si>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</si>
  <si>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</si>
  <si>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</si>
  <si>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</si>
  <si>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</si>
  <si>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</si>
  <si>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</si>
  <si>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</si>
  <si>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</si>
  <si>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</si>
  <si>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</si>
  <si>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</si>
  <si>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</si>
  <si>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</si>
  <si>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</si>
  <si>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</si>
  <si>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</si>
  <si>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</si>
  <si>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</si>
  <si>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</si>
  <si>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</si>
  <si>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</si>
  <si>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</si>
  <si>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</si>
  <si>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</si>
  <si>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</si>
  <si>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</si>
  <si>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</si>
  <si>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</si>
  <si>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</si>
  <si>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</si>
  <si>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</si>
  <si>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</si>
  <si>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</si>
  <si>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</si>
  <si>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</si>
  <si>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</si>
  <si>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</si>
  <si>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</si>
  <si>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</si>
  <si>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</si>
  <si>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</si>
  <si>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</si>
  <si>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</si>
  <si>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</si>
  <si>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</si>
  <si>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</si>
  <si>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</si>
  <si>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</si>
  <si>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</si>
  <si>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</si>
  <si>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</si>
  <si>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</si>
  <si>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</si>
  <si>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</si>
  <si>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</si>
  <si>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</si>
  <si>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</si>
  <si>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</si>
  <si>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</si>
  <si>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</si>
  <si>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</si>
  <si>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</si>
  <si>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</si>
  <si>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</si>
  <si>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</si>
  <si>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</si>
  <si>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</si>
  <si>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</si>
  <si>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</si>
  <si>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</si>
  <si>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</si>
  <si>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</si>
  <si>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</si>
  <si>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</si>
  <si>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</si>
  <si>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</si>
  <si>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</si>
  <si>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</si>
  <si>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</si>
  <si>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</si>
  <si>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</si>
  <si>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</si>
  <si>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</si>
  <si>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</si>
  <si>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</si>
  <si>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</si>
  <si>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</si>
  <si>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</si>
  <si>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</si>
  <si>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</si>
  <si>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</si>
  <si>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</si>
  <si>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</si>
  <si>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</si>
  <si>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</si>
  <si>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</si>
  <si>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</si>
  <si>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</si>
  <si>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</si>
  <si>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</si>
  <si>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</si>
  <si>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</si>
  <si>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</si>
  <si>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</si>
  <si>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</si>
  <si>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</si>
  <si>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</si>
  <si>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</si>
  <si>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</si>
  <si>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</si>
  <si>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</si>
  <si>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</si>
  <si>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</si>
  <si>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</si>
  <si>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</si>
  <si>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</si>
  <si>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</si>
  <si>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</si>
  <si>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</si>
  <si>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</si>
  <si>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</si>
  <si>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</si>
  <si>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</si>
  <si>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</si>
  <si>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</si>
  <si>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</si>
  <si>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</si>
  <si>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</si>
  <si>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</si>
  <si>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</si>
  <si>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</si>
  <si>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</si>
  <si>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</si>
  <si>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</si>
  <si>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</si>
  <si>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</si>
  <si>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</si>
  <si>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</si>
  <si>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</si>
  <si>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</si>
  <si>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</si>
  <si>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</si>
  <si>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</si>
  <si>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</si>
  <si>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</si>
  <si>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</si>
  <si>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</si>
  <si>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</si>
  <si>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</si>
  <si>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</si>
  <si>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</si>
  <si>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</si>
  <si>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</si>
  <si>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</si>
  <si>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</si>
  <si>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</si>
  <si>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</si>
  <si>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</si>
  <si>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</si>
  <si>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</si>
  <si>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</si>
  <si>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</si>
  <si>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</si>
  <si>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</si>
  <si>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</si>
  <si>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</si>
  <si>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</si>
  <si>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</si>
  <si>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</si>
  <si>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</si>
  <si>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</si>
  <si>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</si>
  <si>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</si>
  <si>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</si>
  <si>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</si>
  <si>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</si>
  <si>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</si>
  <si>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</si>
  <si>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</si>
  <si>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</si>
  <si>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</si>
  <si>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</si>
  <si>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</si>
  <si>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</si>
  <si>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</si>
  <si>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</si>
  <si>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</si>
  <si>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</si>
  <si>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</si>
  <si>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</si>
  <si>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</si>
  <si>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</si>
  <si>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</si>
  <si>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</si>
  <si>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</si>
  <si>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</si>
  <si>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</si>
  <si>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</si>
  <si>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</si>
  <si>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</si>
  <si>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</si>
  <si>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</si>
  <si>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</si>
  <si>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</si>
  <si>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</si>
  <si>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</si>
  <si>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</si>
  <si>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</si>
  <si>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</si>
  <si>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</si>
  <si>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</si>
  <si>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</si>
  <si>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</si>
  <si>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</si>
  <si>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</si>
  <si>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</si>
  <si>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</si>
  <si>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</si>
  <si>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</si>
  <si>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</si>
  <si>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</si>
  <si>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</si>
  <si>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</si>
  <si>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</si>
  <si>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</si>
  <si>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</si>
  <si>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</si>
  <si>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</si>
  <si>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</si>
  <si>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</si>
  <si>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</si>
  <si>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</si>
  <si>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</si>
  <si>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</si>
  <si>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</si>
  <si>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</si>
  <si>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</si>
  <si>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</si>
  <si>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</si>
  <si>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</si>
  <si>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</si>
  <si>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</si>
  <si>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</si>
  <si>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</si>
  <si>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</si>
  <si>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</si>
  <si>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</si>
  <si>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</si>
  <si>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</si>
  <si>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</si>
  <si>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</si>
  <si>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</si>
  <si>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</si>
  <si>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</si>
  <si>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</si>
  <si>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</si>
  <si>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</si>
  <si>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</si>
  <si>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</si>
  <si>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</si>
  <si>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</si>
  <si>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</si>
  <si>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</si>
  <si>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</si>
  <si>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</si>
  <si>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</si>
  <si>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</si>
  <si>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</si>
  <si>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</si>
  <si>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</si>
  <si>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</si>
  <si>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</si>
  <si>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</si>
  <si>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</si>
  <si>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</si>
  <si>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</si>
  <si>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</si>
  <si>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</si>
  <si>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</si>
  <si>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</si>
  <si>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</si>
  <si>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</si>
  <si>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</si>
  <si>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</si>
  <si>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</si>
  <si>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</si>
  <si>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</si>
  <si>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</si>
  <si>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</si>
  <si>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</si>
  <si>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</si>
  <si>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</si>
  <si>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</si>
  <si>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</si>
  <si>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</si>
  <si>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</si>
  <si>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</si>
  <si>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</si>
  <si>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</si>
  <si>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</si>
  <si>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</si>
  <si>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</si>
  <si>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</si>
  <si>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</si>
  <si>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</si>
  <si>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</si>
  <si>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</si>
  <si>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</si>
  <si>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</si>
  <si>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</si>
  <si>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</si>
  <si>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</si>
  <si>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</si>
  <si>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</si>
  <si>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</si>
  <si>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</si>
  <si>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</si>
  <si>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</si>
  <si>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</si>
  <si>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</si>
  <si>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</si>
  <si>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</si>
  <si>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</si>
  <si>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</si>
  <si>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</si>
  <si>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</si>
  <si>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</si>
  <si>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</si>
  <si>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</si>
  <si>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</si>
  <si>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</si>
  <si>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</si>
  <si>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</si>
  <si>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</si>
  <si>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</si>
  <si>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</si>
  <si>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</si>
  <si>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</si>
  <si>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</si>
  <si>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</si>
  <si>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</si>
  <si>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</si>
  <si>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</si>
  <si>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</si>
  <si>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</si>
  <si>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</si>
  <si>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</si>
  <si>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</si>
  <si>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</si>
  <si>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</si>
  <si>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</si>
  <si>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</si>
  <si>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</si>
  <si>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</si>
  <si>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</si>
  <si>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</si>
  <si>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</si>
  <si>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</si>
  <si>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</si>
  <si>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</si>
  <si>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</si>
  <si>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</si>
  <si>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</si>
  <si>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</si>
  <si>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</si>
  <si>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</si>
  <si>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</si>
  <si>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</si>
  <si>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</si>
  <si>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</si>
  <si>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</si>
  <si>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</si>
  <si>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</si>
  <si>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</si>
  <si>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</si>
  <si>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</si>
  <si>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</si>
  <si>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</si>
  <si>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</si>
  <si>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</si>
  <si>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</si>
  <si>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</si>
  <si>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</si>
  <si>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</si>
  <si>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</si>
  <si>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</si>
  <si>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</si>
  <si>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</si>
  <si>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</si>
  <si>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</si>
  <si>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</si>
  <si>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</si>
  <si>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</si>
  <si>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</si>
  <si>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</si>
  <si>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</si>
  <si>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</si>
  <si>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</si>
  <si>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</si>
  <si>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</si>
  <si>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</si>
  <si>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</si>
  <si>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</si>
  <si>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</si>
  <si>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</si>
  <si>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</si>
  <si>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</si>
  <si>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</si>
  <si>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</si>
  <si>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</si>
  <si>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</si>
  <si>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</si>
  <si>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</si>
  <si>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</si>
  <si>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</si>
  <si>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</si>
  <si>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</si>
  <si>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</si>
  <si>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</si>
  <si>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</si>
  <si>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</si>
  <si>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</si>
  <si>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</si>
  <si>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</si>
  <si>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</si>
  <si>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</si>
  <si>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</si>
  <si>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</si>
  <si>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</si>
  <si>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</si>
  <si>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</si>
  <si>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</si>
  <si>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</si>
  <si>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</si>
  <si>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</si>
  <si>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</si>
  <si>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</si>
  <si>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</si>
  <si>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</si>
  <si>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</si>
  <si>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</si>
  <si>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</si>
  <si>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</si>
  <si>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</si>
  <si>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</si>
  <si>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</si>
  <si>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</si>
  <si>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</si>
  <si>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</si>
  <si>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</si>
  <si>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</si>
  <si>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</si>
  <si>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</si>
  <si>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</si>
  <si>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</si>
  <si>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</si>
  <si>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</si>
  <si>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</si>
  <si>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</si>
  <si>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</si>
  <si>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</si>
  <si>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</si>
  <si>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</si>
  <si>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</si>
  <si>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</si>
  <si>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</si>
  <si>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</si>
  <si>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</si>
  <si>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</si>
  <si>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</si>
  <si>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</si>
  <si>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</si>
  <si>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</si>
  <si>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</si>
  <si>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</si>
  <si>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</si>
  <si>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</si>
  <si>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</si>
  <si>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</si>
  <si>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</si>
  <si>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</si>
  <si>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</si>
  <si>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</si>
  <si>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</si>
  <si>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</si>
  <si>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</si>
  <si>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</si>
  <si>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</si>
  <si>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</si>
  <si>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</si>
  <si>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</si>
  <si>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</si>
  <si>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</si>
  <si>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</si>
  <si>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</si>
  <si>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</si>
  <si>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</si>
  <si>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</si>
  <si>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</si>
  <si>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</si>
  <si>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</si>
  <si>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</si>
  <si>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</si>
  <si>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</si>
  <si>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</si>
  <si>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</si>
  <si>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</si>
  <si>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</si>
  <si>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</si>
  <si>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</si>
  <si>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</si>
  <si>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</si>
  <si>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</si>
  <si>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</si>
  <si>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</si>
  <si>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</si>
  <si>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</si>
  <si>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</si>
  <si>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</si>
  <si>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</si>
  <si>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</si>
  <si>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</si>
  <si>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</si>
  <si>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</si>
  <si>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</si>
  <si>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</si>
  <si>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</si>
  <si>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</si>
  <si>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</si>
  <si>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</si>
  <si>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</si>
  <si>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</si>
  <si>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</si>
  <si>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</si>
  <si>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</si>
  <si>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</si>
  <si>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</si>
  <si>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</si>
  <si>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</si>
  <si>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</si>
  <si>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</si>
  <si>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</si>
  <si>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</si>
  <si>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</si>
  <si>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</si>
  <si>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</si>
  <si>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</si>
  <si>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</si>
  <si>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</si>
  <si>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</si>
  <si>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</si>
  <si>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</si>
  <si>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</si>
  <si>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</si>
  <si>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</si>
  <si>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</si>
  <si>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</si>
  <si>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</si>
  <si>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</si>
  <si>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</si>
  <si>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</si>
  <si>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</si>
  <si>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</si>
  <si>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</si>
  <si>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</si>
  <si>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</si>
  <si>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</si>
  <si>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</si>
  <si>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</si>
  <si>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</si>
  <si>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</si>
  <si>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</si>
  <si>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</si>
  <si>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</si>
  <si>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</si>
  <si>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</si>
  <si>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</si>
  <si>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</si>
  <si>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</si>
  <si>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</si>
  <si>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</si>
  <si>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</si>
  <si>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</si>
  <si>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</si>
  <si>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</si>
  <si>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</si>
  <si>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</si>
  <si>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</si>
  <si>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</si>
  <si>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</si>
  <si>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</si>
  <si>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</si>
  <si>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</si>
  <si>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</si>
  <si>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</si>
  <si>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</si>
  <si>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</si>
  <si>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</si>
  <si>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</si>
  <si>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</si>
  <si>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</si>
  <si>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</si>
  <si>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</si>
  <si>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</si>
  <si>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</si>
  <si>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</si>
  <si>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</si>
  <si>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</si>
  <si>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</si>
  <si>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</si>
  <si>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</si>
  <si>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</si>
  <si>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</si>
  <si>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</si>
  <si>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</si>
  <si>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</si>
  <si>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</si>
  <si>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</si>
  <si>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</si>
  <si>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</si>
  <si>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</si>
  <si>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</si>
  <si>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</si>
  <si>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</si>
  <si>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</si>
  <si>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</si>
  <si>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</si>
  <si>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</si>
  <si>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</si>
  <si>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</si>
  <si>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</si>
  <si>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</si>
  <si>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</si>
  <si>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</si>
  <si>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</si>
  <si>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</si>
  <si>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</si>
  <si>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</si>
  <si>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</si>
  <si>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</si>
  <si>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</si>
  <si>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</si>
  <si>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</si>
  <si>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</si>
  <si>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</si>
  <si>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</si>
  <si>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</si>
  <si>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</si>
  <si>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</si>
  <si>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</si>
  <si>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</si>
  <si>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</si>
  <si>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</si>
  <si>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</si>
  <si>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</si>
  <si>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</si>
  <si>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</si>
  <si>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</si>
  <si>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</si>
  <si>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</si>
  <si>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</si>
  <si>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</si>
  <si>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</si>
  <si>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</si>
  <si>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</si>
  <si>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</si>
  <si>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</si>
  <si>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</si>
  <si>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</si>
  <si>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</si>
  <si>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</si>
  <si>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</si>
  <si>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</si>
  <si>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</si>
  <si>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</si>
  <si>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</si>
  <si>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</si>
  <si>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</si>
  <si>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</si>
  <si>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</si>
  <si>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</si>
  <si>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</si>
  <si>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</si>
  <si>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</si>
  <si>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</si>
  <si>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</si>
  <si>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</si>
  <si>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</si>
  <si>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</si>
  <si>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</si>
  <si>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</si>
  <si>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</si>
  <si>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</si>
  <si>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</si>
  <si>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</si>
  <si>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</si>
  <si>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</si>
  <si>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</si>
  <si>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</si>
  <si>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</si>
  <si>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</si>
  <si>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</si>
  <si>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</si>
  <si>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</si>
  <si>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</si>
  <si>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</si>
  <si>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</si>
  <si>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</si>
  <si>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</si>
  <si>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</si>
  <si>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</si>
  <si>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</si>
  <si>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</si>
  <si>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</si>
  <si>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</si>
  <si>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</si>
  <si>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</si>
  <si>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</si>
  <si>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</si>
  <si>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</si>
  <si>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</si>
  <si>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</si>
  <si>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</si>
  <si>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</si>
  <si>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</si>
  <si>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</si>
  <si>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</si>
  <si>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</si>
  <si>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</si>
  <si>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</si>
  <si>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</si>
  <si>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</si>
  <si>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</si>
  <si>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</si>
  <si>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</si>
  <si>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</si>
  <si>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</si>
  <si>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</si>
  <si>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</si>
  <si>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</si>
  <si>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</si>
  <si>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</si>
  <si>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</si>
  <si>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</si>
  <si>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</si>
  <si>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</si>
  <si>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</si>
  <si>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</si>
  <si>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</si>
  <si>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</si>
  <si>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</si>
  <si>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</si>
  <si>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</si>
  <si>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</si>
  <si>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</si>
  <si>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</si>
  <si>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</si>
  <si>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</si>
  <si>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</si>
  <si>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</si>
  <si>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</si>
  <si>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</si>
  <si>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</si>
  <si>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</si>
  <si>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</si>
  <si>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</si>
  <si>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</si>
  <si>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</si>
  <si>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</si>
  <si>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</si>
  <si>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</si>
  <si>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</si>
  <si>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</si>
  <si>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</si>
  <si>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</si>
  <si>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</si>
  <si>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</si>
  <si>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</si>
  <si>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</si>
  <si>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</si>
  <si>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</si>
  <si>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</si>
  <si>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</si>
  <si>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</si>
  <si>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</si>
  <si>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</si>
  <si>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</si>
  <si>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</si>
  <si>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</si>
  <si>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</si>
  <si>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</si>
  <si>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</si>
  <si>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</si>
  <si>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</si>
  <si>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</si>
  <si>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</si>
  <si>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</si>
  <si>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</si>
  <si>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</si>
  <si>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</si>
  <si>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</si>
  <si>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</si>
  <si>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</si>
  <si>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</si>
  <si>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</si>
  <si>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</si>
  <si>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</si>
  <si>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</si>
  <si>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</si>
  <si>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</si>
  <si>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</si>
  <si>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</si>
  <si>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</si>
  <si>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</si>
  <si>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</si>
  <si>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</si>
  <si>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</si>
  <si>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</si>
  <si>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</si>
  <si>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</si>
  <si>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</si>
  <si>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</si>
  <si>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</si>
  <si>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</si>
  <si>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</si>
  <si>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</si>
  <si>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</si>
  <si>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</si>
  <si>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</si>
  <si>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</si>
  <si>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</si>
  <si>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</si>
  <si>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</si>
  <si>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</si>
  <si>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</si>
  <si>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</si>
  <si>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</si>
  <si>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</si>
  <si>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</si>
  <si>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</si>
  <si>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</si>
  <si>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</si>
  <si>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</si>
  <si>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</si>
  <si>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</si>
  <si>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</si>
  <si>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</si>
  <si>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</si>
  <si>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</si>
  <si>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</si>
  <si>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</si>
  <si>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</si>
  <si>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</si>
  <si>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</si>
  <si>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</si>
  <si>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</si>
  <si>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</si>
  <si>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</si>
  <si>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</si>
  <si>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</si>
  <si>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</si>
  <si>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</si>
  <si>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</si>
  <si>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</si>
  <si>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</si>
  <si>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</si>
  <si>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</si>
  <si>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</si>
  <si>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</si>
  <si>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</si>
  <si>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</si>
  <si>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</si>
  <si>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</si>
  <si>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</si>
  <si>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</si>
  <si>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</si>
  <si>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</si>
  <si>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</si>
  <si>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</si>
  <si>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</si>
  <si>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</si>
  <si>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</si>
  <si>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</si>
  <si>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</si>
  <si>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</si>
  <si>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</si>
  <si>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</si>
  <si>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</si>
  <si>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</si>
  <si>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</si>
  <si>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</si>
  <si>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</si>
  <si>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</si>
  <si>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</si>
  <si>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</si>
  <si>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</si>
  <si>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</si>
  <si>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</si>
  <si>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</si>
  <si>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</si>
  <si>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</si>
  <si>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</si>
  <si>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</si>
  <si>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</si>
  <si>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</si>
  <si>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</si>
  <si>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</si>
  <si>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</si>
  <si>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</si>
  <si>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</si>
  <si>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</si>
  <si>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</si>
  <si>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</si>
  <si>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</si>
  <si>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</si>
  <si>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</si>
  <si>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</si>
  <si>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</si>
  <si>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</si>
  <si>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</si>
  <si>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</si>
  <si>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</si>
  <si>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</si>
  <si>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</si>
  <si>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</si>
  <si>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</si>
  <si>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</si>
  <si>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</si>
  <si>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</si>
  <si>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</si>
  <si>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</si>
  <si>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</si>
  <si>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</si>
  <si>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</si>
  <si>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</si>
  <si>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</si>
  <si>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</si>
  <si>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</si>
  <si>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</si>
  <si>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</si>
  <si>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</si>
  <si>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</si>
  <si>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</si>
  <si>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</si>
  <si>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</si>
  <si>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</si>
  <si>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</si>
  <si>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</si>
  <si>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</si>
  <si>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</si>
  <si>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</si>
  <si>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</si>
  <si>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</si>
  <si>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</si>
  <si>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</si>
  <si>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</si>
  <si>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</si>
  <si>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</si>
  <si>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</si>
  <si>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</si>
  <si>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</si>
  <si>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</si>
  <si>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</si>
  <si>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</si>
  <si>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</si>
  <si>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</si>
  <si>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</si>
  <si>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</si>
  <si>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</si>
  <si>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</si>
  <si>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</si>
  <si>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</si>
  <si>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</si>
  <si>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</si>
  <si>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</si>
  <si>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</si>
  <si>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</si>
  <si>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</si>
  <si>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</si>
  <si>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</si>
  <si>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</si>
  <si>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</si>
  <si>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</si>
  <si>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</si>
  <si>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</si>
  <si>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</si>
  <si>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</si>
  <si>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</si>
  <si>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</si>
  <si>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</si>
  <si>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</si>
  <si>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</si>
  <si>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</si>
  <si>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</si>
  <si>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</si>
  <si>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</si>
  <si>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</si>
  <si>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</si>
  <si>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</si>
  <si>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</si>
  <si>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</si>
  <si>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</si>
  <si>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</si>
  <si>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</si>
  <si>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</si>
  <si>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</si>
  <si>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</si>
  <si>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</si>
  <si>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</si>
  <si>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</si>
  <si>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</si>
  <si>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</si>
  <si>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</si>
  <si>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</si>
  <si>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</si>
  <si>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</si>
  <si>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</si>
  <si>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</si>
  <si>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</si>
  <si>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</si>
  <si>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</si>
  <si>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</si>
  <si>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</si>
  <si>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</si>
  <si>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</si>
  <si>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</si>
  <si>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</si>
  <si>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</si>
  <si>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</si>
  <si>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</si>
  <si>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</si>
  <si>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</si>
  <si>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</si>
  <si>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</si>
  <si>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</si>
  <si>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</si>
  <si>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</si>
  <si>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</si>
  <si>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</si>
  <si>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</si>
  <si>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</si>
  <si>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</si>
  <si>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</si>
  <si>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</si>
  <si>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</si>
  <si>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</si>
  <si>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</si>
  <si>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</si>
  <si>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</si>
  <si>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</si>
  <si>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</si>
  <si>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</si>
  <si>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</si>
  <si>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</si>
  <si>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</si>
  <si>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</si>
  <si>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</si>
  <si>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</si>
  <si>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</si>
  <si>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</si>
  <si>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</si>
  <si>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</si>
  <si>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</si>
  <si>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</si>
  <si>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</si>
  <si>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</si>
  <si>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</si>
  <si>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</si>
  <si>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</si>
  <si>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</si>
  <si>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</si>
  <si>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</si>
  <si>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</si>
  <si>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</si>
  <si>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</si>
  <si>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</si>
  <si>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</si>
  <si>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</si>
  <si>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</si>
  <si>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</si>
  <si>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</si>
  <si>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</si>
  <si>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</si>
  <si>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</si>
  <si>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</si>
  <si>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</si>
  <si>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</si>
  <si>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</si>
  <si>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</si>
  <si>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</si>
  <si>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</si>
  <si>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</si>
  <si>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</si>
  <si>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</si>
  <si>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</si>
  <si>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</si>
  <si>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</si>
  <si>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</si>
  <si>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</si>
  <si>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</si>
  <si>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</si>
  <si>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</si>
  <si>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</si>
  <si>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</si>
  <si>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</si>
  <si>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</si>
  <si>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</si>
  <si>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</si>
  <si>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</si>
  <si>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</si>
  <si>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</si>
  <si>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</si>
  <si>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</si>
  <si>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</si>
  <si>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</si>
  <si>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</si>
  <si>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</si>
  <si>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</si>
  <si>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</si>
  <si>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</si>
  <si>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</si>
  <si>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</si>
  <si>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</si>
  <si>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</si>
  <si>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</si>
  <si>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</si>
  <si>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</si>
  <si>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</si>
  <si>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</si>
  <si>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</si>
  <si>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</si>
  <si>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</si>
  <si>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</si>
  <si>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</si>
  <si>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</si>
  <si>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</si>
  <si>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</si>
  <si>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</si>
  <si>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</si>
  <si>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</si>
  <si>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</si>
  <si>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</si>
  <si>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</si>
  <si>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</si>
  <si>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</si>
  <si>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</si>
  <si>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</si>
  <si>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</si>
  <si>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</si>
  <si>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</si>
  <si>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</si>
  <si>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</si>
  <si>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</si>
  <si>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</si>
  <si>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</si>
  <si>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</si>
  <si>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</si>
  <si>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</si>
  <si>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</si>
  <si>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</si>
  <si>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</si>
  <si>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</si>
  <si>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</si>
  <si>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</si>
  <si>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</si>
  <si>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</si>
  <si>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</si>
  <si>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</si>
  <si>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</si>
  <si>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</si>
  <si>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</si>
  <si>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</si>
  <si>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</si>
  <si>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</si>
  <si>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</si>
  <si>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</si>
  <si>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</si>
  <si>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</si>
  <si>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</si>
  <si>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</si>
  <si>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</si>
  <si>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</si>
  <si>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</si>
  <si>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</si>
  <si>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</si>
  <si>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</si>
  <si>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</si>
  <si>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</si>
  <si>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</si>
  <si>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</si>
  <si>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</si>
  <si>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</si>
  <si>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</si>
  <si>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</si>
  <si>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</si>
  <si>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</si>
  <si>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</si>
  <si>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</si>
  <si>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</si>
  <si>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</si>
  <si>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</si>
  <si>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</si>
  <si>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</si>
  <si>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</si>
  <si>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</si>
  <si>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</si>
  <si>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</si>
  <si>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</si>
  <si>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</si>
  <si>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</si>
  <si>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</si>
  <si>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</si>
  <si>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</si>
  <si>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</si>
  <si>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</si>
  <si>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</si>
  <si>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</si>
  <si>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</si>
  <si>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</si>
  <si>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</si>
  <si>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</si>
  <si>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</si>
  <si>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</si>
  <si>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</si>
  <si>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</si>
  <si>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</si>
  <si>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</si>
  <si>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</si>
  <si>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</si>
  <si>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</si>
  <si>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</si>
  <si>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</si>
  <si>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</si>
  <si>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</si>
  <si>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</si>
  <si>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</si>
  <si>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</si>
  <si>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</si>
  <si>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</si>
  <si>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</si>
  <si>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</si>
  <si>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</si>
  <si>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</si>
  <si>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</si>
  <si>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</si>
  <si>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</si>
  <si>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</si>
  <si>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</si>
  <si>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</si>
  <si>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</si>
  <si>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</si>
  <si>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</si>
  <si>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</si>
  <si>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</si>
  <si>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</si>
  <si>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</si>
  <si>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</si>
  <si>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</si>
  <si>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</si>
  <si>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</si>
  <si>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</si>
  <si>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</si>
  <si>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</si>
  <si>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</si>
  <si>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</si>
  <si>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</si>
  <si>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</si>
  <si>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</si>
  <si>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</si>
  <si>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</si>
  <si>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</si>
  <si>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</si>
  <si>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</si>
  <si>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</si>
  <si>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</si>
  <si>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</si>
  <si>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</si>
  <si>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</si>
  <si>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</si>
  <si>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</si>
  <si>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</si>
  <si>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</si>
  <si>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</si>
  <si>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</si>
  <si>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</si>
  <si>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</si>
  <si>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</si>
  <si>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</si>
  <si>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</si>
  <si>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</si>
  <si>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</si>
  <si>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</si>
  <si>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</si>
  <si>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</si>
  <si>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</si>
  <si>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</si>
  <si>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</si>
  <si>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</si>
  <si>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</si>
  <si>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</si>
  <si>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</si>
  <si>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</si>
  <si>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</si>
  <si>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</si>
  <si>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</si>
  <si>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</si>
  <si>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</si>
  <si>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</si>
  <si>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</si>
  <si>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</si>
  <si>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</si>
  <si>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</si>
  <si>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</si>
  <si>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</si>
  <si>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</si>
  <si>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</si>
  <si>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</si>
  <si>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</si>
  <si>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</si>
  <si>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</si>
  <si>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</si>
  <si>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</si>
  <si>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</si>
  <si>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</si>
  <si>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</si>
  <si>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</si>
  <si>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</si>
  <si>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</si>
  <si>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</si>
  <si>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</si>
  <si>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</si>
  <si>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</si>
  <si>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</si>
  <si>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</si>
  <si>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</si>
  <si>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</si>
  <si>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</si>
  <si>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</si>
  <si>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</si>
  <si>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</si>
  <si>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</si>
  <si>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</si>
  <si>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</si>
  <si>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</si>
  <si>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</si>
  <si>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</si>
  <si>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</si>
  <si>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</si>
  <si>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</si>
  <si>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</si>
  <si>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</si>
  <si>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</si>
  <si>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</si>
  <si>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</si>
  <si>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</si>
  <si>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</si>
  <si>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</si>
  <si>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</si>
  <si>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</si>
  <si>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</si>
  <si>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</si>
  <si>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</si>
  <si>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</si>
  <si>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</si>
  <si>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</si>
  <si>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</si>
  <si>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</si>
  <si>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</si>
  <si>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</si>
  <si>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</si>
  <si>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</si>
  <si>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</si>
  <si>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</si>
  <si>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</si>
  <si>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</si>
  <si>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</si>
  <si>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</si>
  <si>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</si>
  <si>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</si>
  <si>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</si>
  <si>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</si>
  <si>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</si>
  <si>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</si>
  <si>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</si>
  <si>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</si>
  <si>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</si>
  <si>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</si>
  <si>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</si>
  <si>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</si>
  <si>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</si>
  <si>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</si>
  <si>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</si>
  <si>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</si>
  <si>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</si>
  <si>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</si>
  <si>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</si>
  <si>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</si>
  <si>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</si>
  <si>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</si>
  <si>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</si>
  <si>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</si>
  <si>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</si>
  <si>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</si>
  <si>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</si>
  <si>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</si>
  <si>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</si>
  <si>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</si>
  <si>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</si>
  <si>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</si>
  <si>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</si>
  <si>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</si>
  <si>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</si>
  <si>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</si>
  <si>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</si>
  <si>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</si>
  <si>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</si>
  <si>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</si>
  <si>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</si>
  <si>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</si>
  <si>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</si>
  <si>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</si>
  <si>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</si>
  <si>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</si>
  <si>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</si>
  <si>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</si>
  <si>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</si>
  <si>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</si>
  <si>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</si>
  <si>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</si>
  <si>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</si>
  <si>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</si>
  <si>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</si>
  <si>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</si>
  <si>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</si>
  <si>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</si>
  <si>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</si>
  <si>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</si>
  <si>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</si>
  <si>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</si>
  <si>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</si>
  <si>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</si>
  <si>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</si>
  <si>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</si>
  <si>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</si>
  <si>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</si>
  <si>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</si>
  <si>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</si>
  <si>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</si>
  <si>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</si>
  <si>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</si>
  <si>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</si>
  <si>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</si>
  <si>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</si>
  <si>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</si>
  <si>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</si>
  <si>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</si>
  <si>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</si>
  <si>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</si>
  <si>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</si>
  <si>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</si>
  <si>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</si>
  <si>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</si>
  <si>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</si>
  <si>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</si>
  <si>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</si>
  <si>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</si>
  <si>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</si>
  <si>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</si>
  <si>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</si>
  <si>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</si>
  <si>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</si>
  <si>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</si>
  <si>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</si>
  <si>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</si>
  <si>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</si>
  <si>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</si>
  <si>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</si>
  <si>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</si>
  <si>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</si>
  <si>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</si>
  <si>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</si>
  <si>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</si>
  <si>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</si>
  <si>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</si>
  <si>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</si>
  <si>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</si>
  <si>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</si>
  <si>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</si>
  <si>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</si>
  <si>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</si>
  <si>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</si>
  <si>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</si>
  <si>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</si>
  <si>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</si>
  <si>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</si>
  <si>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</si>
  <si>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</si>
  <si>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</si>
  <si>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</si>
  <si>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</si>
  <si>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</si>
  <si>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</si>
  <si>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</si>
  <si>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</si>
  <si>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</si>
  <si>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</si>
  <si>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</si>
  <si>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</si>
  <si>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</si>
  <si>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</si>
  <si>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</si>
  <si>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</si>
  <si>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</si>
  <si>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</si>
  <si>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</si>
  <si>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</si>
  <si>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</si>
  <si>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</si>
  <si>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</si>
  <si>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</si>
  <si>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</si>
  <si>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</si>
  <si>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</si>
  <si>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</si>
  <si>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</si>
  <si>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</si>
  <si>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</si>
  <si>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</si>
  <si>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</si>
  <si>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</si>
  <si>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</si>
  <si>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</si>
  <si>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</si>
  <si>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</si>
  <si>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</si>
  <si>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</si>
  <si>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</si>
  <si>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</si>
  <si>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</si>
  <si>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</si>
  <si>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</si>
  <si>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</si>
  <si>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</si>
  <si>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</si>
  <si>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</si>
  <si>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</si>
  <si>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</si>
  <si>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</si>
  <si>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</si>
  <si>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</si>
  <si>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</si>
  <si>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</si>
  <si>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</si>
  <si>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</si>
  <si>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</si>
  <si>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</si>
  <si>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</si>
  <si>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</si>
  <si>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</si>
  <si>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</si>
  <si>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</si>
  <si>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</si>
  <si>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</si>
  <si>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</si>
  <si>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</si>
  <si>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</si>
  <si>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</si>
  <si>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</si>
  <si>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</si>
  <si>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</si>
  <si>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</si>
  <si>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</si>
  <si>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</si>
  <si>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</si>
  <si>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</si>
  <si>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</si>
  <si>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</si>
  <si>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</si>
  <si>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</si>
  <si>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</si>
  <si>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</si>
  <si>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</si>
  <si>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</si>
  <si>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</si>
  <si>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</si>
  <si>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</si>
  <si>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</si>
  <si>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</si>
  <si>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</si>
  <si>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</si>
  <si>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</si>
  <si>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</si>
  <si>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</si>
  <si>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</si>
  <si>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</si>
  <si>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</si>
  <si>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</si>
  <si>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</si>
  <si>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</si>
  <si>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</si>
  <si>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</si>
  <si>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</si>
  <si>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</si>
  <si>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</si>
  <si>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</si>
  <si>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</si>
  <si>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</si>
  <si>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</si>
  <si>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</si>
  <si>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</si>
  <si>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</si>
  <si>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</si>
  <si>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</si>
  <si>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</si>
  <si>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</si>
  <si>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</si>
  <si>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</si>
  <si>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</si>
  <si>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</si>
  <si>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</si>
  <si>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</si>
  <si>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</si>
  <si>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</si>
  <si>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</si>
  <si>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</si>
  <si>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</si>
  <si>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</si>
  <si>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</si>
  <si>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</si>
  <si>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</si>
  <si>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</si>
  <si>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</si>
  <si>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</si>
  <si>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</si>
  <si>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</si>
  <si>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</si>
  <si>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</si>
  <si>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</si>
  <si>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</si>
  <si>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</si>
  <si>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</si>
  <si>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</si>
  <si>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</si>
  <si>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</si>
  <si>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</si>
  <si>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</si>
  <si>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</si>
  <si>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</si>
  <si>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</si>
  <si>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</si>
  <si>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</si>
  <si>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</si>
  <si>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</si>
  <si>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</si>
  <si>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</si>
  <si>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</si>
  <si>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</si>
  <si>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</si>
  <si>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</si>
  <si>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</si>
  <si>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</si>
  <si>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</si>
  <si>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</si>
  <si>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</si>
  <si>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</si>
  <si>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</si>
  <si>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</si>
  <si>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</si>
  <si>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</si>
  <si>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</si>
  <si>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</si>
  <si>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</si>
  <si>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</si>
  <si>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</si>
  <si>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</si>
  <si>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</si>
  <si>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</si>
  <si>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</si>
  <si>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</si>
  <si>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</si>
  <si>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</si>
  <si>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</si>
  <si>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</si>
  <si>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</si>
  <si>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</si>
  <si>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</si>
  <si>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</si>
  <si>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</si>
  <si>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</si>
  <si>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</si>
  <si>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</si>
  <si>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</si>
  <si>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</si>
  <si>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</si>
  <si>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</si>
  <si>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</si>
  <si>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</si>
  <si>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</si>
  <si>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</si>
  <si>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</si>
  <si>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</si>
  <si>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</si>
  <si>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</si>
  <si>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</si>
  <si>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</si>
  <si>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</si>
  <si>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</si>
  <si>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</si>
  <si>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</si>
  <si>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</si>
  <si>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</si>
  <si>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</si>
  <si>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</si>
  <si>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</si>
  <si>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</si>
  <si>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</si>
  <si>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</si>
  <si>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</si>
  <si>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</si>
  <si>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</si>
  <si>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</si>
  <si>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</si>
  <si>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</si>
  <si>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</si>
  <si>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</si>
  <si>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</si>
  <si>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</si>
  <si>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</si>
  <si>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</si>
  <si>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</si>
  <si>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</si>
  <si>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</si>
  <si>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</si>
  <si>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</si>
  <si>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</si>
  <si>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</si>
  <si>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</si>
  <si>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</si>
  <si>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</si>
  <si>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</si>
  <si>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</si>
  <si>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</si>
  <si>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</si>
  <si>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</si>
  <si>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</si>
  <si>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</si>
  <si>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</si>
  <si>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</si>
  <si>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</si>
  <si>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</si>
  <si>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</si>
  <si>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</si>
  <si>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</si>
  <si>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</si>
  <si>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</si>
  <si>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</si>
  <si>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</si>
  <si>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</si>
  <si>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</si>
  <si>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</si>
  <si>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</si>
  <si>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</si>
  <si>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</si>
  <si>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</si>
  <si>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</si>
  <si>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</si>
  <si>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</si>
  <si>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</si>
  <si>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</si>
  <si>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</si>
  <si>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</si>
  <si>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</si>
  <si>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</si>
  <si>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</si>
  <si>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</si>
  <si>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</si>
  <si>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</si>
  <si>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</si>
  <si>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</si>
  <si>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</si>
  <si>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</si>
  <si>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</si>
  <si>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</si>
  <si>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</si>
  <si>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</si>
  <si>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</si>
  <si>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</si>
  <si>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</si>
  <si>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</si>
  <si>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</si>
  <si>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</si>
  <si>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</si>
  <si>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</si>
  <si>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</si>
  <si>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</si>
  <si>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</si>
  <si>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</si>
  <si>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</si>
  <si>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</si>
  <si>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</si>
  <si>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</si>
  <si>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</si>
  <si>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</si>
  <si>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</si>
  <si>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</si>
  <si>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</si>
  <si>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</si>
  <si>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</si>
  <si>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</si>
  <si>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</si>
  <si>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</si>
  <si>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</si>
  <si>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</si>
  <si>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</si>
  <si>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</si>
  <si>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</si>
  <si>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</si>
  <si>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</si>
  <si>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</si>
  <si>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</si>
  <si>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</si>
  <si>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</si>
  <si>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</si>
  <si>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</si>
  <si>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</si>
  <si>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</si>
  <si>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</si>
  <si>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</si>
  <si>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</si>
  <si>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</si>
  <si>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</si>
  <si>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</si>
  <si>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</si>
  <si>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</si>
  <si>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</si>
  <si>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</si>
  <si>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</si>
  <si>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</si>
  <si>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</si>
  <si>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</si>
  <si>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</si>
  <si>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</si>
  <si>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</si>
  <si>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</si>
  <si>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</si>
  <si>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</si>
  <si>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</si>
  <si>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</si>
  <si>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</si>
  <si>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</si>
  <si>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</si>
  <si>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</si>
  <si>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</si>
  <si>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</si>
  <si>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</si>
  <si>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</si>
  <si>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</si>
  <si>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</si>
  <si>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</si>
  <si>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</si>
  <si>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</si>
  <si>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</si>
  <si>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</si>
  <si>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</si>
  <si>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</si>
  <si>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</si>
  <si>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</si>
  <si>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</si>
  <si>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</si>
  <si>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</si>
  <si>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</si>
  <si>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</si>
  <si>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</si>
  <si>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</si>
  <si>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</si>
  <si>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</si>
  <si>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</si>
  <si>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</si>
  <si>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</si>
  <si>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</si>
  <si>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</si>
  <si>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</si>
  <si>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</si>
  <si>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</si>
  <si>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</si>
  <si>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</si>
  <si>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</si>
  <si>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</si>
  <si>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</si>
  <si>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</si>
  <si>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</si>
  <si>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</si>
  <si>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</si>
  <si>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</si>
  <si>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</si>
  <si>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</si>
  <si>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</si>
  <si>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</si>
  <si>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</si>
  <si>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</si>
  <si>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</si>
  <si>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</si>
  <si>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</si>
  <si>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</si>
  <si>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</si>
  <si>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</si>
  <si>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</si>
  <si>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</si>
  <si>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</si>
  <si>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</si>
  <si>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</si>
  <si>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</si>
  <si>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</si>
  <si>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</si>
  <si>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</si>
  <si>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</si>
  <si>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</si>
  <si>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</si>
  <si>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</si>
  <si>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</si>
  <si>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</si>
  <si>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</si>
  <si>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</si>
  <si>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</si>
  <si>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</si>
  <si>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</si>
  <si>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</si>
  <si>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</si>
  <si>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</si>
  <si>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</si>
  <si>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</si>
  <si>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</si>
  <si>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</si>
  <si>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</si>
  <si>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</si>
  <si>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</si>
  <si>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</si>
  <si>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</si>
  <si>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</si>
  <si>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</si>
  <si>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</si>
  <si>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</si>
  <si>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</si>
  <si>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</si>
  <si>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</si>
  <si>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</si>
  <si>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</si>
  <si>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</si>
  <si>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</si>
  <si>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</si>
  <si>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</si>
  <si>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</si>
  <si>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</si>
  <si>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</si>
  <si>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</si>
  <si>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</si>
  <si>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</si>
  <si>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</si>
  <si>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</si>
  <si>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</si>
  <si>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</si>
  <si>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</si>
  <si>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</si>
  <si>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</si>
  <si>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</si>
  <si>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</si>
  <si>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</si>
  <si>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</si>
  <si>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</si>
  <si>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</si>
  <si>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</si>
  <si>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</si>
  <si>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</si>
  <si>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</si>
  <si>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</si>
  <si>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</si>
  <si>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</si>
  <si>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</si>
  <si>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</si>
  <si>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</si>
  <si>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</si>
  <si>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</si>
  <si>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</si>
  <si>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</si>
  <si>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</si>
  <si>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</si>
  <si>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</si>
  <si>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</si>
  <si>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</si>
  <si>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</si>
  <si>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</si>
  <si>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</si>
  <si>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</si>
  <si>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</si>
  <si>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</si>
  <si>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</si>
  <si>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</si>
  <si>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</si>
  <si>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</si>
  <si>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</si>
  <si>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</si>
  <si>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</si>
  <si>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</si>
  <si>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</si>
  <si>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</si>
  <si>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</si>
  <si>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</si>
  <si>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</si>
  <si>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</si>
  <si>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</si>
  <si>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</si>
  <si>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</si>
  <si>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</si>
  <si>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</si>
  <si>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</si>
  <si>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</si>
  <si>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</si>
  <si>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</si>
  <si>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</si>
  <si>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</si>
  <si>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</si>
  <si>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</si>
  <si>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</si>
  <si>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</si>
  <si>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</si>
  <si>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</si>
  <si>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</si>
  <si>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</si>
  <si>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</si>
  <si>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</si>
  <si>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</si>
  <si>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</si>
  <si>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</si>
  <si>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</si>
  <si>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</si>
  <si>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</si>
  <si>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</si>
  <si>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</si>
  <si>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</si>
  <si>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</si>
  <si>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</si>
  <si>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</si>
  <si>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</si>
  <si>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</si>
  <si>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</si>
  <si>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</si>
  <si>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</si>
  <si>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</si>
  <si>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</si>
  <si>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</si>
  <si>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</si>
  <si>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</si>
  <si>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</si>
  <si>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</si>
  <si>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</si>
  <si>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</si>
  <si>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</si>
  <si>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</si>
  <si>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</si>
  <si>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</si>
  <si>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</si>
  <si>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</si>
  <si>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</si>
  <si>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</si>
  <si>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</si>
  <si>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</si>
  <si>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</si>
  <si>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</si>
  <si>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</si>
  <si>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</si>
  <si>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</si>
  <si>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</si>
  <si>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</si>
  <si>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</si>
  <si>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</si>
  <si>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</si>
  <si>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</si>
  <si>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</si>
  <si>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</si>
  <si>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</si>
  <si>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</si>
  <si>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</si>
  <si>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</si>
  <si>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</si>
  <si>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</si>
  <si>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</si>
  <si>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</si>
  <si>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</si>
  <si>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</si>
  <si>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</si>
  <si>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</si>
  <si>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</si>
  <si>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</si>
  <si>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</si>
  <si>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</si>
  <si>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</si>
  <si>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</si>
  <si>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</si>
  <si>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</si>
  <si>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</si>
  <si>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</si>
  <si>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</si>
  <si>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</si>
  <si>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</si>
  <si>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</si>
  <si>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</si>
  <si>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</si>
  <si>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</si>
  <si>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</si>
  <si>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</si>
  <si>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</si>
  <si>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</si>
  <si>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</si>
  <si>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</si>
  <si>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</si>
  <si>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</si>
  <si>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</si>
  <si>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</si>
  <si>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</si>
  <si>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</si>
  <si>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</si>
  <si>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</si>
  <si>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</si>
  <si>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</si>
  <si>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</si>
  <si>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</si>
  <si>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</si>
  <si>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</si>
  <si>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</si>
  <si>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</si>
  <si>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</si>
  <si>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</si>
  <si>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</si>
  <si>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</si>
  <si>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</si>
  <si>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</si>
  <si>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</si>
  <si>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</si>
  <si>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</si>
  <si>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</si>
  <si>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</si>
  <si>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</si>
  <si>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</si>
  <si>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</si>
  <si>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</si>
  <si>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</si>
  <si>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</si>
  <si>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</si>
  <si>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</si>
  <si>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</si>
  <si>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</si>
  <si>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</si>
  <si>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</si>
  <si>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</si>
  <si>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</si>
  <si>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</si>
  <si>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</si>
  <si>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</si>
  <si>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</si>
  <si>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</si>
  <si>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</si>
  <si>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</si>
  <si>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</si>
  <si>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</si>
  <si>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</si>
  <si>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</si>
  <si>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</si>
  <si>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</si>
  <si>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</si>
  <si>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</si>
  <si>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</si>
  <si>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</si>
  <si>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</si>
  <si>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</si>
  <si>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</si>
  <si>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</si>
  <si>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</si>
  <si>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</si>
  <si>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</si>
  <si>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</si>
  <si>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</si>
  <si>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</si>
  <si>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</si>
  <si>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</si>
  <si>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</si>
  <si>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</si>
  <si>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</si>
  <si>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</si>
  <si>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</si>
  <si>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</si>
  <si>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</si>
  <si>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</si>
  <si>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</si>
  <si>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</si>
  <si>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</si>
  <si>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</si>
  <si>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</si>
  <si>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</si>
  <si>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</si>
  <si>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</si>
  <si>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</si>
  <si>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</si>
  <si>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</si>
  <si>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</si>
  <si>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</si>
  <si>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</si>
  <si>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</si>
  <si>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</si>
  <si>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</si>
  <si>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</si>
  <si>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</si>
  <si>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</si>
  <si>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</si>
  <si>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</si>
  <si>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</si>
  <si>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</si>
  <si>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</si>
  <si>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</si>
  <si>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</si>
  <si>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</si>
  <si>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</si>
  <si>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</si>
  <si>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</si>
  <si>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</si>
  <si>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</si>
  <si>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</si>
  <si>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</si>
  <si>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</si>
  <si>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</si>
  <si>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</si>
  <si>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</si>
  <si>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</si>
  <si>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</si>
  <si>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</si>
  <si>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</si>
  <si>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</si>
  <si>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</si>
  <si>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</si>
  <si>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</si>
  <si>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</si>
  <si>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</si>
  <si>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</si>
  <si>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</si>
  <si>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</si>
  <si>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</si>
  <si>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</si>
  <si>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</si>
  <si>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</si>
  <si>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</si>
  <si>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</si>
  <si>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</si>
  <si>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</si>
  <si>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</si>
  <si>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</si>
  <si>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</si>
  <si>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</si>
  <si>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</si>
  <si>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</si>
  <si>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</si>
  <si>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</si>
  <si>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</si>
  <si>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</si>
  <si>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</si>
  <si>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</si>
  <si>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</si>
  <si>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</si>
  <si>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</si>
  <si>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</si>
  <si>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</si>
  <si>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</si>
  <si>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</si>
  <si>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</si>
  <si>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</si>
  <si>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</si>
  <si>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</si>
  <si>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</si>
  <si>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</si>
  <si>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</si>
  <si>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</si>
  <si>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</si>
  <si>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</si>
  <si>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</si>
  <si>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</si>
  <si>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</si>
  <si>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</si>
  <si>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</si>
  <si>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</si>
  <si>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</si>
  <si>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</si>
  <si>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</si>
  <si>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</si>
  <si>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</si>
  <si>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</si>
  <si>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</si>
  <si>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</si>
  <si>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</si>
  <si>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</si>
  <si>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</si>
  <si>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</si>
  <si>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</si>
  <si>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</si>
  <si>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</si>
  <si>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</si>
  <si>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</si>
  <si>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</si>
  <si>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</si>
  <si>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</si>
  <si>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</si>
  <si>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</si>
  <si>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</si>
  <si>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</si>
  <si>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</si>
  <si>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</si>
  <si>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</si>
  <si>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</si>
  <si>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</si>
  <si>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</si>
  <si>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</si>
  <si>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</si>
  <si>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</si>
  <si>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</si>
  <si>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</si>
  <si>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</si>
  <si>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</si>
  <si>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</si>
  <si>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</si>
  <si>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</si>
  <si>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</si>
  <si>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</si>
  <si>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</si>
  <si>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</si>
  <si>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</si>
  <si>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</si>
  <si>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</si>
  <si>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</si>
  <si>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</si>
  <si>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</si>
  <si>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</si>
  <si>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</si>
  <si>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</si>
  <si>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</si>
  <si>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</si>
  <si>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</si>
  <si>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</si>
  <si>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</si>
  <si>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</si>
  <si>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</si>
  <si>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</si>
  <si>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</si>
  <si>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</si>
  <si>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</si>
  <si>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</si>
  <si>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</si>
  <si>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</si>
  <si>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</si>
  <si>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</si>
  <si>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</si>
  <si>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</si>
  <si>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</si>
  <si>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</si>
  <si>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</si>
  <si>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</si>
  <si>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</si>
  <si>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</si>
  <si>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</si>
  <si>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</si>
  <si>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</si>
  <si>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</si>
  <si>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</si>
  <si>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</si>
  <si>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</si>
  <si>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</si>
  <si>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</si>
  <si>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</si>
  <si>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</si>
  <si>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</si>
  <si>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</si>
  <si>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</si>
  <si>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</si>
  <si>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</si>
  <si>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</si>
  <si>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</si>
  <si>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</si>
  <si>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</si>
  <si>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</si>
  <si>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</si>
  <si>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</si>
  <si>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</si>
  <si>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</si>
  <si>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</si>
  <si>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</si>
  <si>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</si>
  <si>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</si>
  <si>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</si>
  <si>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</si>
  <si>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</si>
  <si>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</si>
  <si>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</si>
  <si>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</si>
  <si>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</si>
  <si>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</si>
  <si>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</si>
  <si>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</si>
  <si>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</si>
  <si>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</si>
  <si>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</si>
  <si>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</si>
  <si>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</si>
  <si>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</si>
  <si>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</si>
  <si>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</si>
  <si>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</si>
  <si>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</si>
  <si>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</si>
  <si>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</si>
  <si>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</si>
  <si>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</si>
  <si>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</si>
  <si>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</si>
  <si>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</si>
  <si>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</si>
  <si>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</si>
  <si>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</si>
  <si>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</si>
  <si>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</si>
  <si>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</si>
  <si>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</si>
  <si>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</si>
  <si>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</si>
  <si>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</si>
  <si>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</si>
  <si>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</si>
  <si>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</si>
  <si>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</si>
  <si>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</si>
  <si>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</si>
  <si>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</si>
  <si>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</si>
  <si>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</si>
  <si>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</si>
  <si>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</si>
  <si>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</si>
  <si>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</si>
  <si>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</si>
  <si>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</si>
  <si>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</si>
  <si>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</si>
  <si>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</si>
  <si>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</si>
  <si>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</si>
  <si>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</si>
  <si>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</si>
  <si>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</si>
  <si>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</si>
  <si>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</si>
  <si>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</si>
  <si>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</si>
  <si>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</si>
  <si>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</si>
  <si>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</si>
  <si>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</si>
  <si>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</si>
  <si>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</si>
  <si>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</si>
  <si>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</si>
  <si>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</si>
  <si>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</si>
  <si>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</si>
  <si>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</si>
  <si>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</si>
  <si>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</si>
  <si>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</si>
  <si>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</si>
  <si>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</si>
  <si>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</si>
  <si>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</si>
  <si>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</si>
  <si>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</si>
  <si>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</si>
  <si>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</si>
  <si>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</si>
  <si>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</si>
  <si>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</si>
  <si>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</si>
  <si>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</si>
  <si>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</si>
  <si>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</si>
  <si>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</si>
  <si>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</si>
  <si>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</si>
  <si>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</si>
  <si>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</si>
  <si>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</si>
  <si>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</si>
  <si>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</si>
  <si>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</si>
  <si>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</si>
  <si>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</si>
  <si>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</si>
  <si>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</si>
  <si>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</si>
  <si>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</si>
  <si>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</si>
  <si>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</si>
  <si>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</si>
  <si>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</si>
  <si>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</si>
  <si>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</si>
  <si>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</si>
  <si>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</si>
  <si>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</si>
  <si>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</si>
  <si>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</si>
  <si>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</si>
  <si>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</si>
  <si>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</si>
  <si>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</si>
  <si>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</si>
  <si>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</si>
  <si>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</si>
  <si>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</si>
  <si>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</si>
  <si>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</si>
  <si>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</si>
  <si>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</si>
  <si>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</si>
  <si>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</si>
  <si>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</si>
  <si>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</si>
  <si>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</si>
  <si>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</si>
  <si>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</si>
  <si>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</si>
  <si>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</si>
  <si>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</si>
  <si>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</si>
  <si>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</si>
  <si>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</si>
  <si>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</si>
  <si>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</si>
  <si>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</si>
  <si>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</si>
  <si>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</si>
  <si>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</si>
  <si>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</si>
  <si>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</si>
  <si>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</si>
  <si>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</si>
  <si>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</si>
  <si>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</si>
  <si>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</si>
  <si>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</si>
  <si>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</si>
  <si>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</si>
  <si>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</si>
  <si>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</si>
  <si>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</si>
  <si>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</si>
  <si>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</si>
  <si>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</si>
  <si>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</si>
  <si>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</si>
  <si>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</si>
  <si>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</si>
  <si>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</si>
  <si>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</si>
  <si>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</si>
  <si>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</si>
  <si>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</si>
  <si>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</si>
  <si>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</si>
  <si>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</si>
  <si>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</si>
  <si>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</si>
  <si>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</si>
  <si>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</si>
  <si>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</si>
  <si>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</si>
  <si>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</si>
  <si>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</si>
  <si>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</si>
  <si>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</si>
  <si>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</si>
  <si>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</si>
  <si>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</si>
  <si>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</si>
  <si>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</si>
  <si>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</si>
  <si>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</si>
  <si>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</si>
  <si>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</si>
  <si>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</si>
  <si>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</si>
  <si>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</si>
  <si>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</si>
  <si>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</si>
  <si>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</si>
  <si>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</si>
  <si>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</si>
  <si>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</si>
  <si>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</si>
  <si>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</si>
  <si>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</si>
  <si>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</si>
  <si>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</si>
  <si>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</si>
  <si>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</si>
  <si>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</si>
  <si>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</si>
  <si>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</si>
  <si>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</si>
  <si>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</si>
  <si>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</si>
  <si>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</si>
  <si>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</si>
  <si>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</si>
  <si>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</si>
  <si>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</si>
  <si>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</si>
  <si>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sales</t>
  </si>
  <si>
    <t>States</t>
  </si>
  <si>
    <t>Total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</si>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</sst>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_-[$$-409]* #,##0.00_ ;_-[$$-409]* \-#,##0.00\ ;_-[$$-409]* &quot;-&quot;??_ ;_-@_ "/>
    <numFmt numFmtId="166" formatCode="&quot;₹&quot;\ #,##0.00"/>
    <numFmt numFmtId="169"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26">
    <xf numFmtId="0" fontId="0" fillId="0" borderId="0" xfId="0"/>
    <xf numFmtId="0" fontId="3" fillId="0" borderId="0" xfId="0" applyFont="1"/>
    <xf numFmtId="164" fontId="5" fillId="0" borderId="0" xfId="0" applyNumberFormat="1" applyFont="1"/>
    <xf numFmtId="0" fontId="2" fillId="2" borderId="0" xfId="0" applyFont="1" applyFill="1"/>
    <xf numFmtId="0" fontId="0" fillId="3" borderId="0" xfId="0" applyFill="1"/>
    <xf numFmtId="14" fontId="4" fillId="3" borderId="0" xfId="0" applyNumberFormat="1" applyFont="1" applyFill="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0" xfId="0" pivotButton="1"/>
    <xf numFmtId="0" fontId="0" fillId="0" borderId="0" xfId="0" applyAlignment="1">
      <alignment horizontal="left"/>
    </xf>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5" fontId="0" fillId="0" borderId="0" xfId="0" applyNumberFormat="1"/>
    <xf numFmtId="0" fontId="0" fillId="0" borderId="0" xfId="0" applyNumberFormat="1"/>
    <xf numFmtId="166" fontId="0" fillId="0" borderId="0" xfId="0" applyNumberFormat="1"/>
    <xf numFmtId="165" fontId="0" fillId="0" borderId="3" xfId="0" applyNumberFormat="1" applyBorder="1"/>
    <xf numFmtId="165" fontId="0" fillId="0" borderId="4" xfId="0" applyNumberFormat="1" applyBorder="1"/>
    <xf numFmtId="165" fontId="0" fillId="0" borderId="5" xfId="0" applyNumberFormat="1" applyBorder="1"/>
    <xf numFmtId="169" fontId="0" fillId="0" borderId="0" xfId="0" applyNumberFormat="1"/>
    <xf numFmtId="10" fontId="0" fillId="0" borderId="0" xfId="1" applyNumberFormat="1" applyFont="1"/>
    <xf numFmtId="164" fontId="6" fillId="0" borderId="0" xfId="0" applyNumberFormat="1" applyFont="1"/>
  </cellXfs>
  <cellStyles count="2">
    <cellStyle name="Normal" xfId="0" builtinId="0"/>
    <cellStyle name="Percent" xfId="1" builtinId="5"/>
  </cellStyles>
  <dxfs count="229">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28"/>
      <tableStyleElement type="firstRowStripe" dxfId="227"/>
      <tableStyleElement type="secondRowStripe" dxfId="2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F42-4253-9A00-81F76B834E70}"/>
            </c:ext>
          </c:extLst>
        </c:ser>
        <c:dLbls>
          <c:showLegendKey val="0"/>
          <c:showVal val="0"/>
          <c:showCatName val="0"/>
          <c:showSerName val="0"/>
          <c:showPercent val="0"/>
          <c:showBubbleSize val="0"/>
        </c:dLbls>
        <c:axId val="1139849232"/>
        <c:axId val="11398429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F42-4253-9A00-81F76B834E70}"/>
            </c:ext>
          </c:extLst>
        </c:ser>
        <c:dLbls>
          <c:showLegendKey val="0"/>
          <c:showVal val="0"/>
          <c:showCatName val="0"/>
          <c:showSerName val="0"/>
          <c:showPercent val="0"/>
          <c:showBubbleSize val="0"/>
        </c:dLbls>
        <c:gapWidth val="219"/>
        <c:overlap val="-27"/>
        <c:axId val="622339152"/>
        <c:axId val="622338192"/>
      </c:barChart>
      <c:catAx>
        <c:axId val="62233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38192"/>
        <c:crosses val="autoZero"/>
        <c:auto val="1"/>
        <c:lblAlgn val="ctr"/>
        <c:lblOffset val="100"/>
        <c:noMultiLvlLbl val="0"/>
      </c:catAx>
      <c:valAx>
        <c:axId val="62233819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39152"/>
        <c:crosses val="autoZero"/>
        <c:crossBetween val="between"/>
      </c:valAx>
      <c:valAx>
        <c:axId val="1139842992"/>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49232"/>
        <c:crosses val="max"/>
        <c:crossBetween val="between"/>
      </c:valAx>
      <c:catAx>
        <c:axId val="1139849232"/>
        <c:scaling>
          <c:orientation val="minMax"/>
        </c:scaling>
        <c:delete val="1"/>
        <c:axPos val="b"/>
        <c:numFmt formatCode="General" sourceLinked="1"/>
        <c:majorTickMark val="out"/>
        <c:minorTickMark val="none"/>
        <c:tickLblPos val="nextTo"/>
        <c:crossAx val="1139842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3A-4496-9377-65C933A20D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3A-4496-9377-65C933A20D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3A-4496-9377-65C933A20D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B21-4EB0-8EB9-DC5F8A7C8A23}"/>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graph!PivotTable6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graph'!$B$3</c:f>
              <c:strCache>
                <c:ptCount val="1"/>
                <c:pt idx="0">
                  <c:v>Total</c:v>
                </c:pt>
              </c:strCache>
            </c:strRef>
          </c:tx>
          <c:spPr>
            <a:solidFill>
              <a:schemeClr val="accent1"/>
            </a:solidFill>
            <a:ln>
              <a:noFill/>
            </a:ln>
            <a:effectLst/>
          </c:spPr>
          <c:invertIfNegative val="0"/>
          <c:cat>
            <c:strRef>
              <c:f>'Bar graph'!$A$4:$A$9</c:f>
              <c:strCache>
                <c:ptCount val="5"/>
                <c:pt idx="0">
                  <c:v>Binders</c:v>
                </c:pt>
                <c:pt idx="1">
                  <c:v>Tables</c:v>
                </c:pt>
                <c:pt idx="2">
                  <c:v>Storage</c:v>
                </c:pt>
                <c:pt idx="3">
                  <c:v>Chairs</c:v>
                </c:pt>
                <c:pt idx="4">
                  <c:v>Phones</c:v>
                </c:pt>
              </c:strCache>
            </c:strRef>
          </c:cat>
          <c:val>
            <c:numRef>
              <c:f>'Bar graph'!$B$4:$B$9</c:f>
              <c:numCache>
                <c:formatCode>_-[$$-409]* #,##0.00_ ;_-[$$-409]* \-#,##0.00\ ;_-[$$-409]* "-"??_ ;_-@_ </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F3F-4FA8-8313-1A25B615BB3D}"/>
            </c:ext>
          </c:extLst>
        </c:ser>
        <c:dLbls>
          <c:showLegendKey val="0"/>
          <c:showVal val="0"/>
          <c:showCatName val="0"/>
          <c:showSerName val="0"/>
          <c:showPercent val="0"/>
          <c:showBubbleSize val="0"/>
        </c:dLbls>
        <c:gapWidth val="182"/>
        <c:axId val="1775035039"/>
        <c:axId val="1775034559"/>
      </c:barChart>
      <c:catAx>
        <c:axId val="177503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034559"/>
        <c:crosses val="autoZero"/>
        <c:auto val="1"/>
        <c:lblAlgn val="ctr"/>
        <c:lblOffset val="100"/>
        <c:noMultiLvlLbl val="0"/>
      </c:catAx>
      <c:valAx>
        <c:axId val="1775034559"/>
        <c:scaling>
          <c:orientation val="minMax"/>
        </c:scaling>
        <c:delete val="0"/>
        <c:axPos val="b"/>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03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096-478B-BF08-1983E7CEF2FA}"/>
            </c:ext>
          </c:extLst>
        </c:ser>
        <c:dLbls>
          <c:showLegendKey val="0"/>
          <c:showVal val="0"/>
          <c:showCatName val="0"/>
          <c:showSerName val="0"/>
          <c:showPercent val="0"/>
          <c:showBubbleSize val="0"/>
        </c:dLbls>
        <c:smooth val="0"/>
        <c:axId val="1773468031"/>
        <c:axId val="1773467551"/>
      </c:lineChart>
      <c:catAx>
        <c:axId val="1773468031"/>
        <c:scaling>
          <c:orientation val="minMax"/>
        </c:scaling>
        <c:delete val="1"/>
        <c:axPos val="b"/>
        <c:numFmt formatCode="General" sourceLinked="1"/>
        <c:majorTickMark val="none"/>
        <c:minorTickMark val="none"/>
        <c:tickLblPos val="nextTo"/>
        <c:crossAx val="1773467551"/>
        <c:crosses val="autoZero"/>
        <c:auto val="1"/>
        <c:lblAlgn val="ctr"/>
        <c:lblOffset val="100"/>
        <c:noMultiLvlLbl val="0"/>
      </c:catAx>
      <c:valAx>
        <c:axId val="1773467551"/>
        <c:scaling>
          <c:orientation val="minMax"/>
        </c:scaling>
        <c:delete val="1"/>
        <c:axPos val="l"/>
        <c:numFmt formatCode="General" sourceLinked="1"/>
        <c:majorTickMark val="none"/>
        <c:minorTickMark val="none"/>
        <c:tickLblPos val="nextTo"/>
        <c:crossAx val="177346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AFB-4D32-B61B-5951E12B7B7C}"/>
            </c:ext>
          </c:extLst>
        </c:ser>
        <c:dLbls>
          <c:showLegendKey val="0"/>
          <c:showVal val="0"/>
          <c:showCatName val="0"/>
          <c:showSerName val="0"/>
          <c:showPercent val="0"/>
          <c:showBubbleSize val="0"/>
        </c:dLbls>
        <c:smooth val="0"/>
        <c:axId val="1775036959"/>
        <c:axId val="1775038399"/>
      </c:lineChart>
      <c:catAx>
        <c:axId val="1775036959"/>
        <c:scaling>
          <c:orientation val="minMax"/>
        </c:scaling>
        <c:delete val="1"/>
        <c:axPos val="b"/>
        <c:numFmt formatCode="General" sourceLinked="1"/>
        <c:majorTickMark val="none"/>
        <c:minorTickMark val="none"/>
        <c:tickLblPos val="nextTo"/>
        <c:crossAx val="1775038399"/>
        <c:crosses val="autoZero"/>
        <c:auto val="1"/>
        <c:lblAlgn val="ctr"/>
        <c:lblOffset val="100"/>
        <c:noMultiLvlLbl val="0"/>
      </c:catAx>
      <c:valAx>
        <c:axId val="1775038399"/>
        <c:scaling>
          <c:orientation val="minMax"/>
        </c:scaling>
        <c:delete val="1"/>
        <c:axPos val="l"/>
        <c:numFmt formatCode="General" sourceLinked="1"/>
        <c:majorTickMark val="none"/>
        <c:minorTickMark val="none"/>
        <c:tickLblPos val="nextTo"/>
        <c:crossAx val="177503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64A-441F-9C99-83E2FF840ADF}"/>
            </c:ext>
          </c:extLst>
        </c:ser>
        <c:dLbls>
          <c:showLegendKey val="0"/>
          <c:showVal val="0"/>
          <c:showCatName val="0"/>
          <c:showSerName val="0"/>
          <c:showPercent val="0"/>
          <c:showBubbleSize val="0"/>
        </c:dLbls>
        <c:smooth val="0"/>
        <c:axId val="1775033599"/>
        <c:axId val="1682715487"/>
      </c:lineChart>
      <c:catAx>
        <c:axId val="1775033599"/>
        <c:scaling>
          <c:orientation val="minMax"/>
        </c:scaling>
        <c:delete val="1"/>
        <c:axPos val="b"/>
        <c:numFmt formatCode="General" sourceLinked="1"/>
        <c:majorTickMark val="none"/>
        <c:minorTickMark val="none"/>
        <c:tickLblPos val="nextTo"/>
        <c:crossAx val="1682715487"/>
        <c:crosses val="autoZero"/>
        <c:auto val="1"/>
        <c:lblAlgn val="ctr"/>
        <c:lblOffset val="100"/>
        <c:noMultiLvlLbl val="0"/>
      </c:catAx>
      <c:valAx>
        <c:axId val="1682715487"/>
        <c:scaling>
          <c:orientation val="minMax"/>
        </c:scaling>
        <c:delete val="1"/>
        <c:axPos val="l"/>
        <c:numFmt formatCode="General" sourceLinked="1"/>
        <c:majorTickMark val="none"/>
        <c:minorTickMark val="none"/>
        <c:tickLblPos val="nextTo"/>
        <c:crossAx val="177503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FEC-48BE-8BC6-486CD8BA1DEC}"/>
            </c:ext>
          </c:extLst>
        </c:ser>
        <c:dLbls>
          <c:showLegendKey val="0"/>
          <c:showVal val="0"/>
          <c:showCatName val="0"/>
          <c:showSerName val="0"/>
          <c:showPercent val="0"/>
          <c:showBubbleSize val="0"/>
        </c:dLbls>
        <c:smooth val="0"/>
        <c:axId val="1881973151"/>
        <c:axId val="1881974111"/>
      </c:lineChart>
      <c:catAx>
        <c:axId val="1881973151"/>
        <c:scaling>
          <c:orientation val="minMax"/>
        </c:scaling>
        <c:delete val="1"/>
        <c:axPos val="b"/>
        <c:numFmt formatCode="General" sourceLinked="1"/>
        <c:majorTickMark val="none"/>
        <c:minorTickMark val="none"/>
        <c:tickLblPos val="nextTo"/>
        <c:crossAx val="1881974111"/>
        <c:crosses val="autoZero"/>
        <c:auto val="1"/>
        <c:lblAlgn val="ctr"/>
        <c:lblOffset val="100"/>
        <c:noMultiLvlLbl val="0"/>
      </c:catAx>
      <c:valAx>
        <c:axId val="1881974111"/>
        <c:scaling>
          <c:orientation val="minMax"/>
        </c:scaling>
        <c:delete val="1"/>
        <c:axPos val="l"/>
        <c:numFmt formatCode="General" sourceLinked="1"/>
        <c:majorTickMark val="none"/>
        <c:minorTickMark val="none"/>
        <c:tickLblPos val="nextTo"/>
        <c:crossAx val="18819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437-427A-BF45-6576D391F4DD}"/>
            </c:ext>
          </c:extLst>
        </c:ser>
        <c:dLbls>
          <c:showLegendKey val="0"/>
          <c:showVal val="0"/>
          <c:showCatName val="0"/>
          <c:showSerName val="0"/>
          <c:showPercent val="0"/>
          <c:showBubbleSize val="0"/>
        </c:dLbls>
        <c:smooth val="0"/>
        <c:axId val="919590287"/>
        <c:axId val="919592207"/>
      </c:lineChart>
      <c:catAx>
        <c:axId val="919590287"/>
        <c:scaling>
          <c:orientation val="minMax"/>
        </c:scaling>
        <c:delete val="1"/>
        <c:axPos val="b"/>
        <c:numFmt formatCode="General" sourceLinked="1"/>
        <c:majorTickMark val="none"/>
        <c:minorTickMark val="none"/>
        <c:tickLblPos val="nextTo"/>
        <c:crossAx val="919592207"/>
        <c:crosses val="autoZero"/>
        <c:auto val="1"/>
        <c:lblAlgn val="ctr"/>
        <c:lblOffset val="100"/>
        <c:noMultiLvlLbl val="0"/>
      </c:catAx>
      <c:valAx>
        <c:axId val="919592207"/>
        <c:scaling>
          <c:orientation val="minMax"/>
        </c:scaling>
        <c:delete val="1"/>
        <c:axPos val="l"/>
        <c:numFmt formatCode="General" sourceLinked="1"/>
        <c:majorTickMark val="none"/>
        <c:minorTickMark val="none"/>
        <c:tickLblPos val="nextTo"/>
        <c:crossAx val="91959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C70A-4834-9E9E-9673E893831C}"/>
            </c:ext>
          </c:extLst>
        </c:ser>
        <c:dLbls>
          <c:showLegendKey val="0"/>
          <c:showVal val="0"/>
          <c:showCatName val="0"/>
          <c:showSerName val="0"/>
          <c:showPercent val="0"/>
          <c:showBubbleSize val="0"/>
        </c:dLbls>
        <c:smooth val="0"/>
        <c:axId val="1773468031"/>
        <c:axId val="1773467551"/>
      </c:lineChart>
      <c:catAx>
        <c:axId val="1773468031"/>
        <c:scaling>
          <c:orientation val="minMax"/>
        </c:scaling>
        <c:delete val="1"/>
        <c:axPos val="b"/>
        <c:numFmt formatCode="General" sourceLinked="1"/>
        <c:majorTickMark val="none"/>
        <c:minorTickMark val="none"/>
        <c:tickLblPos val="nextTo"/>
        <c:crossAx val="1773467551"/>
        <c:crosses val="autoZero"/>
        <c:auto val="1"/>
        <c:lblAlgn val="ctr"/>
        <c:lblOffset val="100"/>
        <c:noMultiLvlLbl val="0"/>
      </c:catAx>
      <c:valAx>
        <c:axId val="1773467551"/>
        <c:scaling>
          <c:orientation val="minMax"/>
        </c:scaling>
        <c:delete val="1"/>
        <c:axPos val="l"/>
        <c:numFmt formatCode="General" sourceLinked="1"/>
        <c:majorTickMark val="none"/>
        <c:minorTickMark val="none"/>
        <c:tickLblPos val="nextTo"/>
        <c:crossAx val="177346803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5F8-4015-93EB-403EC4233D78}"/>
            </c:ext>
          </c:extLst>
        </c:ser>
        <c:dLbls>
          <c:showLegendKey val="0"/>
          <c:showVal val="0"/>
          <c:showCatName val="0"/>
          <c:showSerName val="0"/>
          <c:showPercent val="0"/>
          <c:showBubbleSize val="0"/>
        </c:dLbls>
        <c:smooth val="0"/>
        <c:axId val="1775036959"/>
        <c:axId val="1775038399"/>
      </c:lineChart>
      <c:catAx>
        <c:axId val="1775036959"/>
        <c:scaling>
          <c:orientation val="minMax"/>
        </c:scaling>
        <c:delete val="1"/>
        <c:axPos val="b"/>
        <c:numFmt formatCode="General" sourceLinked="1"/>
        <c:majorTickMark val="none"/>
        <c:minorTickMark val="none"/>
        <c:tickLblPos val="nextTo"/>
        <c:crossAx val="1775038399"/>
        <c:crosses val="autoZero"/>
        <c:auto val="1"/>
        <c:lblAlgn val="ctr"/>
        <c:lblOffset val="100"/>
        <c:noMultiLvlLbl val="0"/>
      </c:catAx>
      <c:valAx>
        <c:axId val="1775038399"/>
        <c:scaling>
          <c:orientation val="minMax"/>
        </c:scaling>
        <c:delete val="1"/>
        <c:axPos val="l"/>
        <c:numFmt formatCode="General" sourceLinked="1"/>
        <c:majorTickMark val="none"/>
        <c:minorTickMark val="none"/>
        <c:tickLblPos val="nextTo"/>
        <c:crossAx val="177503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E2D-467C-9218-E87BE75253A9}"/>
            </c:ext>
          </c:extLst>
        </c:ser>
        <c:dLbls>
          <c:showLegendKey val="0"/>
          <c:showVal val="0"/>
          <c:showCatName val="0"/>
          <c:showSerName val="0"/>
          <c:showPercent val="0"/>
          <c:showBubbleSize val="0"/>
        </c:dLbls>
        <c:smooth val="0"/>
        <c:axId val="1775033599"/>
        <c:axId val="1682715487"/>
      </c:lineChart>
      <c:catAx>
        <c:axId val="1775033599"/>
        <c:scaling>
          <c:orientation val="minMax"/>
        </c:scaling>
        <c:delete val="1"/>
        <c:axPos val="b"/>
        <c:numFmt formatCode="General" sourceLinked="1"/>
        <c:majorTickMark val="none"/>
        <c:minorTickMark val="none"/>
        <c:tickLblPos val="nextTo"/>
        <c:crossAx val="1682715487"/>
        <c:crosses val="autoZero"/>
        <c:auto val="1"/>
        <c:lblAlgn val="ctr"/>
        <c:lblOffset val="100"/>
        <c:noMultiLvlLbl val="0"/>
      </c:catAx>
      <c:valAx>
        <c:axId val="1682715487"/>
        <c:scaling>
          <c:orientation val="minMax"/>
        </c:scaling>
        <c:delete val="1"/>
        <c:axPos val="l"/>
        <c:numFmt formatCode="General" sourceLinked="1"/>
        <c:majorTickMark val="none"/>
        <c:minorTickMark val="none"/>
        <c:tickLblPos val="nextTo"/>
        <c:crossAx val="177503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075-4327-B450-4EF29F34162B}"/>
            </c:ext>
          </c:extLst>
        </c:ser>
        <c:dLbls>
          <c:showLegendKey val="0"/>
          <c:showVal val="0"/>
          <c:showCatName val="0"/>
          <c:showSerName val="0"/>
          <c:showPercent val="0"/>
          <c:showBubbleSize val="0"/>
        </c:dLbls>
        <c:smooth val="0"/>
        <c:axId val="1881973151"/>
        <c:axId val="1881974111"/>
      </c:lineChart>
      <c:catAx>
        <c:axId val="1881973151"/>
        <c:scaling>
          <c:orientation val="minMax"/>
        </c:scaling>
        <c:delete val="1"/>
        <c:axPos val="b"/>
        <c:numFmt formatCode="General" sourceLinked="1"/>
        <c:majorTickMark val="none"/>
        <c:minorTickMark val="none"/>
        <c:tickLblPos val="nextTo"/>
        <c:crossAx val="1881974111"/>
        <c:crosses val="autoZero"/>
        <c:auto val="1"/>
        <c:lblAlgn val="ctr"/>
        <c:lblOffset val="100"/>
        <c:noMultiLvlLbl val="0"/>
      </c:catAx>
      <c:valAx>
        <c:axId val="1881974111"/>
        <c:scaling>
          <c:orientation val="minMax"/>
        </c:scaling>
        <c:delete val="1"/>
        <c:axPos val="l"/>
        <c:numFmt formatCode="General" sourceLinked="1"/>
        <c:majorTickMark val="none"/>
        <c:minorTickMark val="none"/>
        <c:tickLblPos val="nextTo"/>
        <c:crossAx val="18819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759-4826-BED9-EB68805BCD10}"/>
            </c:ext>
          </c:extLst>
        </c:ser>
        <c:dLbls>
          <c:showLegendKey val="0"/>
          <c:showVal val="0"/>
          <c:showCatName val="0"/>
          <c:showSerName val="0"/>
          <c:showPercent val="0"/>
          <c:showBubbleSize val="0"/>
        </c:dLbls>
        <c:smooth val="0"/>
        <c:axId val="919590287"/>
        <c:axId val="919592207"/>
      </c:lineChart>
      <c:catAx>
        <c:axId val="919590287"/>
        <c:scaling>
          <c:orientation val="minMax"/>
        </c:scaling>
        <c:delete val="1"/>
        <c:axPos val="b"/>
        <c:numFmt formatCode="General" sourceLinked="1"/>
        <c:majorTickMark val="none"/>
        <c:minorTickMark val="none"/>
        <c:tickLblPos val="nextTo"/>
        <c:crossAx val="919592207"/>
        <c:crosses val="autoZero"/>
        <c:auto val="1"/>
        <c:lblAlgn val="ctr"/>
        <c:lblOffset val="100"/>
        <c:noMultiLvlLbl val="0"/>
      </c:catAx>
      <c:valAx>
        <c:axId val="919592207"/>
        <c:scaling>
          <c:orientation val="minMax"/>
        </c:scaling>
        <c:delete val="1"/>
        <c:axPos val="l"/>
        <c:numFmt formatCode="General" sourceLinked="1"/>
        <c:majorTickMark val="none"/>
        <c:minorTickMark val="none"/>
        <c:tickLblPos val="nextTo"/>
        <c:crossAx val="91959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6A2-454F-B4A2-913A83C647F3}"/>
            </c:ext>
          </c:extLst>
        </c:ser>
        <c:dLbls>
          <c:showLegendKey val="0"/>
          <c:showVal val="0"/>
          <c:showCatName val="0"/>
          <c:showSerName val="0"/>
          <c:showPercent val="0"/>
          <c:showBubbleSize val="0"/>
        </c:dLbls>
        <c:axId val="1139849232"/>
        <c:axId val="113984299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6A2-454F-B4A2-913A83C647F3}"/>
            </c:ext>
          </c:extLst>
        </c:ser>
        <c:dLbls>
          <c:showLegendKey val="0"/>
          <c:showVal val="0"/>
          <c:showCatName val="0"/>
          <c:showSerName val="0"/>
          <c:showPercent val="0"/>
          <c:showBubbleSize val="0"/>
        </c:dLbls>
        <c:gapWidth val="219"/>
        <c:overlap val="-27"/>
        <c:axId val="622339152"/>
        <c:axId val="622338192"/>
      </c:barChart>
      <c:catAx>
        <c:axId val="62233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2338192"/>
        <c:crosses val="autoZero"/>
        <c:auto val="1"/>
        <c:lblAlgn val="ctr"/>
        <c:lblOffset val="100"/>
        <c:noMultiLvlLbl val="0"/>
      </c:catAx>
      <c:valAx>
        <c:axId val="6223381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22339152"/>
        <c:crosses val="autoZero"/>
        <c:crossBetween val="between"/>
      </c:valAx>
      <c:valAx>
        <c:axId val="1139842992"/>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9849232"/>
        <c:crosses val="max"/>
        <c:crossBetween val="between"/>
      </c:valAx>
      <c:catAx>
        <c:axId val="1139849232"/>
        <c:scaling>
          <c:orientation val="minMax"/>
        </c:scaling>
        <c:delete val="1"/>
        <c:axPos val="b"/>
        <c:numFmt formatCode="General" sourceLinked="1"/>
        <c:majorTickMark val="out"/>
        <c:minorTickMark val="none"/>
        <c:tickLblPos val="nextTo"/>
        <c:crossAx val="11398429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81-44C6-8A4F-E4C260293B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81-44C6-8A4F-E4C260293B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81-44C6-8A4F-E4C260293B5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A81-44C6-8A4F-E4C260293B5B}"/>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graph!PivotTable6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08554311876936"/>
          <c:y val="0.11958146487294469"/>
          <c:w val="0.70162835587255634"/>
          <c:h val="0.74440756564622246"/>
        </c:manualLayout>
      </c:layout>
      <c:barChart>
        <c:barDir val="bar"/>
        <c:grouping val="clustered"/>
        <c:varyColors val="0"/>
        <c:ser>
          <c:idx val="0"/>
          <c:order val="0"/>
          <c:tx>
            <c:strRef>
              <c:f>'Bar graph'!$B$3</c:f>
              <c:strCache>
                <c:ptCount val="1"/>
                <c:pt idx="0">
                  <c:v>Total</c:v>
                </c:pt>
              </c:strCache>
            </c:strRef>
          </c:tx>
          <c:spPr>
            <a:solidFill>
              <a:schemeClr val="accent1"/>
            </a:solidFill>
            <a:ln>
              <a:noFill/>
            </a:ln>
            <a:effectLst/>
          </c:spPr>
          <c:invertIfNegative val="0"/>
          <c:cat>
            <c:strRef>
              <c:f>'Bar graph'!$A$4:$A$9</c:f>
              <c:strCache>
                <c:ptCount val="5"/>
                <c:pt idx="0">
                  <c:v>Binders</c:v>
                </c:pt>
                <c:pt idx="1">
                  <c:v>Tables</c:v>
                </c:pt>
                <c:pt idx="2">
                  <c:v>Storage</c:v>
                </c:pt>
                <c:pt idx="3">
                  <c:v>Chairs</c:v>
                </c:pt>
                <c:pt idx="4">
                  <c:v>Phones</c:v>
                </c:pt>
              </c:strCache>
            </c:strRef>
          </c:cat>
          <c:val>
            <c:numRef>
              <c:f>'Bar graph'!$B$4:$B$9</c:f>
              <c:numCache>
                <c:formatCode>_-[$$-409]* #,##0.00_ ;_-[$$-409]* \-#,##0.00\ ;_-[$$-409]* "-"??_ ;_-@_ </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720-4029-98D0-F89139EF55D6}"/>
            </c:ext>
          </c:extLst>
        </c:ser>
        <c:dLbls>
          <c:showLegendKey val="0"/>
          <c:showVal val="0"/>
          <c:showCatName val="0"/>
          <c:showSerName val="0"/>
          <c:showPercent val="0"/>
          <c:showBubbleSize val="0"/>
        </c:dLbls>
        <c:gapWidth val="182"/>
        <c:axId val="1775035039"/>
        <c:axId val="1775034559"/>
      </c:barChart>
      <c:catAx>
        <c:axId val="1775035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5034559"/>
        <c:crosses val="autoZero"/>
        <c:auto val="1"/>
        <c:lblAlgn val="ctr"/>
        <c:lblOffset val="100"/>
        <c:noMultiLvlLbl val="0"/>
      </c:catAx>
      <c:valAx>
        <c:axId val="1775034559"/>
        <c:scaling>
          <c:orientation val="minMax"/>
        </c:scaling>
        <c:delete val="0"/>
        <c:axPos val="b"/>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7503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016A293-706A-493A-BDFA-C38975946E6E}">
          <cx:tx>
            <cx:txData>
              <cx:f>_xlchart.v1.1</cx:f>
              <cx:v>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plotArea>
      <cx:plotAreaRegion>
        <cx:series layoutId="regionMap" uniqueId="{6FE045A1-23FB-4F7C-AEEE-B0F3CFF75285}">
          <cx:tx>
            <cx:txData>
              <cx:f>_xlchart.v5.9</cx:f>
              <cx:v>Total Sales</cx:v>
            </cx:txData>
          </cx:tx>
          <cx:dataId val="0"/>
          <cx:layoutPr>
            <cx:geography cultureLanguage="en-US" cultureRegion="IN" attribution="Powered by Bing">
              <cx:geoCache provider="{E9337A44-BEBE-4D9F-B70C-5C5E7DAFC167}">
                <cx:binary>1H1pc9s41vVfSeXzSzdALCSmpqdqSHmLYycdO+npfGE5tps7wX379c+BJScWo9ieGr8f5JlqVyxB
vMDB3c69gP55M/7jJru7rt+MeVY0/7gZf38btW35j99+a26iu/y6Ocjjm1o3+u/24Ebnv+m//45v
7n67ra+HuAh/swnlv91E13V7N7791z/xaeGdfq9vrttYF390d/X06a7psrZ54rWdL725vs3jYhU3
bR3ftPT3t74uirubNr7p2rdv7oo2bqerqbz7/e3WG9+++W35cT89+k0G6druFmM5PRCOoIIxQe5/
6Ns3mS7CzcuWYx84zLVdaouHh15c5xj4QmnuZbm+va3vmgYzuv+9GLwlPl67evvmRndFa1YuxCL+
/vZzEbd3t28u2+v2rnn7Jm60v36Dr80cPl/eT/q37bX/1z8Xf8AyLP7yCJ7lmj330k/onMdNY/5f
lvHDQv3v6DCsvk1cxxVq87ONjqsOpJA24ba9Rk8+PHsN0guF2g3S1uAFSOdY8j0E6d/Z9bfr/Pph
kV4HICm5LYlaA8AWAMkDlxPGbGJ/B3CtumuAXiDQbnC+D1wA8+/3+wlMHc+6eE1g+IGtmA3DxdcL
72wDQyk9AHBCQX8e7N4WMM8L9AtgHgYugfm6p8Ck10VzDav7Wh6H8QNXKZcwujFq7jYyyj7gTFEh
hLtWqYXj+Xf9vES/guZh5BKbT3uJzeouux6u67tXxEYdELgbabMHh7ONjSMOuHQlZxQQmp8FNi+R
aDc2P0YusFkd7iU2p3p4RWvG7QPicCkczne6GcUOTPgmKdm8vogDnpNmNybrUQs8Tv+9l3j411n8
t66L+BVRYc6BLbiUim6cP93WFkoRnlHHdiina3V50NRNCP0imXZj83g+C4T8/UToz0kj3wkfluh/
j82gNFh1actfOBpKnAMhKOdQnV3wvECg3dh8H7gA5s+/9lN1dKbr61v9esgwF8i4QiBvWZuzpeIQ
cSC44zKJcPpxVOa/QJTdmPwYuQDF/7CXoJxfx8UrOn4uDhgsGRcPjn8RLkt1YFNJObzQWlX4NjDP
irMblc2wBSTn++nyH6iaN/rvN9huXf7tVZ0NdIZAJyjD0m8xNM4BodJWkm1isgU0/61Yu5Ha/SkL
4Fb+XurSEexbfPuKgYHtHggF12IztY2Vi9zGdRi3XfY9jnts314gyW54vg9cIHK0n3TAl7gO49eO
1YCHq5h01gZskXU67oFEUsqZuwnVFpnNSyTaDc2PkQtsvuxnnHZ8pwHOK2oLSE7JQTFzRXdGAy47
4Jwzh5MNIbAICl4g0G5kvg9cAHO8n8Cc3l5HrxikcX4Aj0Ic+yF5WWgMpRzks2KOSxa68qwgu+HY
DFuAcbraC5/yNBn+mDvbeud/Wa1hCnk+Aw3AnO/+43EsoMDfUBM2q91h2qKQ8muxdiO0GL41k/2o
0pxmWVzo+BXpTE4OKFSEI5vZ6VhQoqHclUx8r+FsR84vkWg3Gj9GLlVmP53+xd3w5vxujG9e0YiB
bOY2ZWBg1iw/ge94rDCUyANKXKaIS7dxeZk0u5F5PHaBzcX5XpizLalRez4tbuPrV63PqAPQZspR
G61Ry0hZHqB24xKpNnXpRVbzAoF2Y/N94NYUMcOLvQTm7LWrMy4yFO7Yytl4GKjFY4VRLqIC+Bh4
obW5A1HwOIN5Xp7dsDyMW6BydrmXqFzcfauvm/QVg2TTpwEimTnOxpDZC1zUgQtCE1Xm3VWzl0i0
G5kfIxfYXOwnTXOG7drdpNPDvv3fiWbUAYANs1Ea2wbFFTBiUCTO5U7W7CWi7Ablx8gFKGf7yTG/
113cvLKHIQcKKkGk3GT0Cw+jKOrQ1EWLwMYFLTzMi0Tajc6joQt43u9navm5vY5eUV/UAbONJbM3
vn1hy+57MxwgY8tFHfM5OXbDsR61QOLz1V56lvPresqui9tXRAPEsjFfYqEfjjxwCEUTzUMuuaBd
XiLJbjx+jFxgcr7aU0ya5vom6pq7tn3NzNI+QPEYvJezIYsXoZiDDiYCOoC5ixjs/PqF8vwKnq3h
S4z204KZlOwvXaevpzemvMyUzU1z3/3PIrVErww6M4lA1Wzt/Be27CUS7Qbox8gFNhf76fzP45so
Dq+LV8QGPWbQG4Vy2W5SRqCrmSD7NDmo+Vlg8xKJdmPzY+QCm/PT/bRtMZrOG92+ZiojUWtWFE1+
m1RlYdcUP6AKBTJ0bz7siIdu5hfI8itYvg9d4rKfef+5LtpXJWQ4ysg4BEAV6iy7zBklaGbiqKFJ
U4B+nPK/QJRfgPIwhyUkexqaof1fd3X8sDqvkFiCbJEO+mD5pjK2CJRNq6zjgO4Xm9L/T2bseYl+
Ac33uSyx2c92mYu7/vo1K/woxDAh0ToGL3L/s8j8KZUojgmEZu7ayMHGPdaZ5+XZjcvDuAUqF1/2
0rmYQObkOi+bKH7NLmbODqSLuEs9nGlaRmbmzBOyT3DPa1O38DMvFutXGG3NagnVyd5C9e6ubu6m
h438v5s3UzpD5UUJttu8OSgw4+gTTtitdUwtHI/B6XmZfg3Sw9glQu/2EyFdt9Eb/7rWKHG+YrjG
0IvJUOb/buoWrYEOCpwuLJ2UG2Z64YQuXizXL5BajF+i5e8xWqvr9HVDawetMpKhmMk2KrNNSEPP
cIDDnIt6UKkHbV5H2GusnpfqKaQeRi9x2k9u5+rOJA7N3d3DQv3vZg8K5XIUalAu2Bk7uCY/MtWE
RzXrx7HDi0TajdCjoQt4rvYzDfoQxa/YLQCHxHHwDNnp7vYatG86BFGF+wv1eU6a3aCsRy3w+LCf
YcKHNEMT2quesIX7cRms2qZWQJZsAYpvaOAgxNk0dqoHTV2btJdI9Atcvs9lic3ZXrqcD/VdqF+T
ZGMgQF0cB2Sb6iZW/nGrALUJzte4lLJF8vO8IL8AZDOBJRyf9hKOj/AszZT116/a5wwT5iocSdtQ
a2SpLo5z4DLXNe0d353PY+fyUql2I7Q9eoHTx3/vJU6Xuvv/E1dDfQiKazbdZD+LLNU1SKLnGdXQ
NVKLuPrlcu3Gajl+gdblfsbVnyJcCfLmtHndGim6b6Tt2uqBZ1MLugelOEHB9JgLBe5/gOVjrXqp
VLuR2h69wOnT6R5r1UOusF6r/z20Rs86Zyi4gd5Z47DIVU3+YzOC6oNccAlrbXhent0IbY9eIHS5
r5nP+KrXPlBknszlsGdr0m0Zx4FRRSkVjmlzUwpU7LEKXd09I85uZDbDFpBc/WcvlebLXZ2jZvKw
MK+iL8QRNv63cD649kni5LSSaI2+/1kc8XiBJLvx+D5wgciXq71E5M+7pn3z44TXa9kxHJDGpULm
nMduZUFsINELCvL0R+zwWFleLNZukBbDF1D9uZ/Fhj+vUWYowvZVUyDwbchvhOP+wt/cp0A43fZQ
wVtkQi+T6RcgPZrPEqH9jLT/jJsbXTTxa+aoKCHAggmGC7rWP9s5Kk7noHEXZ3XV7gO5LxLpF/j8
mM0Snv0M2Y5r9B2+uQJhnT3ngZ66Z+/Xr32/p3B13V4f3l9w+OgavqdfvccANy8uhm5CiJ2ecm0w
T29/fwsCw0ak+P3iRPMhW8HH9xs9fhpzd920v7+1cPHOARHMRnc+mr4o+vbevhngG8xLuGmMCAcd
LWh4wcE9eNLClDRw96LAaT1ig0PhuNwHxCJCnsZkm3gJzcs4HQPrfk9t4frF73dLftTZBB7n+3Js
/v2m6PKPOi7aBqPfvinX7zKzAz2GNkHTb4PuDZykBYGJ12+uP8Ea4s30/wXdQGMRVMNFl9+GTbaK
sm+PVmPHA7BYTz4AqerjB9Qjy/JyxAPcRHqRm3uduo77i1j5UX779KMEVnL7WUi0UDG0GWhaYe5u
2X7WRBuaiYzT80RkE0lKL7cQ8svJU66dVuJrk4yhexPpwG3JMSntxppxW4OY4uIdYaQK81tdadcJ
P4Qdj9AjdhzUITme3KK7i13ixvn7ruaNxc+ILOfTrFFJUF+5CZnOJLd0cDVV7VFix+Jd0yb0Y1Lp
JPamJKiK1rcLO/RcVovWs3tpDY039Ey1K5HlVZReVsoO+9qXvOgdvYIQeevFcrIbr+jsdzUt48/T
mHVnWVB1jj/3UzYc5X2csfzMaUWyEqOcL1yaiuGrpYn0UivMY89t7dpHlMfZB2455XyWtCqyLgdi
xbw4ZH0YKKv02zRpx+DYyeq4Ob5HZKOnG/TX2+1Gl1Mdh9HmNtPv//zXlc7x//v7NX/80VyG+uNf
6Ixb36L65LtwJtvwts3yTUaa758FYTbSGU3d+sdPZuMXhmF9KesvXtyyGjeP7yJ9MHxGr6BLj7bu
TzZjcVj2h+W4H7exG1IeKIcx3OyFU7voiSPQnLXdgAkBp4AeBdxZIHDLlAvjsLEbYBsYrsdB38/m
XtaN0aDo5GY2WrgUxVEhhYun/hujwZACPFI080QwuApxJqwabJMNAR4rdUaTuqBDKu5cGrSdOrRL
XlqZT8o+nr8I0ZXpNbdq0RwV1dRMfNXao4hGHzpCvoVFzQvL1/aYOu9UJKZulSqrqE4GlWfNeSby
0po8nY6i/CbSNhn1ypIyS5gfOg6nd86op+5TFo1Odg1zUAY3LGeVvAhlXJXMy2ncQBReijr/EFHS
DsUqzESdlp4eRJ6/p85UQeQwz+l0ZuesSP62ml5jzCNIN1v/sWXdNnwopRJ0ACt0AhnOFctlLO8j
y+rQPO4iGbl3waCLpDppc57xk4z3Te2czE3YxoM/xyXuJstIENvB0dOPhxvYxgjpMtIANCEjT8Pt
b8q8/uj5c8LcBi4pvk1oytLYbzUTLPKUsq0qOarHIazbVR21IY88i1tzWXwcOJsa26d8lgN718qo
aFJP64rV9AIEWIXXnhbSGP8f3oc7aCtkOAGNqzfQCW225baMYxRbdlQz61ZadU/sVTg7oVMdZS5v
GfGKupXyaypI0CJs+u6in8fGPJcrHGXEKRMb3nf53LKbtKMt5t6GE/ac9HpSZs1/Ih7YRegNSdzF
H4oAV0G3XhRpnEXxnn48qh+LaTsgO3CxheIoGEKHtqcdij62yBixW8vJnIr5YiBSXEORrPZUz7GT
XcQW1fScpdXUXaYNIXPkIYXJsCj/rSRoQ0M1GY2E94zzwmNGThRkyUTqWy4HqNzRROVM0yNRD13D
D2M34PJr3WEJKq+RaJz6qsnU1+qwjzUph2dQMbHG1m4QNvIh1IXMxcXgHRa7oZUxSaa0CG4CNRei
PtZVmQfToRXkjZrghusRW+Tp+dOFJXOIwNVJ0BIoKq60wPnVBRRqToQqW+sb+tCc3DoZ28goRD7q
CFdNd0PCZ+7HeTPZpTcqm2EhREyi7jIvZTL5hUXr4lLlUV4Xq0ro2v4Et1w0354W09jTxyuDRBIn
BQl6bHEhN7RlYUu6IXBrUs3jt7Fua2wC0qUE+JBxYMLyxpr11mWJEMcoTTto8ysuw+4ZfH5aLLQu
IhpFxGSiVQ7Ttr1YbmU37dRI/a3IhAUbnsB6zYPXT6SdxBkLBOx+E3a4pTVPRAGLWpd5TcWJayVW
n3pVBGtrLP8UYVQRz1l/xse01PkzZoUuFQx1EXTH2mgRs4GwNIcvH9u+kQ1FqYqZfWsCW1r5YdI2
ZdZ9rOY2Lgt/qKYKwllO3uM1PVW5nlZuOk8IjcoyOG1UnSWhn88zIrs8QvgWeIUiMmj9ThAr+yRz
Fc65jzueRphE20omighyVhk+NY2DoaqeUVMKMmBrA+CmQtTulCRgFHCzilhYDOzMouqLvvzqCC0S
4ZcEzXGVFwSdUrVPZ8eCaQ+mtfXMOo7XuntzUtLAxUvj0DJZHXUDe16H+NKKo+8bwYhQFJG30d3F
tkjHtMmDSJdfyxpaVB2yJnX5uU0jNp2xppuwHCros/lLHo3T5HhdVA9V5MPgD/JTWM2BdVLnPJm/
1FbXyAs3Rhhs+SPv80wdp50w8OiGKWyhqXdE/6msk3T+MmcyHVKPZJlxWjFWHwDpQkX4I0OsOn9x
83EEdkwkE341Mwlbd1WKhjVH0ukMdukYxggwqvvHKze0psFz9ZjgIzSCB0geW4WJDdpS5On12Mii
Ko9UX9P+kjM9t+/rOg1qL8vy2s59Kwzy8STkcK5/FW4R8C896Sk2meOGiDP6qtAIUZ62DUuridV3
0OGAu124I5H9LLYGC6YipKrMvs40b+rQG23ilEgvdKKzU9ZVAwzF009cWiPb3DVrU/ht3J2hfnpi
U5MmGnI2/MXmzmzGoePG/NmNk8J5y74S8muQsBmbcLC7tgnPHRgW7NOnxTBfM7ClFMwBEe3AV6AP
1OaIkre1fGZ9V1lK5l9yXuQt81rdCetOV1EFaxSlTUEP68DR8ce+cUNYnDISOjwMkRX12sPh7CHr
vdYOK2RVrrwcWZ25k9cMVPafWtcisV+JedRn2EQk8hLCg7j0eCCpUfaIYB/qPkJ0cRokaWs0v0dP
+AccXXXKyWNpzcZ+nU6tv5zg49rgPw4pl3YNPIFLzNFX+/4CTOQE2zNOZRAVQ9U4n/uuIAhiRV3b
CGL72exbjiCLn0R0GLFtx1Qx/Arb+8jWkqXZ0qxLBju4DEZptrRdxXNen8SlzYyJrOaG0KMq68sm
Pp7FlELrgiE3MTWd3Bza6dAKavQMiAvL5iICcuE2YdWAIApAC1NdsSKfdVLYn902YtCttgyNAK3F
OqO693qMs3QTZAui0ag4bKUxKXVZwdFYEUUYT0dh/qSrFDcvZCpx+Ek8ZGYdqmnQ8iKoRrwrjpiZ
4hTmsjlKLadmR6Vb96zxJ/gLTPeZqS0yAExN4UpGm0JViMA9QIuptWNKnazT02cW9sZStXWFrTVn
c6xvWuKmduFNra7mL45dGP+YW5oCkFHmWTgdzrmkbXikmNUNnxGl1liOwUkYdh/rZ1iTIrYUthgf
stJYtw5m8yS2ywFmrUVEggfGbUDwL+RYFEuRhxxL0bZOZLW+yLoEKhEpO8G/1utjTKG5uOKpSHuh
oy7CBURXji1cpJ3kp1CXDjOXk6ysqz53NKzDOry1I3fsUx+ZZRQWz5mFhTsyj+Ro77cJ3BLK7svE
iyQaUWs5OldNR7FD2glHc+Nj+H6sD09KrsVhMFh6bDyZsQkLnvVBgZAFRg+rNNRj1n50ZOMGyVHQ
chfGAArZf6rR4AQPkFtQ/HYs4Kg2sIXVUGApx8wtoCvQIgNHmI4GCCuJKX6pKVH9J6JzDUlEmsI3
pbI1eerTqw3CbtsmYvLGCcBI4A42REHLzAbhYGOFZJyuomiSWeC1XcpKPxhIkFxIe+b1dFhFtSxd
T9m2SiKvrqu4ekeyjo3CKxHtWGd1mFv8PMgjh/nVoMfwhsQZORmCjstV6hQ6u+VJNtefci1zfBfO
TLPhA+8pGeeVmxRKlH6F+LHpjoZBuP1FXUXBqD2Zk5y+Z6SmalUUtaJ+MrZdHXh6dKs58aKir/no
h2PaQxn6uR6mzBstkfDkSNm045cyayce+mSk3dAdl2qIaID4LQjb0zZyEJn5zpwN84y0FluxPB3T
Kei8qikTedQrJ2QrkVvjfDVIbcdfOp6FwYrx1qb+hPxUT54M20atVGwPqR+KLDzBIewWdBwZ5rNA
FYQc04FG9lFoNW5EDstU5/zzJPowtT4rTcbxamxH1p5bTVtYn+AxnO5W1FLWn2enDwvtlVrTqPlD
jXOWHgcx2I2jWXM3155KNbMj36nnpnK/0Txxi9vILnU/rrBVpupOde0wED/NhoYmJ21QVMJdIQ8Q
mTwOciuVF4o6Vpoe9xLMZhbdRW7BWqzySJlb8/OZ6R5beqZ1U0Z/oCrSSnJYFLwsndNOBXGUvS/E
mFbhYdKH7dC/H0QQxvFRwPOhE5+CwmbVqUx4FLpH2CuSpV7ZzwRuPWvceFBeaHFZtasoqOdkOh3C
xori4yHO4W38VA0cBrYv4078R1udFM0pNsdgBf7AELbQi65E1KW8dmLuKD9ktuPgV7v+oxXHGV4D
Tc7xuFk3vPo2d+BM+3eJrMvQPqGjZTmOPyUi7ZzjsUhonnmC98YvEmHFmE7IBJzK9RhM4Nv9RERK
hB+moRxK52MSWMmQHTkps+zyNO0m5fYfZMJErLxKKcNJOHUrovSLEwaBNZ9xnjVYKWuqYLLPYbWr
SJxZLKid7D2Nq5hmH5NkSNzgcEhgCMJDHaMvHwQvs41IU29lxD4kYTTF1YqUaVK7q6Illij+Y4d2
geflSabU5y50q8qvkXpjZW23i+FBfCoj8yGQHyGLV1XKxPQ8ajB7v4xoweRREg1mxVjWpvilm6i1
LovcMSaf923oOr4aWo0NMBeIN45bVed4X7meatSKGctXJQ5+4EuaAE/LIooks6CxgYeWPLLFnzQb
zToXXCXgkqzOqgGFVaRuxO+qCglNdVTHMSItf3Dp5FR+7Eais4Ag76ruS5sUXVxgvaxo1sdRN3M6
nruJY0SOgXQ5X0rsLDyB4aXqW2CNZoPJ2jLIi8nC3zKVm6Xpe4q3wsW61QAZepQSMcfNfOqaseob
CLcIfxNjqeVlKnigmM8HBQLIK52IYi02uyeYG4WPdBLLTC5op/vF6LBran8T4yoxC/Mv1oj0nJG4
ti43S22t3/6wyOv3gSmw03PHLnMIQAsr6r+lsSzj+jgu2IRJV/aMryDzQpuFMblEAh5q5Yk1UHru
W2w1ZN5dHZ4WVE2B8Gga9ZP8oPJOY5V6O8/wFrsEx1b7oDmCXnkpmUzQG+bCxh8zJyTVN7VeQV1C
g2DX1nOK7Bg5ml/qQg70ZOpck52TNbTr7SGDNMP6SB5jxKFwMjP5UU4R9mlIa/OYiEcSf5x0RZzo
84wCQ9e+w0yZWd71Rpq7qYOUmKT5FBrXDcahgM6wu5o2MqKvF9Sahxn/0BnT3Dm0iCjS5HRGT8RY
HocEJBI5HOJOQ6dVEhrmoxmAb9w7dvWNyrDA9mkEIlZMvu4R7H5owGWbD0TlBb94H7r4lRXEqEM+
CyN/0ckwGj53WZiF8VERuvjcqGI0ZCdpMzm0PWPrvRInjWqd482Sq6SvIc4YsxQfAg+g8fCkjFP4
+Z5WsySfEbklbr8qK6stYp80KLrUvkgifCPFqs1KcJsZCANQNoAp6k4dHRp17uBf8bd06mTiHqUI
FsfpHVNNNuqTlmuS536meJb3XtCEoA2poh3eH7VVg18IGkV2kVcd/jvlA3g7QQYKqqgCl59d9Gkb
gBQY6gRPp1Go+y+yCEZkAcE0m70/4IQKSOKRVTYsjFtHWeceZjlcbH44WkWgmlOh4KrGv4gcE9ib
MNM6TU82dHLSZlGdHHVRhnz3ZuINbso4KZMIy3HM7nUGFa4MC9YEQxrMX1jk6qH9XLEhGuRJu576
qMIGS8TKcU4xozQcGnEoZ0Jh5dqam+WjY2l2Dfgqs8XX/KnbpANWgHa2mW8bxzZ+1djgeH8Vg320
vDibwSuj/TYtlAfKYpL5OStpjXfIiZocthddg321JllmKrI6OOqKqg7s0zCoZnzGvKbeAqTlYA0r
wVNQlAEKcPJrniN3Kvw2AzEhzvJUGn1q+RCDhA9Tt4WpZDKY4POaCZYmOUJmaxavi5mhCuzOTcHF
J1kRYjiu/MEs/xoQngXWuyFo6jq+UCwxJKXu4O7OnTRgsv2Dg8aagsMxSKwpOpJDKbJmBeoC7Y6e
AxJIfuUhSqeVB2eoAP5s8RmzkkVu3EYuArPdartGVXq1Xsmk1WCiWUxi1r8bZpEHzh/p3A3WZY1g
GqzCXFZKfoW9xf6yhnLGCiScmDkEZWHB+CO9NCxVFiNeRWStcj2UX6Waoop+42Mmswspq3IKjrit
m9b6e4hpMgaH8GgsE16Tgf+2fDejTv0FjOSQtlckrJIw9AMxsWj8NDiIbapb1cd9Zf/VBC6oieM6
7fpc+ZY9N+mXmXc2114H7zAi2adUI6Z0HKE62mGX54my/R5/tJzecwZUpsbVZiZrLKsyAUHs42DQ
ZKZ1b26yrDf2T02hsSaI/o3yxk1u3lHcs/dBYpu/CUosvGMKJ/PGgIGdyA+RuZvaRpwFJVQ5RLQY
XMztRMvDBIpqtFKhXq5PNlsWMSUskUJXK15aU/DGnFqhX49TzRyP2jVxP3aREw7aG0gBwp5Pc6Ds
06EqjJaH1mzowAZ1IvziCMva02om2N+coP5wAd7SSJ7GqDR+3TxI1AourcJWsS7XGVsRJ7OTeklR
dvyPdG2w0jXRWOGqNewGK6sMCdnUsuZ8lYd5pQMvqmRnXXaxKDHndkAVr38X26EJ4yI+4hlOnxmx
unuFs3QKP+IFojNKXtqmzLgqhtHsSSeY7TT2RNQUeX4YJRm08Wi9IOCBjdFLcRwFn8sbaiVnkc0y
x32G+Fok9OByYB+wg20YN0l/opWjFjUE8NX2ZaS1hNROGI7QhkHDzFYWNxqU9SBeIq+PKyP7M9nd
dm5nHo/v4cBpJ/MFAnj+gmetu1GjccABVbU2jQk4YEiBPACa9PSjFgQ6tIngnBueBcoK/5UmrX9U
PBzctHIDhJIPe4Sko9Z+VQacf8DdOmZ3KxkZULs4AcKa1xyQbYzj07JsUwjo4sD+cfE1pK5EORz7
3N6WJeiZDfo2CS9xPwnMWCyoicebBt+mcDhrhM7PrfPPD0SfMYgDHMK0QS6aG4AeTz6NakKznASf
qrGAowhTePxTZ0ph5jaa/fQEqaHtfpR3zAzB3aIRCN9CYKNdaElkjlnCw6LN5KeNxRii2ZD2k2ST
EEcjb9z+KCmDuf6jG9iUrPKuMPac1TANVjNz+KNnJNre6ZAIqZS5ApE5aKQBRbcgGidFrMGZWPUp
WyvVgLgOOj52aQC7Hrt9DAgi3k3QTMXgHBBaWJERJClZ1c1+XyGzPxI504J4I0zL5MPUV3g79COg
F/HEkE/6w7qeVa7N7NOTWMII4PD9mmi9wn0PlOKr6xYwyqhq7dHqL6ImNZZpvg+EykYU3R+T5XYc
d2W/nOoSKIDgjAe+h+W+h90ced9+njMiGsGNkt3Fxu2NYVQlHtGwrNqrG1xz9d89D5S/OVgCxUCD
Iv/JHLAhABPdx8nF2i0hSDZoOGkGvSiayjiMpx9o7MujbYoNgfKTuVUG/SgcjOaCzxymeYzrWaQn
TmHVqfCdPHfYV1lDYZ5TwZ8fBehcVPBwHBpJ5tLU5YGdT10ow5N1KNILsCPYR3aV49fTs9q0Yjya
GLhCPEqhQYbgSj0X5xa3kSMEdRknjprjerZJ1BzaYjTdCB2+pKrTfzdzgRq6r5sQ3Kry8mBGtui1
ImxpfgZvjRac0NdpCebnvc3BPZCPeSDCUJ9MiA2EvgjGOKXj5Ac2Sk5/NVWVIw2qE5sX1WGedbPd
+gRNW02+cmsBqu09G6lm8qNa1/NSiWSEfQiKnFbjeRpGvULLTNfLmIITSdCqcYJEw4nzVWYlJaDY
BCiOhWGRl67DCkToLpyFvDdj61QjHQhM9xDlNkw3UkMTBgy9bSGg1baLPKGwO7wBIZbsnAvWZCaY
s9axTYniKLSdlC6dYy9t2pzOXtHUqohXsnSypPMeKI8KbjPyNoHMfQSFytqA9Z0r1zhxp+rBLCG3
SKV9WLoaj8xTZBX9O4JqRRz62Zjj25WPwednSfaZIexV7EJOreLlaSKJZciApq/Bs07rPEwNU8Oq
VZR2OWhXMDAOqgxeErWuDnyr0+FAcq/CWUhhf1SVKp3hMKyg3NWVmFQ/6yvUG0xFCzEgseWFbhsU
Ea7iEmxzuEITEtoJjqK6ojTxc4qg8+8JqWfjvhNyHOyvVIxT616ANgvKPwqlktQ+TIrGIsiEcSft
2PpoAUUt/bDQE7BdDaM915NHLDATvY/QjArXn/gUDO9T1bTN7KEcPcTIppVboy4aR6Q55iRrh2+S
5OkUrQKOgLvwcqfI6/8UYF6sznPXJbeNLapQDw/lezeH3U6OiiiTdoco+j7OAvFt4sSpaI3TWW+N
7D4aLJwsRcpWK3TElF5fE5lTWLJQOxDDTlPbG1KrV1cw4tq9LAtlZUd5LELhRWE4XKKxEq2JUzwE
xzHv2UlM2Hya12N/AiZDf3JqafujEtGFE7cZAWfc11cBNvUJD4VuPGhf9C2py+w/IYn1alQ0QC6a
sfYYyS4oJbsQZ25JvuoU6lgMpXwvh7hcOTyKgC6x6qPEGflhouPuw5xkLTlEVN4euhNhGXaszG+i
sru0KS/Pam6FZ3nftIeiAQWN3pfwpNedWkVqcP9wyqhCXb+Mb+OmClZZVIbexItiJQJVvXNnOz+a
/o+9M1uOG8e29hMxAiQ44fLnkJNmyZIl3yAs280BBAmCxEA+/VlZ1d2nqs/5T0Xfd9RFRdiWMpNJ
Anuv9a0NPsIFHlUS41fn21jG/ZgdHH7lOUc/9qn9ZI7gHvjPmYnhKHw47MXG+uTQ9mR6UTG0+WKA
RLMUAZ2aV+f3/PsQjAlaeSO/uDzqahKt5BIT1nbFFAT0NoZMd9DrgiEVfcafIB524JVWyn6GsHrQ
z4QqfLZR33YHtY1BHS5yfV5sDMEBS0G1bN5c6KI3USTS5SXPGG/z985GbDuDQDA/lijuw3oyakWb
08l2KywGIPzK1ySTVcADfZEMOEIVh2v/5C0V6JPkdJMsaziXPG+n76Rf1K3HWLmbJQ2vdyhPrh5q
Y93Fo5y9I5mwZ6jfwaUTtI2qHKvfz9A5Ohb7noct2mYVfDg1u19zEPgy6sL9+7L0UwSiQAEf3PcF
d247qKEAMaVNpXYn/CU1zdwUBNjs/RZmWIjRUpXW0YFeEMgY1EX7WR8iZaIbALi+gNL7lrjtBzGc
38chHh+7mLWCtEi6ovHSZlWyTbSOs3W8V22sPzblUZMR2NvNUhgBBkKUWdckqggMjb/DmZ4KGg3j
cYJQUERErk8+HMXT0m6rKMW6Nq9zu83v2isZFbM3vuShVn3R4/3Bcc2hueHB8+1exj53jyxa2qEc
d9t/76XaC5g88g3HmcyFUjZ8YjARzirSeWk04Ze4G+PvS5762x56v4XtEBu8KF8LboIZHalpbtM8
mLpiCAX7rgMUNVWO+qwvkn6ZH1OXCpDMc5qWrNuz0xpO7SM4HbAdrtWv0TSqozU+PPbKpt815a8O
ffLrPss9P84q3op+ls2vDRfk2K6ZMTXKwO1l1SzhhY5nOLaiWQvSWntOmVDHGXVoWDTZwl7ZuLJP
6hX90ms+fdrd7r8MbvAKZHR0FwMsOBLsFNXs5/UF9WVQJG60t4FexLedTOORDiEHmQU5+b7dSIy9
zGNFIn2XQw9KRHrCVHZeqmXsjyIx+hVsF8X7t9ElJCM99CldPqDLzY9sbPUp3Ab2IqXeb5qln2uf
YclFGyy7+zEm60Wb2D2OCzhwnefxDyosFodo3ux9vEk8PNC0HkK6mhuvM3funKcTdJt8PPJUxhXa
YxCWkD3YeQ80v+W81U97lLevOaSTj3nP1y/Y8JsTHrbsbg+DFQxT2h0GxpNbONwhLVfJhirft5Hi
ftfjYW+C6VFAgn9s/KTmEmQIOWjXzx9qNXGD5nrfbzWLzQ1AJQF1QE5fGroziTVb+ppmIj+F8PxK
q/b4IbcNhTKvg58Bj8Cg3W5JvIPd36RHrVtlBpJ2fisSarO1JhiyO6zFwBS/dYFqHqGyDPdBvI1v
w6q/42caCL1d+LZIVDC9yfp7z3rgl4kKuwubVPTNBEgklEPryB1QH/PaRdbOxzYaaFyyNsxuYj7p
/MCIHNlFtrmq4OPGe2Hhd1c522VW9PvKbCEpH++nAH7/zRbMGa51Styqb2dmYfSEXofuPMazfKA+
Dp6ykXWqTL1up7plSj/3TWdlDct3a29kJ6auCvSYAELkPAyOmV2W/Rm5AG3a47X0IBWbPQ4oFbhq
k2vERaAn10MZZqhcykQabu+glvRLSU3YfHHZPm3lRIb0FrgeDysXokS8WdGIr29Jh+5PYx3Rak1S
FE7NCKzoZNc0uySRJ2P/Zacbj2yx+Zkwc4mw2JFzHsMROM7DNuqqtUtiXljQiB4ETjMwXeiAN4Mo
g5j5l46CmimiNh6epi0M9qNDo9kjKDBH5Nax3o9lpKHj32UDltMKgNxeTVC2Ln20diWONRaXNdj8
0j8MW5CyneLyj8TLCjqNFFdKS0WJfFjXuM/Xakv7dIggsC8Tnocc9mZpwi2SdRyaob0VLdzZQo6Q
ect99fNYULnB+MlML05jFydT3cAovBMdZNKq950/0SYO8yrNSZtBEut1eBaNVrAjTZJtReTgfqdr
tN4HCfNZKXseL0UWCwopDprdW6gC/dMylCZUqy06ThMPad3YNjJRiRKuDaYS3jxQNFdkbfq8BfGU
oTAz+dYNJVbSFf9gQoYC5xVhEZrztG7VoIqkmUPPaiGzMGtrFfkpSe7CwKbmFWau5Kd+zuPvjbXf
9r1tXptWfWuYSvoCbYJ8cWA7ap5zfSTYPAgWiVTD/sr2m2GLhntNO3OwrWalmtWuigyYJvItMpEv
ehzSSmvEXEzexVhf7Sp/rA3fD9k0wMZrPL+Dw5iTMvSLm6sdm038yJaWvmQAiHTVWWg9uB9wwxTg
4dzPcFLiSc3jktdLljW3yzROL2Ze1qY2vrH8DNW4yYpAenaWUz9X0TgPBzHz5GUUJKzZ2k43gifB
XSR8fBMpmJZTs8C8ZmiLqijiGH1iMnPcfRQNBRIqg6wIs/NSqzCd7sEPuvWstOMFWxzx5SyavozT
xaqChZKDIQUQac5Lig9XbxC5X3aOczw5fO/52MNfqzQeSlfsm9D32OWx+XepGKquR32Bt8Cfset0
B5OxtDSjat/6rgm/QXnzB0A77DgRJg+ZyvrHoCe6tDJt38koX4ceJFiDxu2QRbz/mFy0TkVCp+mD
Eq4vJqLcF1z7Pi87iKMXriJ86IZA4e68LdHs0ocebcnFInb1Q7Q0+yZ4E76LkLpbC+e2StQ8nSkk
4zeI75G4rmleFbQn813KOUXdisXxehPGP2JxbYa3UV53bR8tn5PNg64e0g5GKMTkKT2PydhN5aI7
v8Jr2ieIhZnrw5IOWEeKNOj65G5QS/TZtu0qimjAeyj6IWvzUuD3lpC/cE+0m0rOMjVRVq0tQE6N
Wks0F6mm9atC19aWQlFKvmHjdbpgQe7sKVhFWq2qD07dnESvV27gEO5WmKLbAvWQJL7/NDZX2B7Q
eR4mw0FDTTyht7Du9I3aAJUUukFJc+sXoz5FtPquXCAz2qKzg/+xrhueFTyU6NOMgor508K1sgUc
OVuPvaUXiNQNkKnO7yjmgY3+QgzO8oPM2vUm3tC/FQHKkbVCpipI6mCWYH7JbpO3dRmGj0xZX4qF
LtVAgpncG5eFL3DXcgYqCDVcka6uHY4ORdUFq9/oaj+3bY9SjqH0BMURTPe0dWFQGn4l8TZJElVr
ZZEwAJGCm6iMW9n2sbCHxqawUqQoe4EiTdfXNtaWfJu7CDU1Hfn+Pi5mFA/RFLqlQlfBBZY0lk67
KnVommE7BiTqx/ghNZTnhQjnjn4fgI0GY2mD3Pf8AMNMeHIn2imdWIlu28eqMHsrF1Nm2HCTrWrh
X+VDYUBzx1s12o1LcbPlPKKkXAwaMPU4WKhDtPDAvJk5aKPm7r1pRDw1lcOjAhsFaRw66sL6eUrX
Q4NabTyb1gTyb8u8eJvULfgnOdbJDK/thZMI3stRAZRax0pvcUD6x94oge8BmbqlMz1IZngAFpg7
Pv4vGbCM4Dou/bhVTLU+eU/gMrUvv4u1gboaDuvArtJoFHKvbpCmvFr34AWuPgiewz372cSc+PQI
rnrH8zaHC+s+jHJt0BZjDqErQGfLe5dii8ByvL6ZFoJCfruioPT3pGdki0vTLGYWxx3uFr4tbHn9
1H/S3IxWIta3mm28oQYfby+6CZTFUgJ6oZK/0DVRXVqnAFU7eiHGzNsEDqlbUeOgd2jmg1J5j/U4
WKdKgEK6iwBzoXRXDCvmxjoUUXl87NZMbpuCCmuhpHYlkCozuLhuRh93Q60ciBsG7WCc8tsdpV9e
82BIOVwwy5kyRRjPLK6zbafxEb6ffFO5GV4D0DWIKE4InxWxwbNTgzaRP8koUGWBfm+1qKd0YW1l
NTgVX+zRDPNxT832G2V/YV1jHyGW2hN04O52IpyWIkrNXR9um6wVlYC1LIMRrILhpWfeZecZJVxW
0FFtceFHJ8ajXgkoRp8rNyKcY8VPtRMusLTGkhcp9lFTrXTfnpcucB4FQjDUqEDRIfJeJclRp/Eq
Ky5z/xns3G+qCBs3h8+56ERSOQy2/6GR79TF0lu0BuMeWHQjug/bGuWEXk6mTYT92QT+qrigoo7G
chdtc0BOy/LgIE2YA86JZjaWnMTTVMcbWU7hMmUfg0UCdSkzHjVTCUGxS9ChZttyL/OUmCoiiVnf
gT4AmwDDCsquBNMxWxRIYQSuCOLWfYPOWxbxjDr8zsNw84WjIqszkQ6XoFkmoOwmQbgCbJ2SQDei
zSxVPiYMllSwtkfkFvDFZL4JCgq27jSrYe5LA8HscwewgHuDsycTkAmfc1eHNFT+ccOXXcWM56zu
wVb8CgAvQTzsVXMbYBlevqG5dO1T1kt9rbpo1J1QwaQXHWdJ94klkm5HauP+eXKU3wGTbH42OsSV
z93ugatxA2Vk3ztfqI6419wn5tHpocVHQIwN7nAmJ6ymmURYQSTsOYR8mFWsn9w5hGjRVQ5szFdH
Y+QIE7HEpzHue+CJOnmZeTMd1mgk76lewoJl4BBbPewg9Jd9KxA52u6RqYy6KjKLRahrGAHIs84y
e25SDTptGXfgoA13Hm+XDVc0At1wqcZsiw5wiOCzEopgYdVYarH0Bsg7dMWqMuCFtFlmFAXjttxR
o8xtE4U2r0jSqOwAEEJ9cT5bQR2vIz4laIDsW6zbvCkkCvCHObhWvAtm44wFauqtK1LBGXAUMXdt
hQ29B3kFueRxl1AAij1VKq2FBWBXUSK7ep89fqZJgNMBG5GqslT9zS3tWEd88aVbk+0jw2phb/w6
alUNs82fl0SvBi+XJDMagg4qkIymOzrw6CZvB5EBE+KbLHTI2U0QtNHnNnTi4gO1PILV60swYNF3
pGLMCJ8hY1vZJUuvy8zF3VYZt/VLMeh85bVpu3zA+qvpcNOH0ZYc1tQlbwFvlb+HciUoxIBJbsWg
ZPjRMRAPhQSIcT+BMCF15pINTQGLkGqYOUlkLcO+/SISr12JfRNVHerzqqV6zq/XLX1w1EGGptHE
7/NB0vcZlEVTWDN80EVO73qdpgKTQKA9gqgEKNVY3PKD/mgCRxrUVj4oA1Qed9og3rNAd/k2NiY4
6x4PdaU7kT2sZp0uazIj66EzcQtdIDsFnORvUIy7DLdBk36qaKe1j8nybPUWnQXO0IjK3ubuWq0R
CXRmhMSTLUt+Wmg7ptXOAhROsmP+OCaRHZ6Rlu0qDXGr0rjV43KmialRvoQ34za1YANd+N7yzb8z
voaFWgxBdDIRtcwH/jdgxaSKk3h9zVHuH8OYh58TCPR3gh9JisDjwgH5f0fmJr/zMPmPyq546nLz
HYDy+qgM2Tiy4xMJ8Rzsj6wJBCqaMJZH7Ad6RJux0CrPAKfgp2/dHOmvPcSOKvdoVGYMItgL34bT
W5AP8Uvf0liWMVT9s1JjCCsMpKWg9MdmoP7rWijoQfoTG5SQtoIHjhTTOzraSapnHS9TnDysfTtj
lV8wuxBskp6RfwYk4LdezvAaYDhOD/EGlGY7ughZjaiiE/Freyamlf1+Bsi9ra+88y75kYzxJE79
NV8flzzWZA2q3Cax01i8BGgWeFrgI3oWdimpAN6FO8rGnGxdqUWqiT+bzUPFLNLIJ4c4Hl3+LR3H
FYvKrMTgB6xjSUuSCnUeOIUq2NKmAdASg7ECjowyHlTVhiw0Hhpg7HECFLRV0y8yB1u2VDA0AerV
i3KbaOFYdo0ALaQafoXIcQ/OsEGavtnJ/GRpvqKF6ahPtX6bcsdtX8GIzdH3ITLU+f6+76fFTNXi
MKgzrImiZpk/jdhtuBX4LarbSjfFKMmKXbVYGU4cMcmelVCsr58kThvChmPbeJvNX03Q7FFSdDwX
+Duw8Fnqb4J1QcN8028LH9LSE5Zn9vAX9tyfAyIw/xCgZsjKXqewsBTgw5/NuZGg5+i9Yj9IjxTJ
313vKBUJ7CdNZQPa0+V2lCWRsY6yItMDgkjFAB9lKVc6+uy1/83o+r/f15/dZbwtTGBKEVfFABmY
h/CK/vy2umRDNKnpsp9iUtdsk/wd/JCCDbgRgwl22V8YlX/25K+viBg3rsY1OwzL9zpi4I9YAkTD
fCXIS/ySv7+i/Z2qocmoYc0vWRsbQHCW+ACRj66HWfn7V/GfaQ5/MQMGt1WEnMU/WYD/Mc/h8X+Z
1/rbGIjff/DvAx2uZxYwjGXIoNowhJ6ux0r/fRBMjnG4MK3CK2+CY43B4f1zogPOEsMfQcwiEUWq
9bez+OAoXyfB4KSRLExANwEEQMYfh/P+O0MdgMniBvqDDR7jXCyAmJgsg8AOor74dX+6wbBhLrtU
ZDsl2Siwk19LMHQyjt5HyG+wGlkhCM5Sdloe3JrOrIgWrc9xPoXksM8QmcsWzTIroRQNCbyzJA2K
RTSm0uwH9hj+4NIUidotxP7UwT4AkpFD9pfBstRoD+Jqh1II5ZMC4aqzfVPoRFoeRjDL2/0YhNH0
ppdNX7Z+bu9DMEx1Fuz7K48C2hUxZItaM6L6GmOo5xcsnX48kZnNOUBRkn3HRIR0LAWsjL6YMLkY
kLNiAjCN55Vpx1OX7d0vzOxpfjjwy3fYSbJ3uD69qVjA4ttWDrwvwmwhpsD4NTzeJmmiGkhW8ojk
6HBjKesfuqld76xbgmPI+x3NAYcjOK3W11ih4alkTW/LBBel9N4ZiLwpiiUpmS+gmpPCDgl9zTUu
cxiA5ChM1JLLmDamxnobn6LoinnDsi7iLg4BZTL5iFBDirpql09kHyb0zrl+aDmkJjROYrwkWaTK
Pt95KVybHSIWERjQubwbs7AB856lDiEgofa+HBPyNcyy9dZM8fsCvuElXJYxP+aaw2NAzLmB4gg6
9YhOk775QUSH3tD8KFXToxbbOb/D7tpVGyWixLTC/S5J7PKcpVPe12nKkwtFnYX6JB3rWIbPmX2E
eTFig4rnY9yQx9iYq1w1RfQ+DBbzgfahedWS+ge7XBEFmdYI3iC8JkUAaXaVRyzvwwUVHL9lqh+f
ErLGdyKOvnbuGlWaiID8bDaMIWn4y2aSuU6DRJ4cwW4xhWspRN8/c8itDyZYsor72KEjmI4CwzNq
GTtXtoZMFd8nTNNhdoKGC+flYFIp/sac+4EKOThM8M9RVq5D+IybHBaH9/N5QRq32AdG6zBPXCUQ
kqvSMXmacLfBFmA3aIwxZiCf0ypol/cdtjmY4iw4tFEaFgkClyeU8SDqDDSs0MAfGWwbvIPOac5q
aOfnZFDqbkME8ZLly1xB9NxqHUJkHNBe3FM7477BbYtcGsYIHRWs58KMqCqvOVZRQiVJakB3/nlD
j1DYpoOCc0xjuTXha84H3x0WFjoKVTtEgg9ujWubNn92KbBdVW5AEWCdR5g39JJgykgSF8ks2vAN
ZnrT1yTpuxtUS9nTmre8/erjHfOMABsM9DCyKYDtmHYbXt+CZc636CujagI72cOrLDVgBA1zYAqS
d88wnuXspqhVKDl2NEO+J3sMfWAKtH2xXRe7F5RBBr5r0wQ9vReU2P4DMprexwp645jtRZtc0RAF
p6KyCzj6CrdZ03xgUkwzlH0bdvh+gkni9nTTBpgfHUDTFmHn8fEhBmVNNfRjnteAj1bRnAB3xB9m
Gt36IxMsFOkHrhEzthiuvQFkLJr4YuRipfgfbNwzHH6MSyhagkTrl1EYsHBkplFaRquOOB6s0Ne/
bT//2an/YqcOCfk/N+r/N3z//P7fRxBc9+jff+TvW3SOwyHBviLWDmAwRLWNYvMfW3SOA9VCnLmK
c6FhcYG8++cWjVM7cMbAdY4bASybgn/957A2iqHCGMGDMYMAAnEgKwv/nS36X6k4/JYrKRoi7n5l
1f615uxDFcULjYMTC4K4L7p+20+GxcuXPxQv/0vM/M+lbXKdhYIKBegnXo3kOAX7z3XAHgIKge0e
nICWhl+QcYTYYEj+IB3mZfxFUXut3v9Yc+C1UPdgHA+GZWAHuw6b/WNRi+8CeRpL+WkLJ/ZAUm3v
0AMA09iJf1Sp7P4KYqTh//x42J7TMCFIZGNS6nUM/h9f0oslmcNM81O3aQ5DfJ7WW6AjDYx5mOEJ
ZAHH3gi41+hADAQflECYkXNM4faMxzlpTJlYi4XV+BGtc9/pE5s81rSNafI5ApGEybywI1QpdnS7
7o4SK3CJfM14gRwhnwaBsRZDoNfXcE3HC4ZJqANm3HT3fFu7+7jB6JSKNmN73GaIBV2zILK7LvIp
QmLjF1Cs/a0VsX7LVHNHzNbVLhvG0sDmP+0RFXdxDKqybHtqnqLFyL/tdJ8edur614h0fTESPhyS
uR0h40hbXtexE5k4ZmDsc3TMLQGritB8HbbwnYaVLjdZuE73EBsRYkHj/p0MTXAa0quRqAN3mjd0
rEXsGU/ROEbTjyXHkC2UIx5Qyt6agswOapfO4wNZIv3RiYA5UflWZwvkys0h1/OBU6iTbbltR9Uf
sjGDquo47vOStBgzBOlNjp9GZ+qjRx7ya89E9MzQm7alIwv72ecI+BYIAmUAjKJtEmAUO3/QNoem
A/S6/RTtkCclmJjhgQwwnTBnr5luM4SIbzZ4C2/5tmN8A+80rMkrItTvgHpimGMPiOQ8t74jJff9
9twi71IvIdEfCLPbw+TJesgtSorCIwn9U0vZHtux/bHpXlUNwgQ3DfZJiM970sp6wcVpRz7czYPc
v2IoUfBEMQTnluwIrqBqCAV8VUuCSnQ9SsFgQkIj7ZIzR8QdPe641HTrxC3pG4NRjen6KcKtH+q9
2VFPBWvHLrgEC/K36Y95HUoHM+5+HAiMk2z4Sah30MjiGx6svhCieWULlJ+Zq+EYqBxaA9xcSF5u
REwuJiUCwWmRqfWmD3QMv2dtAHCTvP8OVpzjH2ffKDe0gpm0gYlJ52fuhug2bZfHxDsXFjmaDdza
eHo8FC1MsooBQYb2l5eocRIdrHcYf7B/rhjmVuKbTT4VCKoHSIAAxPd1fZ4R1i1BJD4jDNTVJtnf
A6PRiOxtVEfbvtwH2b7XjqXuZRyZKZuQ2cMm46fRya8Z5VN06uAi27hY4exvP8a0A67IrYEgkhrg
pUOx5Srqix0WQCUaKRAui8wmym2Y0/02d8PmzwMjmBBWtgAsSMEDSCBvAtWqhU8OKdk1uBDTXJkN
5emXGDG/Zh0KRJhy675k29rWLFxQPSQwG4FecIDgKJMwnZGt+TgenQW1++6DGIFqpAsieKy5W0jV
DcGWH5Z+6eYY8c0V6Trh9ubZiuQavVadbe7TGehJMQFSdY8NPNqcFiqdl/aG8cAC60KwLvmIFMgd
EOgjD9oacw1Y9NYjvpUc4FEm2c/Mw55E3Yps8EWg0jb6RUhQxpAM2SI+gkSJF2Zld9RkxDI8ySw5
WbIObxnfgmueKeJb4UxKL8ClUb653aKjSYKWHZOVwn+N+Hwbep+cIhmQDLL+Bn1Y7iz8ErVT0xfL
fP3jjKeozTfjfqTRCO9yDEd1AK1BzxPK0LYwMYw+YYb4rBYyXiDjsXqVZh9LOXN4QrCbp5s5jsGV
ZDYLD2G6TBVmWcJhVGwtx4XkvgCDCcWWc/YNjI8s5zUYX/YFQxGKZAwMZHPr5JOnsfoVo8++xRvp
moNAdAxONJN7hXTogO4Sw0TO4PPYw5B06XeM7sT7ozDND3zJ5FPgRAa2D8nTscTEFfxdEqzyb+Cm
hjdKVv84iD7FiIRdTi+NbEFCXs9oDbF4CFTYmMRW/acK/G30719VgZgHg9Lp/6/XYJKobjrELf57
8iZqquvP/KMOxAEryHlhRCAB/4thZyiB/lEH4ux2gmwovHNoBP9SB/6x7kNyGdORMM0OGk3+b83o
xSy+f62SUIvhv4RcR/hAjrqWNH+IYzEAlzlHZPZE8+bDidYXME+mOs3IO4KWL8gBnTAPaH7PZfi+
YfkF2bIdYLZf1g0huD2YozN1csPZKHCEMbkzOTMDDFlvBLx0MCOsahkodm7TamqzvJryhcD2G9Q3
TFcjz0GEFnIPVlNRjNcoVX4dCxGMvjZN9tzbLn90e1ch2ipvRoexliscl4KCv6iXIIqqzcX6QgAR
z1Y+YFYX5oys8QrOxJ/1ku1PycKTasocsvGbM1+ijmH6xub5ue3Q98VB+OR2mhyBH31Fh9oVkXMD
rPuhvVtJF970yB+VBGvUIx59XSdInj4i2FTDBX8zHlQU9WCt5zQ5ycx+xwPXg2O2rtKx8p/dyJob
4WBuU7ZjPgcWfxB9DoRBrLOjg6tXunjw9UDpT0zroAcESnnViTQuMNzje2Q3VwYr5lAwIcG+z67q
d5SF+zo2NctYAc1lfJbzcliHDaM+ggd+3bMB4fqTojD6fDaFz0xFw/tqE/U1sf1BMve0h6t8BoyR
33ZDrg2o4AyAMTzUO61o4+oIhVo5j7N4N/vUPQGejs8Uyc4S7AU2eoVhwi8zDfhLFIfJTSw2+OuB
TPSpgW53C/+tu8dhoe4dOdHl57VGf/OSChA4k3FVOmX5LVImKFmciM+zGcDAO8CisK3gBA2RTU4r
zdVH1vVZWvbIcL6NAjR+MmDtJ9EQ3sfjjqUdDM8kgIAofQu2EKPXUE7h4rEIi15rAMUskRoveuFY
h/cJi/scYKxHMecYgIGErHBBEUJ5uSfw7cCh0PAQgZL7lkU2SCvPGyzxUcff+miYXmAcIZsuu+kl
FFN4T1NM7opdz24b7/tvGOuHCp2FQLQPndhDWGiBr1dURY8bpnHeGzT2MLYwua1eOpgsu5P6RMFm
YopIZzeYTkD3ZgQH3rCHkU9tMnoOKOZplc2y4qpqDDfRrfWPuIBBaWHK7gVOGA6/2CkZL/46gChD
dWEqAo/zMWpwayaGb+IEehQffgbw9ZxBO+0KCe/qGfvBdLNMSYoZSdh/kIrBoMUiXH07179tbZtF
U+ZXqT5aPH/HDtNoscF6k0PD6kDUQhwb3lQ4gn+f4+VnN+/2iAEB6he8U//IMTXi4bd31oOXyA8W
+hLiB1GUPTV7G8DP1UlaUsQBngCf57fxdRsbZBv/F3tn0hy30WXtv9LRezgwD4tedKFmsoozRWqD
oEQJ85xIJPDrvwclqV9ZX79ye++FFWFbJGoAMvOee85zjxjKhsc+s7GggXVyw3R54wLH5j3qmnjy
VMlfRCc1D45kEVn7Vj1t9KCXu2y0M+LF3GmZI7jaHAcSE8pkOleXLd0HwHMzNgFtryTOqLHmtni2
g9H8MFZaWrPl295d58T2oc4jdW+oscb0SGPVjAdwX6BoWPU4Kxy1cuZbM6Ox2RZjKd7hXeHV1mv3
hop/umrRk+8jPUPLask7JdyR+WrGCPaRPjM2BIeNGfWGYk2TPlf0pirfFjHY7Hpu5W52s/qhjVs8
goUINpdvqxzZ0NN46v2wzyNg34aQflhnfHKTZzvXBv4WXCs+Zoc1lIl0RY88Dr1CcdfP/JH6/iuE
nik0aZ6GfTaf+yo5y3a6RZV8lC2VqXTqj1XqcxxEPAr8kymGG32MbxM0Xqq0ZF9m3VdnDK4Cqy5o
7QdhZXr3qre2lkx2qMPPcde7awyO/rULXWTVRM4m77WV2Ux16Ju0xAX72LAyiVftjNRw7+0me4I0
ZJxdyRqeG368dr0GYdqrFiLqdE5VQHYpW/dRfbQqL7o1MODcGMqEaFDHE9Zj300omzEh+4G0N1OT
l5QUbbeXsgA7TsY4wVZtvFcx6nFrfmkryUmOc9FVNg/9pjJL42CZzufOEPvKd+5ojS2UvQHIHnru
qxabL73m00iukVqrvtzSIRWrcqrkRiutaZ31UJZWZmfiznJdHKw0XEOZZPN7KZ2QUqJaOXPSbxuh
Hio8Z8fAy3dWJhJyLDNfcOoaW9UOER3rKb/OXePJJWGJ76495GoqD2gn1n5kEV7rVHkbVeURjKLh
2MSYajRMoa0+LIamGtt8rnvHjht/l4EfWjsyetUNDJZaSfbdmL5aU3PfgKz5kppeurfHVv/ouVq9
NvL8URh99jZNmkXqXfarFCNaqA9VD/kjEEcsO3YLLWtmPbBksY+z2UJAZuwImJ21GUQPbdm/4x+L
NnrlT2cK77HZQKRLORsLU59W1dwNm1ma1XVtuOeCNf+O26rbADw1bjFZ2ZvRHKo6LAct2+dV3qzt
XpOr3jCbL71j5pDqzMNUUndbTfM2FDXZDB+MFuXeix7NEqmd3T4wW2enkSrSbf21TQhxTC2xEWNh
JeJ2XDkWzC26/dqps50noJZ6uDBJVhmjCl58Osyc5K21ICp+PfpDvOGQ4L/jPZL3+I+Mp3xqlzME
shYmUXc64ssc0bXNyIcoJrOnzBvyFSAS+PKRl30RXUffoCMuwCCECKONJrfs6eM27/nZuLQ20yz0
sxdl9R20ObUmy8vJCqzKamw6/9zIBm+IPhUfR9MgjAiSJXQ4Ya06N53XBU8RK7lIYfUnFS6bKC/9
YAUqJb6WSuTGsTcjQ62SfnbPtHOGrR+3pc4jET8LV2k3rkGSh56BavkSa9SHLtY2Ms+GaxzbNndM
hXBVt05jrux5ZBtUQ32uaT0ebTAdm6jFKxORVXsO2lTcj/mcZhuM9ySwRFBpZwBQzoGTQr4z9Lrd
pKqIwmJ0anuTdOprVZrmDREy8TR26bhvoPx8gLtUrwrWQnwmi+7iYUPV7AaejTcf8pJTWCmldtRr
FjBS0O0eK28fNp3IwiwC8EEnEf9hizt7sotPXl/4q76Lxpvc1fRTF1XdFtgPdl4zQZLCehlyZjip
OtvamraLzdgNC39+zbqubtZZJYtQjS0kMCM3VuR2SR2SxQmJn9i7uZ5PlI3T0iJgG8B8u4WEIm/n
xcCYy7pn55I+4K+2eGizftz7Vq69Ako7U3f2X0aPSFVLuHQbNG68HcB00I9cHL2QrNZDN/OIQzxc
IS7ds4PWN3ggB8BZA+RQHW+T1aidGlW87q35gQC/d1apaayE72e7qTJ2RBT7sDC6TS3r+AvurZ0l
2PJkW+NgBKWwUQRlj6nEu0BcJALiEV2ncXtvR44DA8PPDtOM4yLK/ITpEXR9cmPjWvM9Iaq8NK68
QXNTucnwcxjNjuhvFoN6w6HPI7zoFbzhRb1AP0bKiC+yRv5N4/Augoe6iB/ORQjJLqLItOgjGDGR
Spxvugn7NiJKeRFU+ou4knxTWtyL7MJu+EEhxGgY+rfEdNBm7GF8iBa9xliUGwTOeovv0j4RYHxp
ZwsbW+PepzSGQsI74j5ZVKACK8pNuyhD/aIRZYtaxHwPcRoXBSlFSuriydyMi7rkLzoTg5jsI+Rd
NA0gIbfBokeNizIVLxqVuahVYF4+kv+LVm05ZG/jommlF3mriqJjqaF4xZmOYb/tcU3LFDfpoow1
i0amhJ3uGMjwCKNdrRyEtHlR1FCG3z1zlCuiRN3ZNfKwqO3PSWH262hR5EBwIc7R2+bQH0+d+KTb
o3j3cie7HhdFz/RxMlqLytdlwQNW40DHSATPdZ1LkR/mizQ4z/Z0bQMZu2sW5bDo9OLUJ+VnCtAY
frXZIjGOYnaupgodN0WAbBclUmBpf/cu8uQYCQHAKJXbblEvOb64G9O01L0AtR5yBrq3FrXTugif
xqKB6nbQrjEH86QtCqm7aKWgYKtroN0IqO0kipu8aj0nXFAVn6q2R2yNFt21NBK2AhzXyLGUhjXn
gCLw3/2LYCtjx7hPFxVXLHruvCi780XklRfB172Iv4M+Vo8Vh/4NnTX/KqpFve1ZGOkYzoeUrO0K
X3DKBj3n5zQexldDzMbabT2YhA5NzrADvlevTC5+02LivcHwlVD4poF4pLHSxdEG7ip8cMxo7IPz
RKga9SpfWz3GyK7t5dekL8u9Z4l037Vjswd69SVXJN37KfIoH/vrvBtK6qzOv4drKW/jRDT3VkaL
MR9bTreZTS4xrv0N7UyaroEfHXlhTxR+0doLknqrZaV/KJDuum8dlX96f3+h+vjUf78TfdZfirfx
rfvys+rz7Wd++HNo4zEVgpYXLTa6eC4qzHfRx3P+YPlgSsKCvNbdhUT9feAKHhxyZ7DnAoD4zJVY
nDs/7Dl0DGGwItq4jglcidbkj6Ey35twvxvUhNfnVxEIrYW2JLoUPcpA/5UvkmccXWk0t/sJ8t6L
yETVYH+00FwVimKovK4U24aqgRPYvIQoOXnpHpVApDest2lFuWHNxkuUDpisqyqnfAv08YsS7mKC
TLLQj3iAiljcVr62QNOKj7YGmNIa0gYkXtDvcHZArlABWTM+xHQflY7zkDFi5VopMZ8LSjv46YM+
7722j3BY4hY/4mrL10PNWQ7cFJHuhDKLBl13RQY7W7klaXxNOdlu5MWZKws47QEnTnSgxS/ukWds
FIL0Y+a12ktalNpj3FYu662qdgNTkzbwohG/6QHd4OH216Xq76QfvztazpvEXr8C2Hpnm1O+DYI8
WU+OBaQG3M5Oj/OvDbk6fEABSYtKn4n/Nyn2yVY023bm6ok071yQ+avUEyeWDAtDjnnHWeaRTsIJ
9wddfVU98MQb12qkC1XklWTdYUMw/fK6nspr229eopI6FUlHobPHHwOXAF1b4xewrLt8yj+2qD4r
r64fVKbNrzlgwnVjJQmCWjNsMePKME2rkFvwUVkc7jzykpidl5cAz8PhVxM+tXbe7Ok3nGW0rZA5
AnMfFM9MyrGfDWURiq4ouaiaLNz+6OE4VlsMCWRy5uYWrMWM91M7CiByb7VtdI8o5xKnNMmf0GqK
DfwBoj+js4/82V/5jmhv8K12L3buP7p9WpNyp89p9BOx8oikwuwFxj5oXZa/wn8q5kaDPGaNT8Ru
4qMNBdkLvXhpaQbR8FnTYfOFHurKnWDrOaOiJURizUT5QPjbeVMk1YO1mCSsruqStVlb9z3F9xZE
M51SK3EhWWCayVKZMr9Mk+T1FAV611pNfogbg2B5OrHUo9NyEJMEDE1DDVcYRgSI4k5znjzofFd2
6eofbd74uqcRG5Ypo7yo1PK63hpYoDqyFJN+NVJoMKUl0+nlOJmYvgJpmDU8UsRIv06BN54Ks8Of
HFd2vim81OpWRhGHTZkZD//I+/8XeX/R3X+30AMGrbu39/rnhf7bz3xf6DE4stJb/mX4IzOsfjJi
GnrARL4FsobsH7Cs/8vlwaBvHf8HlCecmt83gR8rPaO6GPEUQCiDBOjxS/7OSn+h+P/kidAZyYP/
ghl/6Ae4MX7lLOll0uhAhrUrMhRtFmyZ6uVPw0snA7vqjpleLjVKjsU0yXYe56LUubaCogRiUwZs
UmLl1BM+rEUa8HPrVH0fgkcyKF6G4vmXQW/Dt6lvuZ86aXrtxKMkxTLzX6NhD+KSaz0R4mJli1fx
gEcyuTZkSR4DXIHvaUzy0xC+pUuw+QhUyQIvYY1FOhHUiKT+albdMozDFSSsHxgtgAVk49vx6N35
iRqS4CZNxWYkkIRUV/qmVobOUEH9KKiwmP7lTXRLIXDXrd/8czz61sX6i+MRAdzl2PLvm2KPmJi/
9P2XPx2Qvv/Uj7aY8Qfj6DwejW/DKr+fjgL9D1w2TONYzM0w+5fn6cfxyP3DBd+3YLxAlOnGMrjm
x0Nj/0Gaw+U2D3zHXwZg/q2Hxvv1eMQ0reXR5Hhk0aDj7v9zj8yDhqklo1MdGKXQU/xKL8JrS+hx
HM2VKEEMrjj1meO1MKcpLPt2Whv9sm/GkbdvSzsFjRH18FcdDzJra7uPKtfzDUOpED1it2fOSWdt
ythVL0wEaVtsro71FsSVcTAbvQiHwBnDlulRGy/y3kmViwN1QrxzELCAFeRtiNKchPMsht0k8RMs
R8oa6Vn1WychUFRUPo7fbKpf7Kb133D1lwfi9vNWT93tQBB/rePuDyVZ9Ruji/x9BY+AVrolU3A1
Ns5TPIX1S2IM7Y4OyXzsZUFOMzZd91PkAzFaqZL+1qrs4vhUd2RiWAL8a5XN+v0wdua6Krw7WgHB
Sc+gZ/llHH8sEvg6AfrcfvYGfBJpG1Hl6d2u86JqP6Z2yJyT6a5uau/QVWa1dbV8YhmRBsJIcIyr
fO3UKr/V/AjHbmTmKP4jKOElxDgwkvOh061qM7Y4TvB12gCdVX8Y+lmDeDIbRztPtGPRV80mN1sK
VS2b1z12ylPrMrpsA+hKo7ykZ2ikjb2B+OtdM4HH2dmNUXKMsxx+az/fNdLsT16qRat8MB9dVarP
Uz5g5RkZgBB5eX83k/ZdjUxM2NJ5gQHbqOkeA5D3aYgUMcDpI2G7fmc0VrYfZGzuGIgUPUs/RcjI
IvedkUX5dBomMzvFmJNXhd+oBIe3KDd+Wcg15HGyXgR1tq3LoWJio9mAGjVXsY9jpJu64BM59vFr
PE7BdtYr5YdttGSksQNC9h374nrKmqeE3iXJyXp60zhUWyi3jn4CmiqvGFdj4tDQ+ZLTIGk4FGMp
clE/18mc+8dId6sby5D1qRiNp4Qon0DVstu9P9T5napb7ciwAHljll1wZbepS0qzsMn0pYZWevtB
G9JpC2BnJl9PUCsP50GNR6TOLZNbYI3PjCAjiNz4oWm0eGfb2iwXkjieclorAHHsQa/CwhzKNc1a
aa6zNvbWPSMSMdLM5a2mOfsABzFdwao9da75VhetF123gAqSq8YoPrhp5zFvwtlFmm9oB3LhDOvb
4U/LcurxYKyCz6gkbbqJQVjfzFL1t/3AGfxzUFnRfG1XA8FuMTw5jbJuO58RVMOGqOOjHfXZJugG
YxMXIGXG2jPLVRD1xbRuEhdRHip2NobpJON9Y3t592QSss4VrZS8Esm6chlrcqyAFvTaunQykzO4
5/K5l/BztpGbVS5aXxzprzMhNkB/jRaf28krvQ86toG22/RMZ7mrVDBE74yKhRaTzkjFerBKDFtj
xttAb0mLnJwmSjlA/e9sVCYlC+wjugiyTx5hTW3v4xyrDw49XW1V+8OQryVz2JBkVDLYJxTt4LkE
4/CWY23lTtEnI4b8LXCHVWTrbivh2e+Tjb95R9ZDNnuGZHrVWmrI7CthYJzZVA4INCztcQeuRdHa
tGJs8WRnC6w8+tikJMVsrijyaOm/BX2ZQAFOM+gw2LrqGw+jd+2GMOATS1wxxsLR1zXCO9QnReZN
Jwh5o6SrtqTx+FeMetmqc/iMIc5E02NBDXLVuVrfrfIaOk1IInbcZYS0TlVg05FJA5575URrJy9s
pgQNlrcbDDPZVZ70dzUWrNvKLK7pOxoeaUanvlaJk1xFDTld6ONwhwsSMjxUMm3wdBHHXonMNY++
1+2wb2fLs5qxfsVuugFfZ2lb3Uv1Bxg5hBvMfoaqMRJJc7WqOnvJUN/70mPcjtvKVyeLTMA0VnDF
dAtrBbrYWINfiHewwGdSvfNQ6KuSrPLndmo/sUchJeI03o4eqBOqGrL4pt7qD/FsRFtF7/LJgeN8
Z9taxOZQFYcCctZNLXxti3dMP0pMnp9n03VuJ+BCEIPjA0tntGc0of6Se0a6hsDkvwKoZyyLiMxm
nzmtuqKCnE82WsYqblW+JoSYfUxIJR0dqlWMqWqLbYqGltAJiwgrMRrkMwvC3hTNt26QEbzJg11P
uppxJ7U4TK6kl9hV887h6NhSgBGoAIwhw7GokxuibjB4OmX6VynZf+JFFrnJjlPgyPUfFGfZlWng
oorNCPrYFI9kTJJ8Y2cBUQXewLbpc4nhbrQTlsbZfmHMQ8deyEDHN+mb4mR4s/FFDma9dQSR3NyI
jL3bt9YHTXE9MwBa0Rh9vM3SBjQHBN5zro/t88BzeBo60d3CYQ6uMfiQ/k+qDFaRwjJpkVnPa2cO
HbNw98UsP2IOSK8nuIMfonrQzzCiAn5J73ISKGdCPD4tnBpYy7lXSSnClCf/1sk8tSMP1r35XkVi
ykV9VLO463pHkf0HFnAosRHfgVeZr4wsrz8xRgTamyr1TT7V+iHR4w9RV7kMlKB1VFQeDg9tsjYw
QzofFpj2olB+NmNStydVBYzi0/qU03YXt2ulWXTxjAQTuTLEkwbGjlkyfdxje/XUhjgyjAGpXKJc
js68aeoPmuIxoNKW07rnrqB6GJgYeO792YJWOQAdWtdR6ryZi2FA2XRZV56esRIwIA+4WCWXcREP
1neTJNOp4+Sxd6cmvfunKv6/VMWOE6BX/vvjffjGJGEYL3+2vX37qR91sWH/YViMLUPhNDGuOf8S
QJkO/4etw4UmE3ERQf91xCegqBsAcOkoU4ial2DEjyM+c6otfqHHcHQcVwCl/84R3+AaP2cFFsCy
YZJLhANO0MK0KWd+dsHxCAO0GwZ1rkaLEbQjNqZVbTEvJsy9Ud7hw56OmZJVzu6Ri1dR2/Ipt3uF
zyio2g8/fXr/S0jC+HMc17ngnpmqTCwX//WSCfnzq8GV2uRBMsiz2VbGOc7nioSVV0NDUlIwvkWO
9vDqyQZPT1f6og0hwi8b8tx7NhkDr3oPhNBv+B0JVJCiMJ6gaPvGbnKd6IvBcBu1/f0rNvEz/vr5
2YwHQ9fA3os54RdAtZ3CdWL6gjhbCjzx2mUI1ZO0KdK2wptquuWTMrJ1SpcReIjLE49rwdqVQAwM
eFq1eE9U3xu0zBpnDccPBVOUCScIr3Ny5rrUWXKbD2D5oMP0a4iSwXOftJedXm3SXnNPKRapcvf7
d/X/fw2oC8jYrDrcG8To/vw1oBTEsAaL/syU1uC5jn2ON3a+BMaaalC3o+qChyYyipffX3a5137W
aDyCkDDFLTYlffljeVk/OTIdXcV208fVufJn48w4nuEM/ZgBR1Hy/PsrLXXrr1cKmGZH7Jvy1luK
65+v1FSMc2gBE579RseDNtZdsYsEh6lV3iQbHXfeHFr65NdhZjlj+Vc3zS+hYJ13SdzIIcREtInV
4ZfLQwNPyZxjwvPa3GGu78AZEv2t2DEjqt9AT6lXk85XvxuLlkK7zWvvC/glxnsFk32tXKvTORhl
oBEz8MRPVteYxAb8afrSaLJZ6xrMxtCBX9rtHcudh7/IF/2a9llev7csGygNxJo5U/z549MJOlaO
E2knY4jKtxTqSLwytFxwkLGmqYqPY5Lmn5gIBKh2bpmcAhEhpYyR3ldBy7oOpyT24Fdk8kvaWd47
Ls3EO/7+Kwao/+uXjImEmwg1BG2Rp/OXGJTb+aneJcI6ZTZDFgJ/LQISz8swuQA5fxhCUBv6HaY/
LFqw2jyoX9WOOE2zK+yGMbZFW943hQPK1ivG+MOYlfVh6oVYNU7bPAEZxRjIOBDiPlmWMhfSIkoZ
ZX11Hhuth0LD6SgmQpGtwCWBUjBlUu6BURb3ZhbfxsBFFdKc154RJB8Fdn5rjSuMDzKdTNYGe5jn
5SiQXReJ479G2J6OCboQh20lA1I6CQgQ7vn0oPkdZJlx8ue1wWl5PWfqc9O34mHQNQ/sTik8vPTt
cKC6Mx/pA4yMyfM0I11x8os+BUwPhP9WtdrHoQRC3DQ9fBVotAejDYr3VDYuz71V5g9pECkKQ8Ab
R6T7IZz4HHaGbQY3wBbVBuBHuzUMZchNgd4D7XRk0looiZtvyt7qQMoFpKih7K6ZGSP2bDXmGDIx
ygWM4hUvnMKSK7MLmgcHnBeNqEwzt71bzm++W1PT6agqW5n78VYjR/4Gl3D8Cj++oV0OxZlaNDZl
vFUiq3k4xnEzxXLwt10dJWtq2nJf8VeZsGF3pFUk+GGMG1mmAZUaCUzUDoZmW2DasTiQl7vOzTd4
LCb9brQMe532GARWGXeS2GJhpW2nLE9du9CXiuhuGFtRliukI0ih76RzTXN+7UdNLeSloGMprz+b
U5kJqwMENwyNfha5AMgO2audd7DnRQTEO6UWvPhudUZPH7IJL2w48B1EOK110uxw5XxG2kUR+yGx
sZHkdT7GetgVVJM3SatTN+/zyRvpyKkiENduLyzuqDGqjX4MB/ZCtKQki26oMCw3DlGCiZEZFrOm
t1WRdgFlFJsXE49AOxLtCIwAmErEABxI/VFJaCdgbPp2LLwCH3PEqWDrVHE5h/7ssGJWZg4SuUw6
TEKSvhVyQaoxWKaOU/+rNkhKu7VemwJyuT/4Zwd8Kh18yxOeg6ih+nae9r3O6gbpM068xW4l53Yb
dH2VbqfCLae93vdlQ5EAPSn0lDPht2cyoBbytZoftKbEsgBLLy/X/KNrN7AlNVDSoqo+ZAAByoPV
BaLY5Ilw7+dBWJCJ4ZAZV8mY9FgrvMRMxC7qZFM9sBlbR7AwZr4dGl7BphZFPOOWUDM0l2xqxlPp
kwDfaDwqHVh7Yzh2luMUaxqC4Bm8pealxwmWAE0ps+YvBP0CF/ikAMzJjNSkPRh6au/hndA1hvze
Wuu0TqP1PEQ5SKGxawKGKI6ZHVpMvpmhOGX0L4ga2lujicAve0ngNfh/mPSHrd+gws8DO8Gpzt9b
GQEKAbdPzEQQNaYQ84A9ah87YEcT47p4jsyzga0e/4Uvbc16nAr8TGe3CSb6tkCBTnQP2JJiwC/8
QACB0Noy0dKoXrGgV8mxZcqf2vajM6dXDNUVjzYsmTdHRdDkfIObF3OMYmxG785Yk6G7ZQxTsJgm
HEJt2KRMdHwtMBaZNI4z+QDzZvzUdIm1l96Il8TPHdQ3Ehr8HqeomelZddI4zzCs7bteOMYjzlj+
xoh64YfCmCixpFlmeEvgn8Ihphdq3qSaFzxXervcnFnW9juv6JP+Vk22wO/Zjnw3yVjxwmqA1cYV
O1jwDJmIu7tklezWvhGo+iD6IDJvsw4k+b3po4wclJ2Nw0lgO+TwmUzq1sk1rDT1WHLpup7R9JRZ
ihmqtre8+eWlj6xPvC6oXGfbqXgXA45CpjnldT6HQS55dJoiztO7ioGXEGcHTgUx/4811RRVctMa
9gQoymoSRKmE6NlwKrUE6FpKSgXGKsOHcFji+V0WDR6mkHfEAgJhcjkni6p8pvMcHBkzg+eZmZGI
52qK3bexAqAICJIspiWU3l/FHHOzq7ph+MmDz26x6yvdOLdB3L7auunS47aT1DzWfhwMV8yoB/g1
dV4LGZbpNrvG5GNduMfT57zInVs19DDxWjru+YfRLeN+D2u2/MpMvGUNSduC5jPt86XGnhbfMCLE
B02PCH6MDbU5XeR2M3Vjcp8yMuIKoGfmrB38xwzrKhyb7Sgxg+cu02S8KcyKx2TWIis42FVttF9K
FuTpSIeFZwNMOPdI5kCn3MKrlBs2mbG9MroBagAwDiHZaS1JD6Frs49dwAwGbeKYfpwDgaGamQBT
vyoNw5Mgx01+lcKVBUl+ZKTKoeFroXcH7YpAipTipCaveMgkcVzf6/d2CRFqP4/LhAhgvv28awp6
4KfKVfa1JqAdbpK2KuVVzPDUJPQdhL5HTiL9u87wD8ZEeGkvV3nSjzD2Rum37AJT+1BAR05fjBq5
QBIMoU3w1AhA1Pwy6OmbxAMydtSiZvxElxKJqPCQRA4YVIw71WvRvOsAEKebdB64SVNTZNatyovZ
OZdus1COG6m7p0XSUOHE6aZH+MAth3OhSjFvzh5Ss9/3xQY3hOrWsiCVt5t9Gp2r3FaI0VM06T2G
P5jCH+DOGY9Z0nGvsdMFz9zrZX9bBZXBAms2AQb3MoEfo4ZXTH2OZjJJ2ijuHTDI43oEnGLDqS+Y
HN1i0QbnGnNHbwi/8G1SOEzqOkVoJYDcNYl1C9K7cA8LYIf3pZQWn/JOa8Z12cNGXXEaG8SJSAWv
v2MI4rZPfFwso9L1A9EOnntiGB70myjxTpdT6T9Gsr/olNJD/G2j9L+7dK6rt5/tBd9+5IeMsngI
EEsYRuxx3rowDb53Sg0UFt+wAaKgsi8eLtxiPzqlHhAJfuqbUPLNY/ZDRjH+wKRAKpDmqsFMef/v
qCimuVQ8PxeUtFt5XQuBSuf1cHj6c0VUtl7fq9wdGbzbMFOHE+0oyqLC1uPWOmsp0mkZZq0n5mGX
M1m21D8wGQaCXM6G0D+apS1mTC2wI0zCSFnXwH3yZNU2/kPq4qF2BdblKjXYI0YFKhvjDyUFKe1p
n9GM1QCeOqZZygMGs7In0UBHtBLNqSqmjJYDnlEWDr+prh24b0eYDFI/ZKk7QbuJokdakw1kG/dF
62u5G2vpLQPBGdrtZM11VhK0KjOFdu84ufmY0KKqwjQh9cypYNlC/U4GmxEg80hGeCYI4xauup/B
Db/pjUkUqBK9PKWgErsNByzMdZ1cVpzAivViV9F32SmJqWlNyZoe2CNa7xzgGcrCftIRhzVyHyu3
mQTaPlGVlVYwlTwp7XzfRN24zeYOIA1UZn4xAFOai6WM6Ls5UfUqxskAsJNUclfj7lsnfY9VOwZR
TzA/nmZQWmW3RqmXL4K00DNUItJ3yLmNOqiawYTgcR3eKGjjwXyJiqxlhLdRUCbSgqJpJDdu3LQG
wY3uemQO+TIqh8lHHGIRS9KcUKgb9d5zkLFAmZe6Ib3UEMmlnpBLaaFZS5XRUm+Yl8rDWooQ91KP
yEx4TMFcqhTUfioW/1K9UAoS96SG2TMOMllDj6fOMZeSZ1yKH/B91EHTpSaC9k19ZCylkhel+tvM
oL9t7vA0bhc2A/EVe3orFw2SYzZNXhq1zYOBI+yKAenFS70UZ5EujTGkxyb28JKo3szOu2EgKwXd
UtohozCFejHHc9Ncqr84LtotzT3FDtQFN2opE9ulYByW0jG5VJH1UlC6heVAQ0oGWAocxA9MJDQP
YilCsUxEH3kaqEyZOx58ikpJvUr1LfNdLFrzMSrS4TASNtmaBcTSVVBF/QNM1s8EBrS1XIrh6FIX
8wSkh5qQVRlOl8o5Xoro0i3sY74U1guTZCf7xI1WDg0n4GxLEd5f6vGeypzpQ9259fX5UyFKoGZt
PD3j3Sz30aWq17DkZ6tmKfblUvZPtarOrYNXeiUuuoAp0ygETgYwLYnqJzduxWrUgurAeIz4g4Bb
AR9XRMV9vogO/czgFgmES9SMR8MQYJP+t3P9DjcDBfdFu6gr28QR6kRGdHWhWg+OaG7YWHHvuXrx
hR11OoBLwb66DMsjOBlg2hSfM6oNCg/6RQ4zDfbLLHTCQeabGqcPTON1wiqPA7UOpOl1+ZpGP98j
xUSbNIN7C30t4vy6YhjvMP1jr/6egv+LXZE+3yJx//sGw/nL+B+vRGx+3he//9D3jdEz/gDnx6w9
qD4LXMhjm/1hsAZl6Oqm7SLjYnwgOP8/G6ONLRtnpkPvwUN/xKLzPxYiW//DZmwfWyKm7YXC7Pyd
nfEXSRcMNE1Vj4bFou0zafUXedyQbostJ64PjFFgVHNexSQiCMudZ3rP658+mttvu+1/VEN5C+1W
9P/1n8se+9MefLkW7ZDF6hfgEf/VrCR7dM/WN6qDZ41UinIyztlgBc8Tn8B1287B5vfX+0VfXK5H
l4IALzKyGVAW/nnP7zTL9Bpf53oloxtWo95wts0U0rVQtnVAO3etjaV843F0U/Px9xf/RaJfLk6X
0KWTwLfH8Wd5cT9p5VA+iPAwy/uApVq8c6AgoFwYknSsMat7Fc0B5Z7+V2/5f/mIHT4tZGukCt9b
bpufryp6kXVYFctDVxrqNi8S8Q4ldtnKUyLQsT797QsuTCmdy3H36qgnv5yrkG9UY/ZdsE+0qL7y
0KvWU7JkhH1Lg5Yj3dfff6y/dqBwIzi65fomnT8+XBMD3Z/e4QSJaI5xa+zZCfHODGzf5s08t7Rk
/NHmzAXT3QCEXdkH+DLGfSud6hll0QNriBpY4bzovfv/x96ZbMeNZNn2V+oHEAt9U7NyeM9GJEU1
1ASLpET0PQyA4evfNlcoUyRV5Isa5yBjpSJEwgE3M5jde84+gzRNtctxINg1TdKDbAnmr9L03xkF
CAX5PM8GvecYNBINhqBOR8N+8XkrWvZxVg4CvigRPrdaybbnrI8Lvd3GKD3XxGIa0xE+pyx4q6m6
CXNQ3mjwHffkcrruMe1963DSscQk17mrxC0YS31k1mcleXF47ZIyOY4gCIjiVoWM0iS2hfgYh2Kb
MHuUKlqXUomR5oJ8wJmNSzDeWrcRng7qhVCjGwOf0VVE+bhYLTS9nAd/tBq5drtlHqn0tJQbKJ3N
V5gIgRCQhJsH+0wftS8Z8AMigzuiFA5dlLXoGLye7hQ+JAJDjR+M0pmjqJGm2Xwx2Diir+dKTueV
nlAgdB3ewohuwXaeFgLK5MzTeeznK20a5qsgb7GEzlHb3InMxDmFcO7gjjn1knkcmzu/tMYrKo4o
coJ2YflCJgLJ3+ice2K75hs6NpSv2Gw2d1YyzDdaqxm3zgAwgKoapTAIXLzmZTDfudDKBYQsgwhG
wBzzjbA77rTJ7WlVFj0X5JgffTbJKmFX5U/OfSF4jj6aqyvyGYxbEfClcbQOPqMedu5dqk03UMyC
DVlojrWVdUpBK5ipB6ExwMr/c6wmWUwFKMGOIS7SfO6/F5kCRdoON2vKsel3/TRSG9M60Ng4taO0
PBAP3wKWdFFmi81AXOSXZJyCz37DeroeckHho5Q242SsXPu+7kFWJHHD5G/L4DxAdcfJntSXlU2N
ACVE3mghKpf6rNMlXz9MyvlKCKqn69Elezxkdjd30CQoLv8sdv2UWJFLZpFwgogEb7C61wmm/MqP
625/ev72PDihJXzctTkizsAH+Am7I9AvT3+HaARQRlLPWDeWZK9xr9eJhwthioNgS9GDAYyGg8Cr
IceJRvphFJ0RiaA34dhPJMG2sx/c0CI1Ogt7g0V3YSh8PbscWreni+CXuTl/bNwK39sqqudo3FJq
lqvI0vgBSumGfpiMwRtn6AIaxdKecrK2k7rIpjXuORndAG53ilVCnlWzqhIaAOcmofF3dNym7yPx
agh68NqnV5PUzOlLz+NPKMRxjunNpKLWpuc1mKaR2CadCHfNwX2Pfum2gTCxmVOJBpPD4TawCvSz
7XzgeGZviUCxLh3SYEPYTPsokPPZENfzrVuKOkyaiKQEU5OUJylIw742vva62aLZk0Tz0sf+oLnJ
cDNRXEKRFo3Ot8Gm4Mz46icrjIN0PhvJx93DLo7LldDNGi1LvVzCWom/U2eCegDO/wj3yr1s9Cqg
ta9MmAZ0MdyzM2dPLH5xuquaZfgepEj71iSGxemawR0c7WiYqzVpRMQF00eOPltVT7qNodmf0OAj
6era+8og/i4rQKfu28liyUZardQy+si8l7mDZ9/gD6iZxHzDa46xbEZYCPeuFvGWVlxBjhgN7NFB
SfsScnK82C9xpYwjB9o5iT4rvtdlYxvNnewVtH3Mp3sOijEEDpcFszbz24y4nS9ZtzCxApxRh0jn
AJ16wLf8JiDrKgiw2PAarW9dLOXYyKH1chvx1rBANx/ppOjBl6VvjG9lp2nLYQFC7h8sYhGsKTSa
ft5andHlRwDb1sMSj46Lzio//jsisOuz5ED39dZLkvb/EhPYBJP30URf7ZFjNh0cS2jjGvaQETIv
/5UXiDT5wyzMWWwX2/z8MjjQlmaLeqqwnb+DAytPsx9IV+TvN7yxuk9OEpi0H/0p7VYtHdp6u/g1
+iczzgUaaALGz0tOeTy6EsP4Qjj0V8hL9T61K/+Dl1g6MArgD57RQIKTZHPc1bPPXqQZHP/couUB
l3rka20Jy9ikRW+zWNhILS87v5cHCpr+JfnMFI+JWyNVoHCpthbAbZzIYXnL3YVBo6QxNz0V8XU8
a2ooCSCSgAsUDccMWEvRHrOmZwG/ZyTJb+cOSXDeT3w1YVEErIO4ovlMCDWnFXpq/kWSVwzB2YqD
c7doSJiOTUQARTd2e4mUowxHB83YDqyLD4C5wL9NwjK9R14mZYggCISnxeVditcQmyTv8brjwihy
7ftFgqgMT0sgcknKLR55hQz9SS+SKyyFJKKIZrLPJyF0eiEOldpu0PrvlUVkII1AeCa8WVvn3it4
P/bA8KmZOmlBRRQzveqjOh47Bsm5ZvfzYxmVQ5OoTTJ2EsD8eH15Hat9W3QgSSRikWFk7wuEL9gY
S0Ex3pxMF86GgCs4XxhujBtO74L6bjLbJqFoM/Kp07LhXmH5ccmqS6V3Qwe/6HlbuEAhylWRxC2y
/snXR88L49l2jyInSTQkF01+jLTauXMTg4VVdhqm8KabidP+Y1SkTemcpgNyxI9FrenHRiTa09Dh
dKO+RcuVz8wu59RGMueJYYHRhzd5GwxodbuW11MMET3fdp5NFyeeU/VEIc5A/nEkr3XR+A4vzI6l
6iOGOv88y0iyXUSpmmE9X6NmtJwaBnPRCbx0epRNG7iakf7Z0KQNAppXpTd9JHtCEx8R8ipQdPoT
G13kfgDiLm8Ii8SAFLeSJmmeasCmM5/dcrybp4EmoQJSF9CSN+mJUh0VZboeJjpMk4JYE/3FHsQz
QaIDQAVyXQ5YIxX4mv8harSBYRfZ0lzw9bc3QMeTQ66g2bMWpEeNREQ6vSC1bQXXxhVhEKAJSqAQ
k8N9AOJGNUvcJmxumzwLlI7WdeyzpFtdLLaGHiN0WIB6dzN471qBvqE9GjfVif7NNqRDDIv61MjZ
kQwKEK6ltgMeFGg4ZDHK90M7AmSp6W6zKjxVXfukFfJDMMMcZ1yzMRBwyIOh0T84pRzXI5Byt5fl
fhZwy9kbRx9n6hnbTFHNAeATOGfbH2xFPAdGWV3zbfNeVjx03nzlzj4x0jVrCH2w6XFQXAi0cCs8
MvKDrrjqDTCWu66GtV6PpdIhxDobyLndFYrJ7o5XFoh2dn5ECSlqu3Pit5PwlEI2MYOM/MDKm2xs
KJgyfjityxdiExJCmx2UC9JvoRc1G21EPqHGG7hfSTGqFSShK0xks2A1pAJ4JlpTO7iWbJuLPlei
9jJhtUndjhG5jBHffTTjQrmS+ZSl4ci2e/32MUqdOp6dSjDbceBwKCwYlCBeHvtxI2QBb7xm3zin
Tf9IgsyqUxvft6/z6vTj+z42N2oZHPttDm7PT2uEaw8iq4dmX1Qui7FAX3bb9kp/YM9Gfeba6uhy
Wg7fvu6roz/XRWynANTwjTgpPr8uR/LCyiiV7mGeuveDBtis7Gfa4ZOnitx1Wckb101Yi9tR7XLf
vvqLZoPNxdEbcipmgvMhXqa3QA+hekKm536iBmiuSLY1b3216mYntcEQN6z5wF44lqidt2n7LO6n
j/CfPtY7FTsEL28W7P6ny++r/r7/vWD382f+rtf5wV+uDd8RVRqFOdWu+le9LrD/cg2QlC6aupNS
mFH1q5Hl/oWAGD2mzRkfbY6q8v1qZFmU8sg7AF8AXVxFoPyjeh0UzWdT18BQiM1Jp5lmUDOkxPV8
aLdpa1KIFvbBKXySzx1tvETFD6QtSuYjDWfa2FqdkbQ8TfK7U/feOeAWWD7M0+mmRqq/ErzF7pEI
kYuJE/cSDa916yKRi+nhuPj+etu7TIqxv5EAFG7L3il2OcvYARug8a1uIqxsmZcdkQdvBkm6EiDg
bD+jckNkl6E9XfWiWR71JmfTH8WuCUc6Nz/CM8iPhIBVZ5FnFTthsS6Tz3ZRO2YaoqFih5exGBic
7w5VWrLPKjXXIigg9o4ltJdiRULDhxoqIL15PziXYHjY/ruzeT1rIrj00ly/MGSqX0iLBXg11la7
NT16QUZtxl+V3IaAjfzK4IVyEZnGLYGBsMbciKZUSx4rzO7GekIeqRR5Eq63MVZm2JXdcBVIwwZx
jFYGHsbcrzq163UKvfk+cWxjtw9Bok3ZZlU4yz61doYGY8ZKtmvKOdsHSBLXkz2R9utJAymMKb7U
fhoRq5ZM1wN7kcdATvKrChi5jnNf7gmmVmaYbL52cM6FOil+W3KGxRnxne1DaYl5TaKqt23GYmR7
nXMbAB9RAFfFfqxOglRbfNcCa5V2jgytoDkzqxh5IfhHkWK7yYmMX/dOdFHmTYk+UTtgC8vXBJDB
6B67dtdSNnuKCSIkLHJICem2px32rOhglkl5ZeCZoR+lZfkxYdegbawlE2eNLbPPsUyDO691yw3d
y4YsYFjVzTi1txDb0osFwMcFuOd5XAG2Tr9Eg92fZ7w0P9q13exKJOfQQ9ta3ztz4WXsCaFFLNJL
L+LYXrbS81A9QO72bhBdGLSeBkoEaW+N5yCm9KugY6zU0D4jmEp28SjmubmMXLfYy1lYZ+4A06hs
3PRO+F76le2scVnFjXNNgtyyn5EJXSLCsM5MqGD7TtTxBzaz/S1suSCcy744lJo4NFWkEporx79k
Q2zeVYHhXrSYwA6pUeApygpSLEsMYlscOs6HopnOzGSyGY4wADV9IB8wHu4T4VONkDMgK7OJvHuq
RGwn5vIQy4bjmCydQ91G9vZnQdWrzM+WnT/CYmviUItt887zq9t6tJbPfd9Isi8r/bqmWFgRQhdp
R4cMeGVh9fXLZOTdHE7wYe+RnGRXXpy3vH0tK3gk1gyj2MgPxUtafEKNy9mGAsmG43h5lsV8iZNl
0fAVZG37dlF+9Kx+eLAAG3Y43ozboa4O9JzcY03kXlXREFtcr6ygmGb5tWUYqEOiYu/KaTi60VId
SLsjma0BSidYLPEqBOnBQ2O1JfsX8FIPZCqq5uwG5rX9YyFLN7TyDPdwIsl2bpz8q0e5+ZNXNUCh
TOgvfKGevuqSHPieazRXWscLvnDbs7YjRDKkkuQMWbmL+km/4I3NMai4HrHqf9UiQJq5axnXmR5b
+8rwkcEUkz7CzBy7R4tiyiqy9fWkz96O+GGka4UhNNqllv8V30CL4JbgoXQ14SHYVIuMPyx9ne80
gDB0QaWDVvnkJAIYUBOxKTeiWvAZLbWg+BgE46cYxKAipwTEUypzknnyKRWiXM5qbW4voFrpGwM/
U3ZyNsUx/cu0COCdutgAA2WBKrT0Cwwy/VDo5EbSCW5X1Cfrh0KZp6I6Ca4dZajqT96qBe7HdTpo
+drDeeWgWLh3lRkrU7YsHRHvAK0Ds9aobFv+ycFl+oW7Ka06+Bwog9eirF6dMn2VuL+CZXD3vBGX
kOTL8bKPbepC45Sd9xl5UwNZOeclNdSrQdnKMmUw06K0IOS8bDaIXamlKCPagmVh4yhzWo4yb+8q
wxom73qbzJn5Y/FicTEpY5t98rilyu5GIlX6aUCqXqyAsQVb8FPxjkRnEnqVWU4zsM0ZykBHMLbK
+MFUpwsefZU4y1rKodn0ynwHeRUf3qwseZaH19XKaaEHmo1jr9HFspMUZndVOg+HPFiaT4WIdqmB
6TFXtr98xADYjFQjV/LkCxTKIujgFVSIm0sDs/QxMOL829SSZs552l+NBq/blCl+RuEepyk8mnpF
eTu4y103XZfVpH8tIvI5WJmSQzSYa6msjIvItEcsuBx8ldGxVJZHQ5kfHWWDJNGhvy7wln+KJz/i
uIZdMjk5J+EAaCH4THdr0eK/7GT7UCmrpX5yXWLzw4FZKDPmTCtuzRnbWpm9duZUukkoMEd6/EME
4jolOtVK6Jx+8lS/Vv1+3v1ZFt9yPIPHkYm2kGFlBcM1eNhiXydM6dXcwG0mY6Cb6AZEfvsUdDBp
xiLBpDJP2nlqlhsJQ+NqRKC8HxxxB3qXgnStMmV9oGsP+UC+UJrc65F48orlzq/nm8ognlRbpobr
tXQbiKndcMC/BYvaHLEneLdjk5uf82yqHlXb4UsX8YMUwTWGeipRpsAo5S5AlbZ9Ow47NDDt4l6w
1SK/lEjnXOcIbtaDTUp1mpzPMBHWYpqFf9UOrXS/9m70hCXc8lFZTHxx4PVNkKcoFcOo1neAjptl
B8akvsBLq9V3DQsoe69gXBszKWgtGKTySJe1I/srM9ds8vIzA5vBUXSpd+cg1v+mK3zDFfbl4sxL
HKO7Jao4iXbFguivCud+IqiaE7iTfYco0mufnDaaHVJLRuhwNA5yUr2B76wrTQcFGdTVdnT7L6Qx
TBzg42Kto9YhGsL+QlritHfTxgslralL/ua8DQqP7WSRHNPOPgcyhfBcp1CzymPeMsSVa3v2Ip+q
JSk2CR3tI28Q7WOipfE5URtGCBJCXqI+aS87vs3jMqCvSNLpngq0PHaBCsWzNZyxFXDySqjtlrXQ
ggscqztL00MebXPPlWsqB8PeL0gFz1s/3fU0WUMZ2dclzFoKAFp8WOx4OIgIeGFXmulx0MEvGUWB
otVozskBGdYy9tpvwnKLkMBluUvbMSWUmF4MzgbkMGlRb6YIDjqgpZwXGfLHEJaovxeIoWgjmOXO
0SP9yRZkqIZN3qRUpzCMGd8Bv7j+lx4Ordc/CluZgz5FLSFi2FvbIi3/Dr/8zyHunUMcxFoO9P+7
6iKsobY8DumjGH4/x/38sX/rLpAZ6IpuYqEQwgH3r3OcZ/3lMXl1nWIsjdkT8+7vc5zydTrsMtFp
/Tqs/TrHobvgCOc6Pl3uk5DxH/k67VPj91kJhoYCRQIO9wYtbbxuz89xWCQ4atbpuK8rqmxmQnx9
slRB6AzDV+nmD9RO0S3V8Nmw9AUhKRr9ap5ljlo6b0J98G/90c+PWjHkF7MozkefSpenwdZtaXGB
VWfxzTAiSWEjYGL/gSax1GluQY5LaFRuG8rjIRXKIMRoeN1AMFqjAKxWme3nG6Ml5j42uCaTZgwz
OLGA9VpK+nn/FcQKL4C0RoBcm6qL++Bqjb4uSv56brAeIlDsDs3YfTWobISLM1qrbHG0TRl5n6mr
3WSW8TB2XN51mq9FjYc3HsjbqT1MI655bSSoIc2K+3GbedjoXfvVNbJgNSi85nTq4GEeYE8ONG7U
gLB0/gG43YAfhUcz4o+Jh9KiWZU/mbk2r1yXR1n7Xb/WW35pMfIIoDZ84hZ4DLp/gHMCu7Tjb43w
DcKxsdnrRSZV8MSs95lNWFVdsIC6rct/ze3ryRfDRv1kRjEQ+giNqIWy+SqWPIKmsIDqDcZyHdfF
dSAL/FY9l8SeQlyA3dKAnCxzI1o+kNXggUfR8CnvqWaTrsD2sK6eZNWiybc6M3QA5q+nXKJ5C4r4
MSo0EA1dcAtof9icAHe9Tia8Cn3eYpqAHqePHFuzoL+N/CgnlovTUKMVy7ZZQBROPoPDUsb7yfEO
UEVuT4MkbSXCDbvt143HOMAdcl1Cegk7PbidOAljf+Efpe5cjykfKs6ISOCkAKYrE/2aduJ89ILB
RGKnRtHA30XYe5n2Bjq1ujc3niItuhGIlQVl/goNbBOCUbxkPD/NAZHoJlrgVTGlD6iV+O4X/pRR
jmTfpFXrafB71LY1P6NCQ3sDlQnSnuVCb/sg7Pru6+n7LmPaJyPb4pDy+bKNE4aMF4BbrFs2FgIW
/VE34icmOaOatRyTBaMTtYy1qtVcQPknPxUJf3T97MEy+CDMPPZuTU5YAo8L6eitxJa0AVDM7PKm
6DgRfHORcCQJA6//6tGlCV2Pb9gXDCbEEsQ48DDomNIuBtJ/AbD4oSRUbRPhwDiCzHU2RFM2YZH3
0VFymLwp+6wJTfTFq4lEutAammYLbJw82LzW12Vn80j1kc8QJ/0ZAJZ5R4nFOLfaKMVFspib3GNS
clQ8T6eMerWoGWVE+2AyqvIL32SiWjoLAfBLjFYyLjY68wTySHo9Js7laXrBxF32uiFMyu3IfgVC
21VNIXell3zddhLkR0ra1W5mD7MZDTUNc7y4p+8Wuru10qLq3EXnwBLCEKiaNsDyx7M5jfLFy5dt
3XRgMzg3b7ApBVv0uMV60uA1ngaAGuFM8evUXsA4SpaxYGR+20uw7E9f8yAmGv8dw4ja0rAZMyO6
b1JH2zsJt7qgswiBmUBUCixWLyd9YOPGV2DkT5x/LY7GzB4dbHRIvGUQmpURHfVOVOdY4OZLZ3Z2
/pQ9aCAU4XdC+oxykO9skFJMerq2jx3maY1Wl6yDJNh6LoOsKgEFa33A1SuWLy8rKUSyOODhwuJg
74Kk6NlRzfwyYxpDu7fc0Bt0a439sF+1iKgOkwvL06uo9s9pqZNQ51gbrYhZFGODxW3iqyMgN9hF
wrxOgIvtFqOSOxwl5qaxRyJ2kYKG0chHmITBLPKaeg+6gn9QDv+5NpnBbG5OkxYH4UgtAbSoMSRX
TseQ6Bz72pQq9g/g0MrhfM5rZ2IwtXOz7dkvhnld6GuMjLBPXXu+FB6RsKgRNth4uLJ61gT65Gva
QcmVMPhe7QrdNGIQyOm+wxKoDlheoUVXJtt5QldokfpR+9R6/Gs6sRsmPS27lPXE1op0a3Tdo69r
zqbSUC/Xrfe5rPHi5FqCQkhcAlzJyNzx46NMZ6VzKvoCJjJ67Y2ZT8RzVTMNnzU9wm+5U5TjCqme
7W4C3yAFYlm67MGkS7DmYBcQlaebt06cF+veh2p6gT1SHNNJ5yu0dIyQqyg2bLFRafaoQtLhCvKP
C5GezSeluK6fkcPLfFBRqhgiNxyXGyN0WyhTTSTuNcDO3wl9fLRTvRar2JrzJ7+1tIWOJXHOfcjy
P+2Hqqu3WKjmoFl1WmuFTUbXsczsUaOHZNJJM/zoIpjqhRaeVU39JaZ/30OqbPflfpDLoH2VsT2S
4BuPBZE3gTXAIikMN2xl3qaXDqIeuYmJ+tJuKlKNj4nn3v62Fbv6uYP5XeX5qvXiKfUh3gjXA4EX
WKp+/ZvwsQg0c7HrTuy9VHIKWZKnNOflYlX+rehqi2HFrLMRta3fvu4r6aO6rk2lhuO07ln6i/0U
xntT0kgUe2M6LXbMQSvNv1eTlnMizZ/evtor3ay6Gh57egFGoBOC+vwulynWbGwWYl9IBojaCQQ5
hdCYwtvP+/rPIeCdQ4DSN//2nbzKn6euO3Tp4/Bf9dN/4aMX5cNzysvPn/91GgBWqrPR9+FJnA4D
fJ+/VNjeX3gCYY8QYfCTdP3vro4P4hSxNaMYtbLtuYy5X10d/y+8SUhIEE2TJg5O8J90ddRh5Fk/
lt2ao9sAJU2cU66l7vz3SSONKjeoP+v7fFb+kCfiRj/MMjoQp7Oupmpfpvqx5/AKOvirQQ54ZvXv
TJ/g5fxRH4FJSywt92wqw9Wzj0Duktv4AOtRq0j9UuBromUC1bBvVmarE/GlYbC3i+iiIe2aYCcb
hKF5Z7PZXBCB4D650HE1p7W/HcCnNfAkW+XZUPIi1tc1/k90Bs2jDeiJvPgVudwrLf+WsTlU/1fa
NuGj8lO/1Lu0RISpbaQT7O16YOsW5+45e54KyCKpWCpAvrestZ5juLCqz9LPcQka1n6mzlZaFJJM
6ywWQAPSbLm2B27AJ3oj9TWi2TNW88HqN31OwJO4hrJM+kQFrE+jhuUGd4albfrYu6day3ElM+AR
WCErQViSP68nyUbUxXqcyxCz8Q2Ko9usnTpChcrNODTfKJvou7QQV5iyzzgzof4SIQC1sHVJb3MX
PsY0AD+0quqxnG2dzHWfNoA+PVZ2vI5d0Z9XGLY5vTVIaXoutpDcZX2IEWz+7FH/Z1l5Z1nBnaFe
Sf97cUFZOi5+zOnjM5by3z/293JCbU4ZF13HYqPo4jJgMv1yO55gytBYbQONuucqRfyvJrFyO1qq
rmAigOQFYv97OVFuRzpFVJFYiExlF/gH2HyHX/T7cgIJlstjH7FhtbHhsl8sJ21mF7yhgLehhUrl
Pc01tpiV7VHb1JNAqwI2Td2UyX1q1X2pHVTWvNOFMFqqfU0nbUfRVH7vwCRQctUxqM0Z4dhnM+DH
H21XoDrk3dgt7b4aYjdHkwbZUNoftT5ZiClajcI0sUYXHnyClS5jtCgbQBwZCGQ91QbveqzFCBwZ
tVjXyI/WiZvsTuOg3xU/gcqLraHiwrmGkv3IzJ3C2QfAbP5NY+YgnQNndn8aMBPTW2r8mDr1aTa3
P62a2cm32bNPMTZ+ZluF/iX9ae+smpPZs9cpH5yBOcgJgtLbxwTK4tZrG3kF4q6C/yanjB91pbZ8
ayrKAv9xGv9/MZmVeuHNCbiFpJR+f241/vkzvyQa+l/8CnQ1UNkIBsVd86/Z53t/8X53MYdAP+L9
rHQYv2YfKHOVbsq7HPmEyfT71+yD8+ZQJUScgd3KNZkx/2T2vdwA80ZwAEehzqDNgPTpxQY4xqa+
+E0t9qYpqAzT40PLgE4/OLeFFXAydLqKYDWRopZO3lV2vdiYAt1Q5UvWOGxWqANe5ti3LVlV4zIP
u0mY48aT6OCM1CzWNNHL/W/r4h92+n+8FMZqAjVsEoTcFzuGzspGwyidYWcbCLML05ioLNHQw9Dd
vrM7+dOleJTBKXyW2qzavPx2qFgMfApsEWjazNAoZ6ACa2xVeTjMnji8fVcvxFunB4gbDlu6xaDA
mv78UnDsSIl1eIBBGgG0kya8D+E+QWldx1WE6xsKqgK+52EDFuId5diLhfvvi1PiUKMYXdKL+yTr
MoqsZhh2Wm27KlU72VSG3Z6/fYuvn6aDDd6EuI/EyQIV9vwWe5Kz+7GNBD0i2+0Ymyj1V87ceipE
q0TZ+/blXogAuSmHcykHM4JiGCYvLVB4t024qRDAqY4OyKu7H55lPqH6K0mJKM9c4jhXb1/x9WPE
TG8SZUBx3TZepcZECWULUjiFam9jmwUewpcV1Ju3r6Ie028V/NN9mWyVA6SGVDks9Zh/G5T0h9i2
t7nYWaSlIjLVzjn+fZCGSWlaL5137ulPT/H3q7340tiExG3sFGLnj5OBpyVdxSOq2ybLAULixl91
ef7w9g2aLKSv7tAHc+lgQQXL+nIpk0nu+tPEtDMSF9ltbRefY12Q5FIvtMvqmIib9sbDzB22BYmr
7qD7x8ax9iLu6t0ognEjZjzJ3eQ1j/NsadBx7YCY0qH9uHSSbL0kDo28Xd5ZmIw/fP+WTlfcoF3j
ma9GnN9TEq0HphHGKpsIRBVSTvPEISNTswi26Q0M8X49rSFpw8SlE/5NXzyMT4bfXMKAwC3TxMEH
cA9/b7sf5/+Of9R/WjP/+NFYn9UMx3v7Et2YBQUuRKcY4NwlmFsSZw0gcg5b3x02fRv3n+bUYisz
uUGxrun6Hucq686Be5HUVc4E1IyIkBE1q/zcSl9ZRhOto8qn1GXGkmOP2V2a7qIdFupfa9rcSM88
hxQcKqqfBZ6Lz8S0RmFgpW3Y2Zq3JdcPerDV+Rw25uOQdz0dloJTS+QEiNics8TOP4nJp9RkS2sl
rQUxPeFIFGuHD3XgLfs2he5AwiENHJTL53oi9S9a15J+W6EAjBz5lEvrZvCHfBWgPtoPSLU/8Jur
7duj9fUEwUTNxoBZj+L3lfd17qnKOhyvdmmfXGq5SABT6gcjnW/FEjUbIUrjH09JrgjDiCa0qgEE
5vMFIOjm0Q+WfNh1UXQwensDYgH2un0Oz5kGduB+ffsOX6/bUExYbchiUe7Xly3DnvTgiu9mIE+1
4FQ+IqKP64mQEbOT67cv9XqYkk9huqbSwarCiPrvv61tsXDGbAJ/ugv80UGS1BqHehLeOw/wj1dB
Js02BToZz/D5VUoSX8ph4gFqbqdjMvICbQ/Awb96+2aM1+sYd4PAFdswDFNeR8+vg+liMQCnAQVE
db5Gf5RtCUSABttXNeiQ3mNLwcCnrAg50f8CvGpX23n63rJkcZnnLwxl2McxDdEG+durY1lb20s6
ej3I9sKjiRQUW/Bxw5Z4xNSn8bHYB/QRwabT6x9FPXk3+ZBNu9jRx4tyWawjmMLonW/A/ONn4jBK
vJoVsGd98VqJyRrVosTqd1UsqoPeOZtAF9gXkVZeRmj1wsQTzV0BPy0sWk1+EE0qQ/JBTDydVU23
ovhRGDNwcH9eL8v0DcGSGRLA2nyUlUjxeqXO3omT6VjJ4hL943ubiz/fQIDJwGJLz/xX3/1vIzUy
uqCU/sRDTeRN3HnNVkx2/ClhFQub1svWEZbxsPTcgTdWVx6h8d37qXfbd25wEE0UcbTsxg3QtuC6
BuF+69vLjwU2zdEibnQL5EzSf8003hVDsYVm2LyzPTLUafzVsPjtDl6MzmkgXCGuJUlzWhYfIQNU
x8HBS0nFbT2kHYu8IHsuy/QDweJj2DcoTN+eINYfRwFVbBwTqjjxcrr7krUEzGq/yzQyHenP+s4D
26orz+7JJwr073Uxzl8wkySPAH8H4kDCjKLBOrcSWq5xvzX1nmhy1/ZWU2pMRF6bogkTLrgj5S4L
8dUZP4iCNVgqPWSk+cbRMzCfWvAFz2u3N0ZHP9cco9gT/XtPC/qjK7lQbJ+ASkHvvPPMX2/dfJwZ
gKDYIbiE57x45A68DsJPWBDarPhSRTtvzIq1tiCapatnvbNP/MOyjccGKT37en6x/uJE0Re5S1/H
6HdNXD0F0JJ5a9MdtgFVvnMl9ZtejCSupFjXNjVJ8BPP50IbxaLxCCHeyS6+zQ0rxqCvguExhLsr
R+aop3VXIxrFNZJ3htAf3r7UvEww5RYvJjbezy89xPgSCMnpd8KTd6Car2avvcHQ9lR4wwNHXved
F9TLkjm7b75CB5e7YXLgdl+u6cGo9XOaMmQ5hlc3wmLfIyPibisiIK1x+QGi8Ba3KinWsmFzY9O7
Hfu4Q4S/vHPrfxxMGDF4s5D69UrJk4phdJKR+YtleFjrjUdSI4zZlZbWcegk2dPbk/UPL03sKXQx
qNGDGHm5YpM5kcelmPmSZUfzvzEikmn85J0z4h+fr0Elg5HE4yX96vkXmvVGXBt20+84I3ehP84J
poMsQMWBXWACF0zEuC3WmmyJSoxi6GloXAHTamfLggny7Xt+fSiHA86pkEM5YH3n5XydpFCh9Tkf
hiLhJok9mIDdciFHGYdxaWhh05fVDoIAMS+50N+ZVi952qexxm6Ih82+3Qe/8PxZDPEYmRYsgR1G
kOSh8TqNSPQuHj5gmndAO7u164a14BesNKlcx6PbFs6a4Lkc/kTrJTnqDzldjIlFI9kcBmGETozd
/e2n9IeFBvGKC/hFx0jnvfSdJZqfSqdy2507R91W2DA07b4NNuzl03ceyR8uhbjO9gJkleQcvKz9
pJnRNy1Q0d2wROWTbUnveqmSskNYo/8fbkuxZaiyq5Laq1WtUbyBxrfbHU6h7hoDmLutpRedZd1w
//YD/MMixpUoi7BFBJv+slJhLshva8GVUjJfCbOumo/A7swNbzdY3wR8I1JO5DvLxx8fJedrm26y
YZP38HxwxbFeAT53SIlH1Y4qioTtNCvNdaeb/TuXQj3LL3vxhmCnQYPAg6qPhOnFSPZzuxb/j70z
W24cSbP0Cw3GsDi2WwDcKVGi1tANTBEKwbHvjuXp52Nklll1mk231X1fVFpWVYRIkYDD/fznfIdG
HS4R0YGgcXDEA/CXYlojghhVETpdb0YOe3K4FJaatC0nx3HerLNrlQRlbG6ulBIk/xD3S/FqEkGS
EXQDb4wgkjrYi+NWfuIc1+5yy7N7XFi3qqS+ulnyK34lC4dfzVTTV/ZkbCeKBpaTrUl/l8KoXTcg
8SWtQ7k0np3RJNpdUG9kbjOjnJ0NQSZpvvuTkZa/nQyxJAkaTjDyNMvOiqMuzTv50he1sRyKCnVt
B3S5FBsmGMaxXOdZ2/Vjrvp7u8T7cCeGcYkfnR5Y8pb/rk0Qban7wp0m/LyKqlyJ5I6empsN3Lbq
bDvabfGkNAx1x67S6j2MB+ovlqQzu8CX6SuIJ4umoBFu/gHPdYK3bKzr/Bb6XpJN2cAeP2eK4yS+
R79hINj3k59HkGeXOaoVHO9TqQFARXcoGzNqSvu2uUqJFH66ZHdoiASxEa4e7oqnxibzDjKxz5aH
KXbVU5WKbtjAJfHdq16XXrIZIfyNBzax87b1Zj/Fi5NAiqckc11DiCr+rsKCWW+K+Cb/6ZrJ2Lbt
be8lky0N6EVZW2EvyA+RvWlsjETjIzrvdlR28xY3ZvFeaJ5+HSoHqj74SSAu9L1brX8Zi2VLN/p2
xhd3jV1EVCFBX8Oy3pkin6Lcz8ttMqqjpZYJq1v/meUO+YnRBN+XzdYWlPWXsLRpw8gXZ4zo3J1D
hmfji9TZCYLlOAXFGmT0JJ96jNw/3QEWiRgXXFiu+lxbx94rioUC0HoBdIRXMGsbkDztg+2X3cbQ
q/Qhp5MtJNlgnCirk3cA6YkHufQE9HB+5tWyd7ZmPKYpyVwG8/Eh9gUNZFk+sqmgybfgKRH1vbs+
5sV8aAcxBOm62Pwjv+SoS/MkumM+z2YECKbdzAOTsEzGitYWslWTJQF3pN5D7IkrkOh5Y0ye3OJI
Ik9DQW9EdZa5W9m6XuOkaD4wlOnnSrp4NAcy+7M+dN+O1laEzKmT8BCsd1Qp24eu8EFZVPF8sPTU
PPTgODaIFEeTXhVYEQZkyeW9BEf9Ds1o79riKR2Xd5DgzPJ1H6FujN/LP/XsSU5TuxpdIgS39nbM
u8+Ur8bH/tbs7iR0vOsZbe8FtKOAbqo1krcu+LTT1EOb0A/fj8z5Jyrjh1t3fHFrkV+ok+9vvfKe
RcN8euuar0pPfYue/vnlry76/K9m+vHvonp2mrfe+vrWYZ//qbM3uXjeAFxZc+S2nCN4mLJIZIz7
f9Bind+3E1cZ3VyYO3PjoI8JnIR6qCmAXr0T/1JvZm6ITWyb9tKfgX4kU/9jkZ3btwGIEjHl0dqb
3Q/NsLZ6Bgoh0OBlNztXM+tfswv9cW/ldPpFpde5KlhqrCVnTXPwoeWuB2yoWJStHZFn9R6Rtk33
XccnRVyuKqLVK9WzRNV/MIsMRGZZ5elhyiCV2vQM3BuT6W1xhE9rQPZtPsq01386esx+En232bir
XpwaHrK/ht5LHEx3Cf0nk51aNJH3zpNQefztI+6PBLxA+QR/PN3r4s0vzJnK767psCgvZW98AH7v
Io5o9sWvYE1BooflI/tlN7BjefbIpv1QPT9n0Qqo6YPZHtea83Q6g1UzhdW/ocLdKsUZ+N6qOrgS
8CO275I+iV9tI/JtPmvtu9ua6T6jFLc4EPXNtym06Te7BkxPn8M0RdAVyiEaSQoVQWFqNuht3K2J
49gh5XHwpVq8hC4SMqyLwe+2Oeemcl82cL2CIU3UaxtPN+S/nRpe4Cc331etC7ymJaNBkpqyuF2D
2nQkySqfqBgugtrtRkor+Di1V1xz/IrurdHolJgrb9XJ1asCmDPdJXGcXFKPeGmtYzSucVafhYQa
CEg83QnaSZ/UYNprwE6kPTqNlJds6psPpDtzg3BmX5KOW3VT1eW6Xcc53071LModvoDkUhSNcsPG
Jh/KTdRyU/HtIsK3x5wyY9A5svnZqaR7FGtnPPcpn3ea5cQ8F+yenuRD1WDhnjQuzUfm9s1PeFBV
F1bO2lBX2mZQbtjx7e2ZsJ2jwXgxOtEeGyz051X1zc9habp3JflcV9dtf9VGQjv9Sj0kSPGqjI8J
asRu9If+y596+yLWVoPTVvvJZaY4GeKXA132i84EgS+4MSdLYGmZKCw8GzyWm2iCqxNqhAxaGsEl
+CS6GWM8rrVuPDfGYl9Su45fGkcmUHLG+sPBRBCRhl4lPpw1NgJFHvPLHvG1JoPXHpdOj6OEgorT
LfKzB0E9v3haxrqYxOn+j4W+0bXkMtK+vhJusNmBV/AoLuQGi0OX3xoPBh8RJ4L4Gx+po+MP4JP1
giSZiiECn4KraOU+R8aq+jcCnMu356r+y02EHcbxUhyMbrhd5SOwVWYupv2UllK94k8a3XCqeZMF
5ZhXD0PDp5VJ50nzV3K2TTXJy+KUFQRieqzfi3adHzynH1/1Zs6v6e3rNkk8nm0MzNdWKF4o18CC
ubhEAjYZ8iJ6PjWwLsuDDpfsW1/rlJwpDQUBon18pVJBHFqKJM+ONfET6zW/smWfX7CI9F/rRHXE
EW5WLzdaKZdvt0HmC+MR1G2A3tJ3AQG5qQodrSZbIbK1JLSvOfFVSI5cQTP27XIolXIkvztX0qq1
HUuvI7jSWLPkpciz2ghLY60fNCtDxFVLwXet955UB8eqvSokAP9d01pLHFMvs7AtJygwdWa8iuSG
mZt64zcBDfp+uPXaR1aL9bs2s6YLHbNacrIM9vjb9GhH4Ttzufabho/F4Une7/QpN7oAWx9xfrPQ
rv6gs5q5jvo9N177OMRUHgJbae4HtYCxI4z6aAxecomdNt0NPi7uP3RF1rEbst67UUHBKL+1aUqg
utO8njW+zm9pbFo5vtlRu3ecieNtA7uJRYwcHLrpYI0MhC3vY+294T4um2SnigLOmlPy1fDYPFu4
9uEEu0n64Ii+2dJv1b90jaJFAn8siDf+p75pmihWjfXT9hN7KxrwZETq8fxaM4ldZTk7g88rYKIp
ohxrZBNQmrNcjRKyJ5uQCYNPBqKwSATR4PqJnvE7YqA3KKKecpbpumiisue+Rf/RR6mOWdl0vGzu
XPSJzgtJW8DOsVbG65h07mYiPZdqseMnB9LkwZ9TjD1DWq4EQhk2tmBBD3Y6HNWyFPCXRnWnJ1N3
BktQkQ3AqsdWny0gtDwAgcmnDx/5kLvVfM2JrX8p6M5tqhssabS/rVbfbioS3OE8iBOwQfHGflvH
GDfXP/3pNmeqh61EWT60ce0yLcOutFdZvbx585Rc9UpOWxfai0ODbuRPhBKDlACNN62f6H/lj7yk
5pNnDh+SCciNhZ4TTugu1FeGIB37Q67pVLbGGtV0pcDrTrfHqYzhLAjigI/8i4soH2vPY6s5LHV+
ch17XmS0Y/dhpAIiQJjGyAcO+tNPfeeVYp9in6bu65zp5Q65VLIPZCsXlOlSBzWEqLvUQ7ipDfMQ
W6vxE0DQtIWuqe/INq+Rl45WNCluxr6R8KhzpMJkWZwTmwvxlgl7V9lzveV2YgGu4RAGiQMTywcZ
/a3oe36bQeDd+6W/4looxXNDoBqQpi+2tPXefrW+eKU42n1cFN+SDXGz3brsC4Nu6Gi1g5vwe2XU
ZIZNMqT3bcZlQOo4gWNIiSjLWgMlQ5RZH8441CkiAjawDmY4ug4bepFkn/DUyYjgXB3ADWSBLbRz
vQC0WHXzbaB0aMutuKUcgoQKMzY2ZO54Xwo7fqF2g22GUMRBqdIMGm9Ir57erVFeWt6pX1JWL11u
pF3kQW519qVs7Bo44uQbDC2K9bAstbpzbI3HTknalhvOqUj+zhllQ5Ykswach/uuqziWFtoNYMkM
Td358ZC9l8Cad9SfVjxyoPcG7dogaYypBos0ttrzgph9SwypFIRBB/7Cxyx3tV1x7AjT72M1hMrr
87uCb/nUV1hQe1EDfmLAQ+arH87ovkvg9NnegM/17jMz5Zzz2dXVrZaJdtW2IZRBZ5wkdaQG450i
nA53nvvTWJ3fcVe3H+xYi4+ip+osw6L6AiNO21pqTDaDO5aPi8OOpVg6g6G3P9yAZ5R4sR2a93Tv
KIBgVj2JSLl67+7d3ABOVAmnvmjTjUJXLW59Qb4hN2F6GQzXsShYhGrDzj7KMqsezdYrH8lSg3ZL
qZ3eZXIavore1AmXZ/KrjfWV6JLGD2xxARztLqufsOV703vHjofvLeWQQ4lIwVMCtsuhaIDlrf7c
/OBpiXa2gmsdEf35v6hVhUpX5ZxM81KKY3Kjo5Y5fYz92CMi9MtYfucwTGXQr0P8ofeZ8TP/015S
C/p++naOP0AncAgXcar5YbPG/ZdmN1pJukz57mbN7eqpaGcWhl7OU711k0HVW+FPKBrjLLk8pDne
gk9VUT9JZ6TzyU/q+MM2bP6O38xQ99zMz+1IVDqXUWUtAw3UPe+SFhvsUlGFS8vFjjzzohn8s/6U
rvbAuVGvlCHDqZnSZMvmlZ+8agABDmJCfoyk8Bdtpy23LcDAhBQO51z650zqAkZZB/8lLGJqK+it
41EXFvMYf6hOSYzSY3pLESZ2+W2OI686thZU2ElY/sdfH6attGQMLMaT5JSwQJahC4+6DjhP1DuL
2vLQamnOC9GC+OipP6iebPxj1a5IM+QenAUpB8x8ptrBQAW6mC084e1gk2xcuqF+siccFXyFzFvD
KW75/XLXRg/pGj3PTj0uBrUrF4wfdwS61Ldy0EaD0aRf8M7RDPmcL8oEo0MfGKUH7mPu+i3xRSje
z8TH+gWPt6BKTYz80ntT6bxHduW867SK+fKcZa405n+1XdBbl3Lvov1LQMaW4FNUGnxsFgmz/0o5
vaQBb/bGEVL975SquWLnjx0VVKNfphnFUCkVFAV0PPa7fJ3rvkL/O050esLPqQd2dLYUTXbQnQ4R
pWO2Qj6uTe2OW11w4OYhzPMrBAl3K9gggEvD4Er76EUqS6cXlS0kBllzIBNlyhcjw7raFrV+ZCbd
7acSFhBBt5kMT56+rqucXiaTYM8fvfN/TeD/gwkc4dpAGf3/m8APX5/yv/i///4b//J/G5hJ8Xji
8hR/DOAMnf/l/zbc/ws81LAxhiHEI/b+K1pOQY6uk7Ign8QWzbkZC/8OkwiDnAnCL1siG+g0SZT/
yH8q/iFjY0bB4Yov/QYlEODg/2H/pvK7Ja4aO/dcodohganTnsBlLJyjKX5jG3orP8stvEVkZoqn
NYUC+BO/4G/J9PNJuLlFJUkNFMwx5rfc1dITc5GZKxUkTMyZxvFKnve9X9ONsi7DlY1CQutYMk3t
i161sXbrky+s8pT7ab9TCmTIPQRLv4XtVHhbDiPVoYwXpGAAImG5GElUlYWIbhi1LZotYdfMHx8h
Z94Ak/oUnwurac79SDXh4qj2aPrd9EXL3YcoB+9L+D3G8al2d3qTNh9dmeuhsEuH40f/Sfm2we/L
KgAszKQ3ZV3kvNebWmz5orT7KtNiDjSu2krdM7o47HwzUR2ywGiUamv3BeqUSZT2oklpvlEXfLPx
NhG+oibsU6lfF0wk12FsqfEZ9LfCTv2X2Z6Xy1zN1q4x/bd59pyN0pcwtlT5KDKt3YuxM++7suwO
o2fFoZ6l6blUNShfR6Z3vlZ8+kNrc9Lk/GITET+1JblPCKjqZ5+78WGJgYrnlVH8BofTbdbMg7WO
+7INvb6r976Z/h6xgm3Yn8zvtuFBYklS2LYtfZIcwArvwzRHhvBuJvls6rcyLd9ajZem0YhJh5wU
M1xil5ZV1RucMLTVNjeyE1lYRYC+VLZBus6HCLXOjJbZkTWH2xX50qre2bKz5bkcj0W+xwfQpgF0
Fqy7UAFAkyhl7XROMwsDg3kaAyc3kqvIjfxhWfr1Ek9SD+WK51VaQJEoz5ttXsWqN5yJxU5kBUI4
XazpE2nZ4mwjq5/hX1t32LNw9ch4epi6tttWfT//GqBWVQF+cNqZcq359pG9CV9OwtiVUH/O3Yp+
MNsVMmXsISvPzpR8SQ6SYXGTvDGtEg2C6+KejMZn75gOrk5P4KIHTudTct9VoPYJ9yg/SDwO9da8
4J3hmWuiVeXtwtnLTSMzkWpLDR76llZqxNFBiZ4ACc9ZMDSC47hq627rT1Sktbwp6GnNEVhP/5LA
OyghWJvyux7XeuN5hU+skjQU/WtfzmpjDZEyI/cKZg85QAP9Nq+MYi1Uqq2bganGmZoHqnNPTYzo
TT2p3BYYin4qYqtbMzWcX3kbr8d1LpUMHSWd3dRxUO+MYXqnn9h60PLYZWYOXmgkD5zQQTMtp3rS
BIxVL66PHhWnTURloNwsDGweEJXrzdpSbek4eFgoxEGHZiMG4tYmVV1M4yu6V42yXjFJy2LCbK6f
pCet4QBl05ZQhp7Pr0QlMaZGk1JlvDsT8lSnFgjFKsM4CU8rnbz1Rc0thICpNbbShgAtQS1wgBHx
nfSq7sFx2sigY+g5zTXn6lvjvqus9TKN+hTWs3tk3pBOQVaY8yGNy4nTolM/MHjTEOONHmZG4y1P
gNyaOwq7zGfTpHWQI2sbaU7OlowAzcFbUhkfKlgHT3PWmqFf96E1N/pd6WpUN9XTYyLa7rxkTRay
eOr3HCyrsLYr6sDKlEYivfWjxJr0w9oaX8ZkO6DL2+rAINA8lP3oBKnRlyFnLjO/fcm7DsdoFKfN
s+Y2C7Mn0xqeVl8uv0u9AbShuct+yUrxCKKspDsPMhB1q6YMjdTOdyipTZTGLOS6uQ6nVI7zS1Xo
Yts2VRI6nnLudPZPQV2zEPl4tqIY8eKHVetyTyFAEWpzgTlNQPeC7G07P3gIrqhxvvbbAM0TzJO0
Qhy+43cG4hlKfVpfe8BsyBglZUut/pmsZbJpofWABFYKJ3OvdWHDxPCHuSbDuSuLaw+ikgoqIGJW
18EtLJLhYa3sejvN3vqgG6l/6WWXt8EwxutGJE63K0VNebU1exEtTioaXSl+w1VSm8mdf0E0YujC
mgk/Mp9k2HE0PEtNtEHd2NNbw2AsFEazXnE6+9Fg1c4PzBTcG5bTMPbwEORoZrijAUBjwYKkhN4u
PvJCcXB1SVQbcVXB36uNz6lMRAQA7iUeWdJN6jb2xK2bktFajFyYGnMENA7YiF9cV9043Mb4lA+D
6t7k+sIXXBEoi9xUPU7wYd+02cZTMZKFXJxKPmRFv1SB1ibTq85Z/+hbrXtMwKt4rKCxv2fdRCwY
9HPvatZ1XccHyPzoNAUzA5TdPLS59p6zxSxvw4mAWwJgm28gG66JPPieds0Xn0tt6moiklachIwL
vX06O+M28ejkZRxQErGKz2zw812Nhgk4nzhltSIvTQ1SFzeU3I4l+mQC9Tcw54LBFyy5c2J3LN9T
PH3KVG92Gq2VJ4Ro95cBz/FnB4703u67x94q7SfGmy/6IrAb+zFdbpMF3mXQ1p03uuOmtV31QvXm
eETV+czWbDjIDC9Im6c3v/mS78e1YFxCoWR/TM143Ig0EfDhq/phvQ0TGMDYCivdI1Ka+QPhczpz
sFeSk06s3qgp0fbFquxz2aTZ0UztbW1BLcfyc2FC+TprgBx15oWbtLJiqgdU8Uy9S7MbUakvSBUG
jK6GwVEb//byhCUwkXLn9T5HCNkX+x5D91kKMZ2AGSbvyu85TPUAspsV3Yq44frNiPlZllUFcCVz
n6iAs7eDkQ8h7w/hILPuFKvqBnLlRwxPK4CGwOChqc8F/hI0u/m8xIZ4Kdq8Orbo8xuhdWqHw9zf
pnMef3TjMuM+TbuPWaucIPFHf1MrUx3cKRu3EPY/JoN1xddLY5tMt5rQpNwUo/zURnuJugXzvOtl
69H3mUbnSXGah5NbY1XGGFGqe1HgeML1hx6ju8VLBkj7iU1Vfqpaj0e9bTALTKfcyy51PRg77ODN
PXrltnSsZufNenfHLIHR+2xrO5mJcqtLMzm7DHo3nZmN+yTOUlRkRmYPrU0DoBSFsZ29Efx9ltkh
kNUP4DBZyJTHbnbTZKyXZnKzkEI941ivXbW1vWn+HL3YKwLqrNmkkF6EcQY3twqcpRWRXa/zrwqO
y4eD11Jnm/tZJn4c8Ua+y7Fst1lZ+XW4VFpH2bzuhWWWAwRZOyo5AIKVWWDAYb1rZjMHKghsAhWv
lSGq4xcarIlWsE480kB9B7ZPR02eZxf2veGQ6iBDOWBv9bjhCTrFFNuyDtAAx25Tep6+p7xEZyzh
2cEAU4jWbBz+tTMkG/wQXcDWgw72In+0mVJaQa8v8ymOe46alckpla/64wZe3JtzHG/camwgyVGR
cewQVMKE9GPUTsUoMGHH7nsr9RvcZ3RvE2390QW2eisQSjKGlIPxC8JfccFQwYKgzCK0wKNs44r6
AOPJm+MxI5KgPFn/SsdSMdkvq8Ivn91Z5rk4xpTb5aeB/pb6eVoUnxqizqxpC1BVdspB1jGrJcVd
GC7gHI7eEcNRii4WmVQRUPVswHC6zL8bhm5fk887ZI9gv/N36g+NGSDFiqo5xEsMiNhQuJIZRaTH
UXntXdvwp+veqX9Y3HlWvnRbXhGniu+3EaNikyoLuwHY2czVVxfrxl2dzt4BvM7KHcxh7t4dneeV
8VzQdrbzJYqmjwNguM2JtMS0sVe/u3Y3/k3mlN1RK5vyUZ+kRH8ATglubhr3ohgIgTNqjdj1mVEt
2MKYU18yikrzvdMVYoOmZ570qkdV1Gk0SNGWN14h58h2FuBErsbr6XlTExVR4g3GEpyknsZDhCyD
Wt5WL+h35pO7TjhwwrQYlh+AyC9JRpwl0At/fppRsCNFl0scDuMKMblJzBBEXh91Fu2oAS4QZ0RH
aryLx1P41lHYjgiOTHmCnuqH41xm2XPiFcOPga0nZyYYoEu1Jk+lvfbw//mw41JmO1L1nL5sqMH3
Wgw1ETGNRilnbCjyzfr2KY5LfaBVnT86rr59yGlMuw6J3wVJa7SvneyMd4NJzntVJ69x6epnARoJ
LEEFhccyG4ZxdAphWFb6yfXL5ompZl9FcdxU7h0innisZPvprh1qcbPOIAg0qa8UnOs89tM1EcxT
0NIuebEUb5neZC9eNsU7MMTgZpbRMHcchYaXvBsp/cETQB2SwHNSJk3EO6q2WZdxE85dtQadM9gL
3RLMhYYbpDsi2zP9XNn1sePXyF939bw8tO6tybjyi/TaJcxR9HZl9sr0y9z0ngYN2MVaNeUiPUgC
02d8pemhtGBpofNygJ0dLiZd+1l49foCgCa2A1xl/HLWwqKh2/kCEpYkHlf+pIdr5q4XbanXqMDo
zmRBFdfqtk+yVq6rbsW0YrQ6lvM/RU/sfMM09et9lcUGYxH8n5w/bxtZw+7OtsXmmqnYTe1ck42/
tKD0ueyysn2vBzBYFyPPegtTgsNhrAXhpjMyprg5HKXT6xMjAGf90pZKnx4M0NF7R5L/SyulLW9D
NTfz8zppGc9XbeDAOzBV6S0XNsTomm4Dr6mbpxMfSedhkUggS4RWb9SQhP9PKSi4EIM236/JvIs1
t30u6Ox8/Tf55+Evh9y/U23+4C/+zTinewA6YOHaLrsy1J1/um6bdp6ywjKmezJ+dqT5pgwMU/GN
3PjZXhQnH2Zp7VRmHq3c3mqi29qS+LgLL2NcN30Nxk9pO3/NGNCnu//+zf3DQfjXe3OIdN6QNFTB
/sOqWxqqpcbDnO6bprt3G/aK8T5V9//5i2CYx36rA7l3//kB2Nkwc+hV031qkqDjP45WbCu33v55
mf+VJP9HSdK7BQP+G0myKNIKb9m/Ey/hRNz+0r9y8S7NoHjQSRf5N6zlTWH8W5X0DfoJyHbcYj7E
Yv9E5v+lS5p/qguwQ8DK5Ofd1MS/dUkLag5BOuy9/l9VCOZ/okuSSP2v5lPCuMTufe4jnwIFOBg3
3fLfojqpkyLfGL08zq1BffvUgJe1M6aaTesi9dBgJnDxZf5Tk7eYJ262ZbQx5dmY+HsOkPvOKMnr
eHXhHNfVFfGmUPUKaFbX58cRjV/soPQv2mPuZ91by2jLDhmoJ4C5Yop5AmX2ip1y6bVBAU7fDMZS
XwU2rdE5+5nj8nCbOvq8jHUQ1BrX/obThNVBuCOIDcCuxv/WxwDahae1P+mMdn/xXFbR4PkMTVed
9kPZFEMfLp5t2kD5J2GefXOQUe+Xzt0kmAaVarz2mJ22bk8+I2AjBwLOdoz0qcmy5XGW+nDfJWZ5
LTNmrRt3rukOz7w5sYPK1hNOe1lzLexG4QaYWhSRetknpEWPZtOlJ5bd3ZyaHU6VOq23dmU7odlL
BnbDBMIxmm3GrmJwzbfCx5qeWl3xZJhYa30pPhI8Ehe7XvyoWi3rYTSz7qDqRUTSMB+ks/YRtjJ3
oy0pJyyQkg+WqxX3YMiuts6e1i4KDETN7MpfWAaanSApH6JgQTkuSzwCztxeVceiDlUzTe7Ydor7
SVYW721cx7M+bVqzru/jpiu/M+X4W0Cby7a3icYhhPVXuA2/7Dim7IBiZQwrsmWSyj+Ym775Aixm
h0IZNoV9VBONkC6mtqes662rRbfnyWrc6SHtdRxTufyZkUj/tGtninhonJCmlshmoBs4WAB5kgOY
V/VcPhVdTol7XvT3JgVc4cAnAuUuf+yKbKCbDABRyh37ks8roKPenO8XbI1Rg2N5Y9i8Uw13QqSr
OHlewZfQi+W1DDizquakXWUZpP2mMU4WQL3joo9fBX/+koyieKRanikkvlP/6mLcfPSY/SCBxRny
O/bde3HrOMoanig5Hondqo3VVTe5ol1nHM5mLsRpKcyg6SyxZeve39UwE36gAxIE0IZBHkUmjQij
XtFy2FciavN82rFxT7ZaO54cOBVHykfvlOopiVudCmcY3VKhl83su6pC5ewRsQDNOl6+MdaG0FmH
V40nguzXKzEEfRu7J6FutM62el+mMXuQVnfRBnwHdFBGfiGu7D2KTeU1v/rGdQ/UMb0utzgZUMyP
0u2KLRO4YQnL1ASaivpU3b6p5UtLKJurDVJq66i/idGfQ7X48b6ZlHY3eb6/iccmiTJd/GAx7C8m
JRxb2C41JI7EPixtL14FnifMvG6PcEm+jqJgbivt6LJlCxg8/8A3025Gt+x2BR5GNr7HdUjPA1TD
AMRmsFTpPXXmFHU6PjAqUZLMzihLmJp0S2PTHAq2QlcvtopH6sWSA+Ey3KWcyg7EeufHci7WXTXQ
WoDlp9ut+ezciU7hObCmQ7fAA40QIKfHSQyvo7Foe61dAHMKQ954OnUvJv2JsYUo/Kg1OBc/LPFk
ldTb2/dl5/2sW7rEHGf1nzN2hVvoDjmeuDR+AF2eXmzZf1aiQa1pS1TV1Ph0GmWDZej04aOn7mSH
T7KJuqYwT0lRcQQ3bS5pPSlCVYqC/Z0sHhaW3UDOrHewXHBfuNXysY7gwmhXiEM1cg2my7x8UGCJ
SwZ4WfvUdvNTpVOMAqS1vNTM9PGF++xLHxJKkg5Ww5mIaYlgs1fYSmeqn9WHJlf41NJqIAvfVP51
yNzvpka/TUymzpP0CkQFz4BEjwMXDJ9TlXUMXJB4FAfn0Ubsb1JH2xorPlXPHMrtIjEGsLgjZ87j
qyyW3hD7RVXDERqQpJqPqPOvXMNaFEiREXagT9LkfNBRyhnAivT2+YgAcp5F5zzOPLCfrC7mFskn
Lj2UKmW/90baHeVaLn0AScD+OXD1p6FBrhkdVotdgX+yca8t9nkOCYbeHWtgLsd2iTXQaVmV7ON2
OCykLC6yGIsnnI6WG3SAjncSxiA1BeskfxCI6TfKFOXeSBP5SSOV7geYkglbJssgzonVGahLokEO
WyeYDarhpDtZSqkAazwNGizt31Uu2JqT6JvuBtVTODabMJ4BsXN4Bi7aJAHmO4tqmXkd33QsMJ9t
p6c/eCYnkJjL8a631vJC1aj/rc9yxAZexNZVY8r/psGsvy91qLkcUH6XpeV82ZVv0xEkrXbEOqWK
TYKj/2DX6lCy2oY9+4clojDxNl6M+RQR6qT3OqrFPiNNFV9apmfxsRxNgjFOk06PwNedV54j/v9j
70y2I0eubPsvb45cMHQGDN7Ee3c6OyeDDMYEi0FGoG8N/de/bZ6ZVZlRJelprkkql6Ro6I3B7rnn
7LOt2Xvselac9K1KWYdgJUQcHSkymD4yphqHwygKXwh2DDqZaPKpnGPjIUk9zbeju/MN03h2Z+d1
BL8q7By5toJiOQZ9k306XZNd6hG7iMrBocJ9DI8srIqNyGK+rDWQuvulgcC7VqMC6GaRIaDiwArM
2zqPxzd3nMcflK0033wHZ1Nis79chQG60mpqZuPUinR4IGeCimNTjvbhmDMcERxKJEXxIB56iWH3
II2x/hZEU+mv5yWkiUZ0Nli+JG2QTmSRvgLMd5yVX9ndBSx1T1POZDd3XlfnR75zeBp6y6zn9eww
4fM3D7a2bM23MOhCZ1smZgYIdTDcfZ87ySUManPPIkuC0e1LYBM+dUYczwi+LiZspC1Lnuexa04i
7ryNV9OWMg/AgXOLD5zM62VNrNrZNqbbrDEFA8SO8VuviI09il51G8Um/JwbQ4+NMiQ2Ocm0Pirp
tCWFy2X7lrVph1gY9UqsCTtWX0Fg1+W2wxtDRUfaLD9I7ti3ocn2yba8704UB19kXBbvVaQqai/y
Id9wxIfFah6yylgTteFEZDFrHhPyc7fB4shvA+WYhzquiRFakQupd7Zn+7sc2RN3obBfgi6Ok5Vf
2BPCWMvqs6zA6eLL4F+zpc/8A56y+eJnYTOsJysW70MAEZHq4Pob03n36AYdq7B0ssy3fuECuY3M
seezZKp+5ZdSfAYNe6VtWHiRcfKrNPxK1qH8AsnVUzu7jKebXvUzc6VhYCFsFetyUg/HNMoezKWn
xKiUdxHFiVVcDHjPjO3oA74o5y6AfBjAcZQaLBgUrCHdoLbu8V4ZK19Ecg/KHNSu2w7OdygeFpnV
qo5eSmeWrOWKEXFZGLaY10LBgwM9Ht0pWjC3IyG5o5VSPLU4brdZajvf9abZnwUbQK9vix9xavVk
ynpYcV6K9LwaFJWsGay3LxGuhO+eU4W7oQIdveLdBH1bt05/G1tTRpmQnRGbCF0knaSNUockmJN+
wu5h3cLwWa5qI845WuzxtmJt9JqHU/6MQBbvTQ1/bkXYn1t2OqiwoGtusrYI1pHJHbEYo5OPuVnt
6KDsD34SwJUEmZJ9Vb7EQszemC1AnLhduK1ry9uyFV1uMkPUpxHL0ZmfMD9b9EB+hEvS7Yqk6wgi
NMMuCuzy2OQRTWXZ8lrPrLTXsMna94gFzYPdNCzHzKT9HVL1nyn5X0/JuhDvn0zJ5WfyXhL7/J1F
d/z8v/+HIVn/mj+HZOc3GVDiIAlqY+CRaCl/zMi+/5vJ9TAAvwoO1vSsv3h3xG8SmCOgM+kislzD
0H/OyPI3jKgEKrkT/z5a/zszMnLK/5iRYc3yuxHdtGAx/Mpv65nWkiWeDG0LnjbkF/J3l/JzvMYw
N8iiUd1J7EjNRPh6YxjXWQT83cP4eLt4oTOtBUwq4PLJ8CkxsNwv4VR+C8wU13EUZBh4+VXFZqJl
ZVeUS/mtcEMbC5uw7ttk9Dpd52rf4qzxF9DfBcsfBbBon3j+k8Tidmmnfrg3h/eiavnOMFi+dIPZ
vlVZQtH5MuTlwkBST++4ZooJzpIxL9yuI4J9U4DyuLI7CEDb2muy7zHf4gjTQoHRciYDsa2smR4Y
VvqcAHnQ3yLyhzZnC73JG7e1qJLPK18yUtpBSiaRqvR9E+jMCNC0+GyncvC3PLASMthlDrU1M7Lq
Q9vq3ypKmu56NZvr3s7VTRSo8YNNYPnmQCfhXutDTmIt1TzOdRq9W7HFZJxaFcntfscDCqQ/T871
lPjj3YLt+gEttKKnzp8aDIbFKKHSJdmdbxfTIxgkmhZmSmhUdZRyxDQPIWw9lD0xBWfej1YiHwS1
BRYM3+JjglfOdazwHzxXsLXo0u7JnkdFLEGpLUwO+xAutciJgrDRc7tIblIaCG6wvSfhcYFjddIl
zNnKjEgNsCpo5Nk3C6tctwbxXLuo+ycIWNykekGsjPSr+JqAvvjaGazP6pGS3bIMjPO4WJhRSgb7
imKy9TiFy3mJRP+aZ3PdrHVs8jyGbXPDImqgzwkdk+2RrhNTORvIwSnzbY3pI4VWHLBKEyxvbhln
Ww3Q7bP3RmdDI1zm7j5KCoRfi7TUN8ryKO7BJtrUdGHZ0UPpB6U4IMsml7jO7FcrKpLHYHH502xT
tk+ixuPTN7FzI6yUISHuq/jAKBwhHlX1xuqG5jDOYrhE1IStPdzxb0YZtSfbLIIfGDZku/NM1vQr
YY9+sh2bJrgg/Cwjm/Ooomwtsr2H2EmYmKBk0aASqCX7cOrKDnQVSMbTG2p94LLobQpRPvM+Zl+Y
1eIHOaXqVok5PsnWGoKtoBKPNqLSwS1C79OGjytkGZuyY3JhNDIYDf+7qCLnthmcvtoihtd3KXJq
An+r4Fv+dSpFqiviInDNvDwTi4T6FNDuxX9UpYi6bjUFw5x6WCaCyczPJSpY2XH5NDpKEkaMSOFA
6OAyj4M9n2JAFIdm9B6En3JldeSyptsPAcppg6eJQs+BYrQ+fwtDVrsiD7k9yR5n3TqrrQq3inKf
CEX0NJ4lolt3ztysYy6Ndw7j9bnDtrZ3iAmsVKVy7BbknYNwyLZkEfko8n25hAov1CrBDPhluo6r
CBVm+iATtTDHOjXD/JOzqLFgxJVe6d5ZojEOY9++OFyhHw3KtIlK6wnZZlQeotK7rfT0XOg5OtcT
dd0X8yMqhXXs9bxd6cnbn1X+OLY29qM/5vJkF9pBvqU9pNiABF0RhaC/uonvKFBBD2TCNxn1h/TE
monfyTaafa/VgABZwNP6gItQkKaIWMTZVoImAX4brSZoXSHGMUowHq1BaNUBlpe6TxAiAq1IjPRI
bokaGLfpIkJ22ZzWMxJGqbUMCgZ4k2HuquGmW3gNw868Sa8CiAgyc2eq+Mt0VUeQSXw5o5cgnLi8
Y1v0voupNRWSUy+MfffemKYPHbIL6yGWi/MNJH5zV5jV05DYlFNOsluPWrghPTVsrKuagzXIP8hY
ZBh4EHv633UfFKAGB9KptdUNTX7RbgYHtre0YCQUhQJ42yXjYpDFJ6o3nYQfr17eWMGpW+oMnJ0H
qdDiY3TjaVnKJCmPGUZLVeRb94ZbGnuHmy51gdVyN1/VLVVR6+lryauZ5+DCoop1GUaW/JEin5HU
V/spK92FnkTiZimCZmsolk+EKSdQQfCAUdl8Pn7PkuTwBqs+EDwtxy1amIu8aL4ji4xxahDtlyWD
zm24eE2sIHl0KVzgK4HM16J6oaQg/WFIKp6GPAwfXS0M4tokylKZ88bmbQqYPTaZFhLzKXyPtbRo
aZHR0nJjooVHT0uQuNGLdWd7J6XlyannowPY6dXV0iXgA+6m6QSQz+NvamXyY2S0uPhGAIC4n+ad
PS8BhnaZ//RUWN4t41ZpsXTsIBoT10ZC5YwxzpS0oqs2cdFc3JwmlUbLrrYWYF0txQaTij+cqz4b
VIounay/8CHMaX4z8wfSPawRtbSbaJFXiCv3ydloufNYaCk49+1gY1B1fw+04Zs7tNyP6dJ9KrSI
7Go5uWORvVNXjZnjUOvNmHzWuKpLyj21Hg17fi+0RG0g7Z5cNc6H0k+mo9fxiJyyxTsa1FSIzX+2
SWWXdPO/vCeDCfyn9+Rq/OWSfP0Ff1ySA/M3nf7i5vy3G3Lg0Y1tsVCmNplF01/Z5o6tt0jClw4r
Jn1BZgf5xw3ZMX+zPX3nJvKiSxTYHP4bbHOiKX+/IRPd1nxlj9t7YLJPurLM/rJForGwG0qZkGJs
iunGSBWBY+p5LpPtZp9FOSzH8arfYKNAy6GwE1nnKvBctZ5QKuOB+RcFiLF/eHDsLnzJFr7eN40W
i+IOnzTlu1rNCUvO/zURIaQlESIsg+17md1ufOzb2majT3URceLUzz8HLVINTe+/xFOVIp5dVazu
qmiVWtxCqznGWu7CgJZv06sG5l31MIqDvE9fi2RQxo8Rkau7NJgGYnKNc0HwQ1Xrhzr82WmpLTKG
2wxDFkpFmaRvi5bknDAaXqeoIWAyq/inYdvodmRIiV+3k3wgUhZw5Z9txTc9mm4X2UJqDkiQ/5SF
YTxWJaTHlRyK6G4wLOCuV80wQo1jRVfZztmK0wwkKQcGetWIGWwBZHbIvVBt3SGM32gLi6a17Rf+
Xum934plV/40CzLx3BjQ9yDFHpIxj/YkhvwTHRjD3qym2t4sReE9FTH1w3voQbmkOhcdAHXf6tGX
8bcTDHCq4HMm0FyzVWsl3vB8YEERtN3aCrPm1IcZrUFKEPxme0QaqpmCm3ZhQaE3i+XKDGr/jhgt
/BPSw/1lkEVziOa4OpD5VEwhod+tA7obq7UDt+qpycfuJKSPjkhu67EK8ryjcrrM7wXGKJOg1JLe
J95cEVTDjfg17yly9nqn81m+VVgi4mWedAZLBlw7vbAjfzmmFMCV7T0mUoSRibK1Fe5SHH/jhKnc
TFR3oqfYjldePEUPflf/hKsw9wezW5qE4iS7+klAL3dWMEvycUUpVvdRtlw7DiFGthfiqelxsMtm
uwRzqsEH3vBei4ChYmyRhlCjKOu2W8nI0dg7UQUMXhOYvvulU1H60phZOA2PRNCSKmejyIJoL8WQ
XEbarR4wq88i/+TdtUaHnrk24bWdnBLH2NmE4lsld1DVi/AuUpiZC1FhPnG6AcvR6HH/EtaXyOfP
CFWzAUb35Kgp2o4lFot1J6hYP4SlqHdGhU7HRsyjvc+SJwTsbEeQruDrDWhsrnAJR9lI8gypxglw
mCuzLoDainCXxpku6aJ8LpmCftVGdrHJM3FjdQH+LVNIegUdSHTBgYJn97zUTriezRZl3yznA0tJ
XveewCtGe2cON6Xf8gl0ysa8M9iFekBeehsvcoiDMl26k1W0xTZh9QvSIhjPPYHpzUg6Y9+4rD3w
9i/Njaea/oRfsbjMonSo/6o8d++lJUmZQD0uMV/MrEp/Lr79RRgkIHI/+/TbytmQS4ZAmKTq2eit
/C4fJ7lWJUpVMrniiRA5p5aPm465hPWJ6bFqwnoXr9Ix8knP4+cZ+uwBC+VL4LT5OiL+vzIq+5B2
0YVy8HhbVCJdhw3+0jQxB3fF/Okf2sXD+Jt5+tWuxmfThk5jslM7Snil0JE9nNpWal08aAAbjicq
25zWPeL0L6BWBNwxI0f1ty731G0zpXhQcYG92rnjfJUFLcsQv3MWxjGzUd/JZzQWyuJHL584pBRn
CtcUFP/EDQ36iacKkSOLlnsTpgWrnyh9WAbOxgwz2qFaHOfQG0F6HoURTEyUdC6H1gKuuKS8HFgF
OLgka+6Kfkj2si20BGi9mx4zDXboYTfRbI3vsum2ePpNbFO8KI8EPpFMFtaaGHZzXm3LTvmicgmj
Ix10E6+5PbBjog16WlOvXp4Ttmj3KT1hn4NJrSU1xjT/dpa5Nf0abqcj+12r/OIr04j/EHcRqnvE
2/81Jd9kuT1252wq78UARnnOI/OZ7Er+U81O9yZF5DzJZiof6SyMtjM70l1OSOR2WDraJmE6ZLSG
G0R3fLDVaztO+qfEsclhxMp+txUfadtuRtqLm/LWF7U6TGAe7pVyoRd16BmqGOenSBS6K8cQCWCE
gJs5w9pZudiGzNhN10OqMpyJPkdmHt2LgLxyEhoJWZBe+qts8CU7JjvSRFSkkrCLl5OZ10R7kYyw
B+XhlxiXa7wimq2+cf0jLb0YQ3K2hkwdlBU2NKGL6XsBaX+92PXybA82onmYynaFC6aLVrJRX7C6
W2fqj8czwvmAIdQzUz5vTXxxvV48kdKydkuV1pt5bNgTe3MXv9ZNrR7sxZseYlXpcjZ92vNEn95j
cujPdqzbJXtibSxrbVySlrMQt+47ssrdY9fPKmU+t0XXfTUbT19uZ0aYzPw6G+xCD6RG2uTVYRYo
GVoqr+dJlJm4mZcqxh9b4pDf9oLYCV2DU7GtzWn59LvB24bZzBjcJhzBMZnCgfj5GK6ieO73o1k8
j9MEci4bYXZhyTzyVuYbIrD5o62VJLeUpz4y6k1D0vQ/AdD/vxIS+3p5/cc68uF9fE+Sv8nIv/+S
P27IRFsoAMMKKMlKM0Z6KMx/JkA98zc4AURDhe/oKCbh0D+8VpZFNlRICw8UdEHtqfqvW7Kga8zU
l2QLJYukXvBv1Qu7WL3+wvlzSH7S/kN/BNBKLt2Ory2Df7kkc+LlC7c960khgLIFXwo1r2jq5Em6
5ITJawe8EJ3D7Qdl7dZzHGfGxQqaec80OVNHmuAcztWkL1BhPiJiiXUXGIQRp6F+U6bJ7wMnDACf
MVTJQ9pONQElQv/HKoZ11DtEOK+8Icsw+S5qvNSVYITGm10ABy2HIOKbGPP4+1EuxoKY7IzOvTEl
MbnJPMkRl7vxPeDkfJds2BLqD3nZ1nE0kNtus3bZydxsTu5s1N+JnaTvXTTOHFCk3WEXzG9zu9Bn
xKVBrhmhux9DGyFF1LnDjskUj1HsAYIxkmRVwS/4wop7yX4fPf8h6d/WKMX/doxe3wKN4uRdZT3g
owT9/S0oeFaRLYXLtaBYH127d7e1NWG8DaqJTkLbavSC0yqCh0rW1rkcLX602vMrPNuZyX4tTuct
D0vgKwt4lSV04zsLuOAngSTjtWxcdYlnY9q6SZre9miSMYW2SEB5Hvr7KKazuFd2de/77Zcut6Fw
12QLOVOfEbj3Mg4+08Zrvv9liPxfbLJXC9/ffmg8bPoDjN3AdJz/gQGuIYVGoVmXT+RBwjeh3/2o
qjBxW870YCDKIM7ZqArpSJsr21rwqMiVO0XjLC3Wk/m9zgQvQ+CO031UOtmJCcR9Cmf+rQH9/8Oq
K3ETUV9/H3OMn+2omR5cP3yJnMmisSXJX7KSdlUvy81DQnPePjZaTFLkTTfcIrvtYhZ8pu3OHG7M
xf4sPbSU1hIH0mTugQFDAwWgCCcUE28nl55ek+AnjIa3vA7Sk+NU40cSVxSZMs991C3LE4lh4dB2
HOphTNSsHvpdl4zThS9ldicHgy+TAiWf2Z8mO3i2AGHrqU1GH/aNT7pmnYT+1G+SBABdBU5iz53a
WlsJaCJZgsuZSt4lLc2ntwVD43n2c+t1hkz6w88bDAPl2CrYztxpDqAsxK6MlTqA1Ehu8q4zb0Pg
hQ9+KYZbN2v44Sy7z4ttEy/pYW4pSF4vTmRdjKSb7hX38TNtENEuWXyaol393TSyhSboUb06scLy
CCbk7KAYr81omv6VwfjvZxa2UGz1HmFcGtpoVrQCEvp/PbN4oLPnGqRxidnXPEJnKveGUPkLO1V/
00qKykFs89lpq+UDVB4bMLr95jVbkviTDNR0V2PfOzWd2bzKxqk3CGF4GPz66wS7cdP0XvGFjQ6d
tkPrQmNkYtrnvPfnKoRfY3aQ5Lg/TvQRV9ZlMtvMWUlkVTRaolUAnZM1x9W8G3j+6wO1Ijrj1p3Y
up3B7AE8h99zGqY7epqXx+vHFptCgKXem2/bhq5gUVfhzyr3za++UahXtljqtTSWhp7sBGGxAO0X
E9csk++lyTxRtUaB9SHoSaf1PeBLHGRym/kxoQyzqebtP//qXtsj/vurq19+m+cOeHKP1Se9Kb+4
c8eGUlxyTCDF2tozNh2A4dXcNsZTylh5i0eFHZjXKIMQYcKu3J3qoL4l+hBPe58ZlpmW7yBZ+bwJ
T3421O/Z4JHVDsCqReuaaP0bkgM/jGnl4tgkvfG7c/wfHrj/2w/g6Mcr+hTPZevKvv3LM69cMkXi
NZKX3Fu67ZSK6a7BzrNrvBDijCo5Z8Jm5LywPI6YMubmTgt4/W6GpnsjRi8ErtbSjm7N1bs9Sdaq
IxCj2AL2tYNbED5jBgQjEpcRPY7//MW/Po9/efEdCZUCtoHEwP/r3521R0IeY3QvuNZAu434jH/y
aQ6ZzqAjvoglWW7TSU33OdbQfQfZKFlZZcmEXSfDCd4rnc+B1R5zdwQYJBvjufMKgFB4CGlxb/ry
fvFVcpYWP/9IAhWyDF6lnwOPCd6ixPmuwrE/msvik5bVkLoeFGa5l4Nk9E4hwU0WOZUOjt8rLpf0
YPhgxBQxl23oS2+XKzva4XWa3kBMLvt2HMJjMseQCUqJX4kxYfohIsV5ZRWOoTsMLLHl6h/s7Cr7
Lor2oGIEDDJZdX3MnSF8KyVfde4E08P1qxcGRkQky4hJD2X8l32ZhaTWW+uCXXQGx5nawzqwmvjT
rNWyS804fOOTN/xw8kKfIPqlwQx0onVtuXVMjbFxCk6+WvcrEIrNns2aDPLKabyEqTX9sCsQS1j2
pmM2WorLu0VbNjSwM6wgjNAyn+5SoEzlv/ggcEn827WBr2FgI2xqtjujM9fBX64NnNV0rGdDc4lz
0UmkCr5gq+vZjBwAJBrby1oyhUJVWOJox1WsfvegoD5iW6/YUBbqGBuNxImX5qcmydXIjtpMsvUA
7ErHzModdjb9dRXS/D6PZv6F47/7jroz/OgT6RgblhGFhAfqE+UtuY7d4o90t6Sv2Oaj/LB5yO08
zHe5CNmBBUuBoSYyps281PII5fILOCWyUpKUG6FxK9nDZTQeCaLPUEZ7jM5EcTkiM2xBIK2qwyQW
6jv41h5knugrp35f2b91rwrQkGtkw7yZrGTZBvb8KmpGbLiCBOHMOS5WKuULEUQOH9bUUg45dl9+
YP8oNuxxshOCh3lYgnw2VsDtmv3SWHF1SwjSgQnVZ/ELz4HkRRmsoldLTWIO/QUvnfKxJjFpN150
iLm3APKxOQ1ARZE6ZDsjMDmO+oIDJ+xk+hOPKlV4Gy08YmqI+25LlxuV6qrPOPLySkO1CBfw72HX
8zVA51xIMnjKcTY5TsvnKOoUgWqHp84iUvt7bIcUrUTCq7MbBDl9/Qnmx6hLKmO7RI35HcWSc7Vr
CqDAnOzm2igXQdR6zE4zHwTYlmNV3RgOUufapT3lq6gWrPT4zJdHArVhvxIynS4td8tDRyVotFJq
WX5aXuYf/X4xiP0WGe3kXkiCDwDbuHWGIYAv4iWQIqjxWEGK4FOYNNwyVxPNCh3V7yx66tDcQHbL
f2J/uJDayJO1y7U1hGIny3U+ZsWdlEX8YMF1YAKnXWSlgnl5vJ6o/3FI/avND14djox/PNnevJfq
/e8pot9/yZ+7H8owacOWEDN0kZYlmFH/nGxN6zeqPSwWObpY7/qU+mOy1VmfPx1RpIYCWDl6lPXY
W3DC/Rv7HuxVvxyIgS7ZBa0pIOD6luf9QjNqKBPJ02jybgqr9sWaChIBOljgqW3WvTLqrgHsgyF2
hBRnV+FdVc6Iy61rGuzElw695SkHPmEUhHc8coRbg+eGEx78EK0GR9BANlM2+QL8NQbbJHdFi9N9
vOtAgHH0zpZE93YUDvNo16m88M6D06iPLBofOyeRWI0tQ66d2JO7HBgGkZUm2vAwmZ8Mf+EruXRx
QgEbrAWMiJpSs+zxB2qg9yRySMfKZD0qW5WoQ974ffPA1Jg9tU0YvKl8sdlHIycLnkBDWt/A+Y2x
Ss3BV4PSroo/YvaW7cQDPdmToqAbzp7LYmtXiX+fNaX31vAt3BhBNX4jLIyWyrZ2V/UzMybhWu33
suCBVDbdESA6jHqfLUV+TKFmfPOU23y1lI0RSkDg/qgC/yOf5jvfbMGkD1kxH/lHeDv0ng3RNzEP
tA6IbZfawXrCccP/Byb0Y59C51yb80yZ0RgNPHdrkrorlkKIfU5Is9Eo3OHARbh46LEGv3Bu4jBt
53FPxmt+DJQ1n5B8tdcKJJuBPdRIDjzdkk8+D+5jmkEU2g6VZdwDTiD+5HrcJqpJYFjqyud4kSyX
APE/IB7L9UAGmE2P31m3jjtYrwbzv7PyGsu+r5yo3wQ1i6BCkkcZErEwQ7mYa5Pe6bfCoiqc+wc5
eIhRO3tExMidlL52HsnLN2Mu6p2f5Mae8O9ydDjfPzBiyWMMkeBpMefwrjea6lzB3yv2zkKV1tQv
Hg2qu2lwOo7d1Z//iaPFGeJbw9X55nViYt5tVs0QABA+pbWCqnnCtTLmtG/RtpAGO/brWAYEqWbY
CDzwF1qeCRZ8/OdE/f/apbPO5sz5JycqkmP/kc1/Uwt//0V/mk4BvMlAwG/R629tLP3Tcxr85rJm
55glDelrHfG/tEI7+E045MxN07SZyOjs+OsJi7zEuYgZVVBf9e9t1IWOB/9l9qAvmKJMS1fTUVjM
APLLAWt7dtz6VJ+cBoGWjwdGyMcRuiOf8ZI2xUYGp8H8nhojjsEGegk5GD+4DNXQHYjcDXu7oU8E
15Rp/q5O/8OJzrX4GX/5q/HD8SQyqSJ0hPmrG3ZS7uxmFEEd5QCY4T5gxXTvLx5nPYekm61EXz0l
wjGcbdLC+I7w6Rn1AF+DsTn89MtSPCrh+k27rWdZyNelNqI7MkBjx4GtxFtBbQH4/XyoobQPVGNt
cpc59x67m68MkCyd4R/GLFw2jpmVBDkFzRMEJSogee2XmIYNlgIGatY6cPOGyJfK5w07BmxWGDaD
k9/2Qhtb0+3UBs+c7nHbb4PRtx8AZPZfggqYLriyYlhxgueYfMe0+V5wX7+gQlVwFxzoC/Sz4DnC
1qRRmzQRxfkJTlEOTx/WNqIDyddH+jY2LBBG7O3UV4SRsW+TpT01USr2fW+rj8SM2/uAdpmNl6ob
sv2nGobPsywT8PDBNO+l6juAIYChJ2MwNpR6cuLmuCPvGup9ADvHOwMNl+1cL6qL4QRvpp2qlZFA
bNosWR5/ZVyt5crs3fHWwE35SD6CcJ6MZ7Udk2E6R3J5opEhv29nmgFpPyshVoyeiHZ+ZjhwgICn
BHWsVpMLWIonM5T9i+ln9WWAtwOS1C8e3GGRqGyEm7JbFnbK/pJGRAwmRMP7ZWm2rHCtHcWK4/OM
HZIhH3f+5NXuHiZAuatlRxWTaL1+rVjO6+lUHCabdlCwC8bKXkyIRWYNiHXpxrVoIu+RV725AXLW
7lIU51OEdnUKhOefYmHmdASVZv4VFUg9V5KVbjMKCeatNzASqGQhHGtNZ3sw5WckY29HIqTZokEh
YVuwgumKaLdWUnUQ9OLB2UGgJ5pTZ3X8nvGxR4lop3XHJ221cOpfTEn6HvFguHFH1W+J6QSYLuN8
Cx+pBCICUIzaRhv5rKD9yVysVdQmMR/ptpDhbmT5Nq8XElNfXX6TNTAvnqV+0G9dGnXerSiNYdnM
8w+ricLbhoDexp+m9kBWEJt5x27+jScxqnqITfBoDV7abqrRnuP10pH/2/MExkMsXaX8ldUU0sI1
DNB0ZTK3bPIojxbiuiC03UlpKK6Rd0DFW3ETwG92txOv43EA1KFWhcjjc8T2l1ofmHg2PcvL2hm0
y2OAXjdbLjUvfuh8EFIZwaPkY/u8jHV51vRrXr6lyW5dPPNICwEcLj/R367YbwiTcN8Y9myTbQBk
FAI8SiCx7l5mlXfMuvZLEI/Ld0l7+jYclXMMPIiuqHe4Z2oB0IyTcHwbYlTiFTo3EMAiWkqxyZI2
I2UCS2omnNnKbyWdN/3GJfEI+QO2z3CHD9s5MuWOeMrxYZFOGbq4OM+VpLAsmIfhWMHfBQzMIQL0
C1MHOezKA5OcRNY9Fuvx0WsHwdqUdjuupKXK75GXa+zkPnVJrEcrg42zIJFbs82/8zgObooYygjh
3Lx44SLUXECKd9Sf5BapqQb3sdFoI7K08SQn2p0suULlG9EnzsbU7mWPzyjcJe1pHha3vR2tOH5I
rDH7Umvvs69d0BEY5k1Rj+yjryZpV2XZRxoxT+JS0TZqbCfeg0rm3PhKEB+j9aQ919bVfi2vVuyI
VpJ252iHdrtQgTEXYnwDbIYvXzu5RYenG1PAZjE8AyyMdnybV/N3p33gcTCkOzkO7RMVTdjEQ+HF
j8K1rNdqKJKLnKdCHFSrogfQFjUIABjN+dpCmvhWIa0UK4eUo7tvtT891E71uAka0L5iGm47MgLE
JsToxuTCfEyNGTtmllTa9+4OJFRxZwMx5nzHRm7AoG8kBC1KLfkjosBcziRI7V062/CPM2vaNiN+
e86G6ZhqDz4pScE/+NBxzvMlz3CfwryHN73qF2huULgw8qfa0y+u9n45W9rqr3D9Y69lUzyw0b/p
EHSvbxuiXHxTME1gaLH5IQchtyr2PlIbo+roOzXK3mS/4N+ujynDwkNgx4I/tfiwMLLzQXQz+34y
6jNsdo4cNz9Hsx+SUWADBVx85bnGhCJRGBvfhEta1056N7tgVx0GB37BMln3aKPY60cdlXB1aALM
qLWheAK/dMs/aGQ2vqU6atFa9nTjuI2TIwbGRDHcYPgYdDwD+qzctCRC9/pe8j3XMQ4+pa69JptG
usO5Jj1mHfpQUARjghh2e2P7Ojji2jEJEaEW6dB/ZcAuQFkN7N3c0nS1IcRqvnhp15XbRkdQACGQ
RpmvyZSIPUgI1lAnVrpresWP5cgs7Wtr+TXfAmSofQNem70wFPN2QUVz0uHeQLS5zKb3lE2hu0+v
qRmbzqplXSJq3qprrgZrq3UfZtTncMWqvs06gNPpKA7ZFN4vSHokdCjQKL/ZBLP5PQnwWDrKg4UM
n7jUAR+/UeKsOM74FukAUHTNAnHvIheU+4CYVlJa2TvWzTdlCG/jzsImy5EG9SklzSCxj/kGJjJy
NfG6z8OxpBupKS4QV7u7StMnHM2hmK5ICp2ujFatJlX0Sl2iYORhDR/nFnhnTICIr9g5wSvqbjAX
YykenYQ4uFs4OP81EyPUdAw89813P2hqHA+LEZyokwXBiL8TNC15/+D/sXcm7XEbWZf+K/30Hn4w
A7HoTc6ZZCYHURSlDR6KNjFPgSkQv75f0Ha3RLmkz/uqRZVdEhNMJDIi7r3nvAd9iwa1IRfqRvgG
4BALi6N/w3I0aQHQQBk6oMDPsvG6tTSOxekN6CHf4B4cT+Qn+w35MToL/mNg02detUBBCHQHECIW
VsiYSXYCzHtVewB36qqNmqIE9hX2aAz1hRN+IBja3dRvGBJ3IZKEMmehTcTCpav9IjvLZM7VmqW9
xKYRqkfJtPweG0nwpY3CbF/7+DpWOZPZF9eKFitn0Fb7tpNIP424JF0isTRbBlmQwz4tG+uWQVtS
nmjfC5APAWzaynRTgOOxeSQStzDXVT0aq84hVXKj8Lw4/ZUfzjYSx/+Wdf+Tsg4f8hJz/J/Luvuk
/v2P/3Xsiufq929Lu79+8K/SLrB+s2y69D5mkUXQYVLB/VXc8UchQbz08hcYz+I0/LtZRhvNtlBX
v7XH/nQa/i2W5uVczySckGGc928aZ4651G3f1XWY/h0w5fwO/F5MxPjzb+ZhrYyx4wqAXkZAinNG
I/gDkqY+3cahQMNoe08TyT7YtJqUIqJ5AgxsHM0puNg16OZ1qROMQp1b3omxrG4Ruj56kYmFsCna
bFe7DGX1YDhHCcWTpdkI2OkIWCEz59IsgBBbWbeZmuSzcMqzPxVnkrj2JF1Fm156Yj1MJei+cSDp
QqavTAXSS8l9XLdBU62Gqm6xioTMGzwbxaupr2ph3vpW56Bcnp5JclErLyezx4VvLPv0tSuwNZUO
eW9BHV4CR+2nNGiQjRK5DI9x4igRKTZyNx12rp2fh1nf8k2/MmP+lsyg1ybp89z0IBVb/eLRcC9G
66UO/Kd27nY14w7cIInzCeTAIZWhv8LCjZ2nizTevPCCF/8pH4vnwNTWjiSce+bHTBms275kkg9n
5TVrKgCtcZ/tnIJUH6ecCD6gKqBlMz7EznQfVspf0wCFWlCIlwn27t5K3EOMOZFEl/qokcatjQmd
AC0DAOfpyU4GG+GmevDxoE+N+5Q4hK6o4lm22TMo90uQcPzCd4iVkDfEEv1a9/OtW/BZzU5PndRA
znDzk+aMvVIcSRdLNOTWmhtlJ1TU0RJnIGwCV9JcANFG7XPVkwC/jY3lXiblM4AS1lpG0xCGalR4
XKtx+QtGq2+nzrztbbgyib6yQrQOkF+vmgAzPqeeV4eUlC3hEuc8V1c2H84hrIVPUMaihHDnRx31
EToLH3SQcIwN1QshZJxUN8joNQTs7FTP+lG6LSNZTz2UoOnUXE3rir7mBsbtczVOYgve+QVY3tVo
x+k6S2R6ydvgKUVpErbODXx0a43ED2hkf9AggA6tGh9AxRLe0/Q8qM4hLvmMDDPE1taP/WoY9JVf
zwkCQj5PgZbhJAKeBKUx5LUw4FZNZz5WsfUiHFJfSgbk9CUKJOXjQyuHB1cVryW7/dr0oR4MpXpw
IpQ7edo3u8JekFOQjXDxpinjTO67VfkXHIBPJCKCN3e9S+O5wQ53LWJGPptEgVuYHB9Xp1zUzDyO
BnPvxjaaL1CYBYh98i8k8MU7B9E6TrkY+XNLqtks+vHQBvN4ghczHplehUc1GsZNnszFdkm+uamM
ZgbBWoynMmm7NeWB80Kp+4Wy1b+2qD8AVKgam8IGl1aTbQToy02Q6+k5ClAvwNFEPLzPIFqjyoke
S2X4w0a7HaAYctzW+HYvbpV/kQ6k1VzhZEt8KlQCJpt+ltvWVTCKJHnHGdJbiX+/JmXRD9pLYSS3
VY0KHAz5Y22AauyYmm/HwXtW1SxfqgodQmVkybZAO4NbjhwhLXxc++WwYbof3Vq915NNx+OvM/ul
thAdd21Jb2NE46Bsa4d3is8NTxpHcR7DlnYqI0g3vEH/NOxR1+Ihy4OnwPAvg91Ox2iUr8Ykr1w/
P32z6dz+uV5/Sx58N/7AvL40B0P6iUw2aBYuf/7NKg6hBCTalNcHd1xUY0Pbr1EMXbD6Igmz/F/M
nxdd4Pd7BuHxbGhL3DL6xffDFuFOQ+XPQXXAaFJvKis/2cViTHBY0H/+vt6pfZb3xUEPuIJNJMbi
rf/+fU1BoJwM1O3B7vNnEbEaLstxxlxnjbWGmoN/Mnc/v+YP7cTlmiEbOIw8sfzv99eMnYpGAD66
w9x7ydbrxgeIPoyoHfcwGUtmDO8XgfuV7Fjdfn7pN1vSuzu79Fc9E1+VZ0Ha+/7aoHwnnc1hdUAF
4WwyJBtwm5D7s1xcZXWWH0yhXqZOkXw1jeMpG0HESkqTFSfPl8RHLlzpqyEe2XUR8wlBNhgq9S3p
SleTz/Id+jYFnsuzWmfnipK69MZ7VcaPppeUG1+5lyEk2EDVtdh7Xt18joFcMglhefj5O/2HR4iZ
GlgoahqTMuDdB2sXqUBB5VaHxO52bm3eAlG+LTXykV9cx/nxWeVCzBgDL3R5lN7dUbpWoeIPeVah
iR07pW5nK3W3ZsEiXPki23Rhfu4pWO+Kcb4NerO8S2L2UFfHr+3IurwcVcjVpI1sK0SFsHzFNDwQ
8HzBY7xPQpZ7r0nLdYxcdN8qWz3Fnj3v0Y00uG7n9GowZXdPGtKjkmz7g526pz4NIYH5fX1FONUr
/G5/BUCOT1GF9V4Z2WtU68cwHnZ4b9i8G+eQzCRN4KVexyXOVKdRV0SuUL4P+jaYYQnbNq8NoP2L
BO+6DizOWD+/kf+wwjhgPRnOmSGyqfdxMTqgCgQoVx30BMCc44RiZfOAoKyMyTn8/Fo/zBr4BmIU
dPm0AjyB9vLn36xmEsZDULhzdfDy8d7t0lOJju4Xl/iHlSWgnIatwX8LwBDfXyNNWtLLTRO9vhjJ
8kuVTQaYfllW+lQ7ZNzK6MSI7SAM+zJFIoGGXZwMFX3qsuxr6I/0UstRrpg6O4QMsokngtWpmcuz
ZcWv2p+cLbmK+aFwMJ1lnjOtaLZ210hXtmPYfAx7/m+fhN6jOyPhKDzOLZYFr4/OUsOsDr8Oc1F7
j+V6SWJIXz1SLkmOys8jcrPci2d0ISh6Z1x62H6adVUl6Xo0+/u6spOt6+irX9ywf/jG8lkIxlys
w4z17e9vGAnAvarnsjpY2NRWY1LCRsabsbKNnPdMyNsq5bhFrlx4KT2/WeNwN1GplDd9xrNMV2ML
6H3YTdHC4vStejMk5tOUYfALzUBjGPEvEdGAazS2l4QBODgPVqKmBp0cZPOjaU8vugMqG9B8cDgd
wuZBtGaofZ6YjzMHMZKMk2bvFNNeNNN9jP9jlUmeTxdp3qrzR+yMtGKA+RViTyjvo2jkeP75TfqH
Lwl7xvIfOvxUb+/u0RS3QdFP+NWmsNpwxFFk4fDruCac7Cb+xSdiWe9UYMvuyFgOQI2HJDD84Tu5
jFwcm2yYg7S7amv5Xb0Jo+wUsVMJi89H1zySeqZAggfDGD/jBBgXZ6IgoBjUERyPSjRrekWQC3yN
u6pA/FvNIfFB1rUxhjcQ2bt1Ijjtq6p2Nk7TvUBAuFfFfIUuh82Yxyx28udoWk6pE3hwOOHoCDdM
vO01x9Xt2GfhDkbr5a281K5CNo1iei1kfvIN0iAzkIy7JsIVV6CBOCrC/t6KIPKo6s3U5/WpGqaH
FHj0Jlys+EizwETr6UH2MaI8HG7CGR/Alt62RnrC1Qq2LEAqXeXzZvkHAwATjIvlgWyGcWe5stsu
X6NOeZc6mB78eCkg0CTxfWqI9Gk5LZlRdlZtjri64W8TdfMEtYKvGIP0a5xsL7LviUnlBmdFegbB
V65JPmXLKNynLBnvJ8eFPF0TPgoE3YASocvFZRvzBe774kRRvIcoSfMbLTPKNP3oT/25sLwvScfU
Pre8y9gRyYK6AU3ktFck8+6nVtZIwb1L0btPtkx/tR/7//D15qyDnBACME/UQgz+ds0t6D+3SE7L
QxfML1U33jOAuXC+4OYxJ2ESkj+/ldo1jsldLzjpvX3nq6TfgaIhzyjjx9rSIXW2yrYiF5tw4bhu
ij5uafCG1VaoYT5A9jUo0HKwkjEoiJa80JfWKMS5kQJ2Wcy+2OtEXFecmtY6cC62wRqT9fPj6HDc
MqUDaMdMh7WKe0xuISdriJ82+2GCnGWdxRyzCQx76EdWUGn39zKkJBUD8sRhuHe9Id3T7FNMgnOH
LAPNAGR6yCL0caVl4Pqr5xe/081ONv19QHVwyFP/MrKJUGQODw6eseU03wd/76//laL9QoqGk8nh
WfzPHbbLH+Pz78/f9db+/JG/TVaW+xtrIB0sROnCcr/prVE1fNdOw3USBGgEWC5hE/x/pYRH6B7c
axO8NU8iR9J/01Kz7HdHTtO3kP74Nt4EjvJ8p94VEEnvqrHC+38Ooi54nCcXoKyDCJRlqwCACH+j
3aimPvnWMkWqrXbcmjpm/u2HBfjFrr2mhTbYT16ic9aoAs4gDQe69DaAeW8zoJB/hK4yPvV5iaAy
ZhgBpYAgSjGGWCAb+FAbMgCqcT/AObpnsF9/rsZovNF0uBWW1WoaABMyfKBkldMuLV0y2GSGkYCG
9rAKMBTufewhoP3hjuQcbWs2TmN20FnPM0ruRIVTfBCupYeNyjN0HwPJQ6tizvPfaY+3N2nsjeVq
mkp1A4y5g28VR7x3si5YBDNAWMGxnqWLnsLihLPvZps/daAF26cB0NZtm3jtfIyNiqWHGHlFr5xf
kONypGG3MI8onTs7bOo74WYxXrF8vMGTD/KR/XczJSUBdhFzn302yeCAkr1q15lbawgD2HNvZTjk
xIS4UvXNGUjlx75p+kCDiIhMMJ2HyPLSgTXajp1gH3pVHu8CSXuR6j4rZWWuc5r7FyfQRLbDpRmN
o/tnzkDzFjpAMY6oJN+mlFKF+tRhKOuc+zFn0okf32pWIchyPCA5VCcRbZdwPkFAcyzLXUOeGAIP
Fmg/XgN+yaKbCLgvgg5iWaa11/UOdrp2GIP+ujONEexNi7G+PpjdZEVXtgStumndblwenEAftEKW
vzMUvQGEj/RXx1OPPr8xL9ZcZr0jV7Lrxom9HwH71FlPcZRQSnxWaTFX8vce02xZ0kPVxCH/V3v7
P3OVUmywYvznBe+6HvDyvOcT/vlTf0vFwt/QzNq09Jw/YSkcNP+aJwhWQ+o04j1D33LscDmD/jVR
cBwmChwYmTOwLNHCwbzz10TB5gX/PNqzbKElE/9Kjuu8K+A4qUIDpuz2AsRnwQ8FXDrLaahTSx49
ZmHhJssM695MWn0Ox7TZ1W0WLkUzzoLOCKIHbIbEJJVVdDJkCj0fScE6KLDW1KZf7XNXj8uYuoDZ
hAToIWxKBAlkuwOSMnuxtliibqwKHxqnfeuaTObi0bUx7zeL34XxWQTgwSUYp7KDcSNbUBFWbMoJ
f4yhDywl/oehGn7lU3tXCXAHFusu3kab3BUSW9/tAfRwJNo3fCqoV9QtFBSxRwYh1nbfL++L3/ub
R+QfGoDvjm9v10MBzT6I7nqp0b8/vtmGZao4z5vjZOBOUnHxdeE6LL7Bv9zg/1Fv9449uVwpcGzg
JphPaAI6796ZxlGpEQwUAHSQk9lMhBGnEMVFRGn6gaAndz+zbN3/67cXEFuBBJGHiY16efvfdATI
PQb6hqDlODDFQDCyMLY6wD/shsrDP/bvr+YhmiTtIiQt5X3PKBbhlFZlRqqfOXn5uZKl3pFrAgtl
KMTDz69lvRvALfeT/CkugiWWHfN9y08RkJYQRpse20QVQEQS5IGbti2p5aTFzk4S7c2AQvB6wvBz
IGuib7Zp53f/+j0v5j7SUU1EppjM3n2snMuDmTzp7NgOZKlv0A50Gz+OogfhN9hSfv6mf3yGmF4u
AhuKVozn77t/Eu2d00s/A0+t9V0dym7TG3yDgSznCYlpKdt+UAn8KT+/7o/fEjqrvmWhvfNR2Zrv
mj55nBGm7pPHXU3tiM6HT3NyhmlaVSlZhP/qWouvHl7MIs3l47XomHz/yLqpwTgxEekxRSIIX24O
aA+Zcr6K58n5+PNrvVtv367l0QJghktvZjnAfv/1KHtkT8hBjnqmPbepESCcitQZ/yKl/cfv/vvW
+PKeYLCFYvGs87ja319n8ItO+rVK8SB5Y4ZAAonSikYdfA/Ksw9JmpYAJ2FXEr6FJjXaIt5KftFj
effsLO+VtjwLHUk0gAvePzvovfK09Xp+h7HDQmGNLRJGbcTnyJnLUx2HKOR8Z/6F7/jtFn7bmeey
NksQuVRQE2wqhe/f+hj7CEaigMgtIhs+ycwvT9TR86XBubCnKq0A+Ru1wpU5qzhYY5Scx+PkV+p3
oF0tBAX4Wqc8qmA6Li6TCPj7KdKZ8eep6j9+Qv/0e3p8MLgoOB0gNHjXWM89J5po1hoHZv3+13ke
XLke2wLlFuk2k4+FAlXXas6MgJAW+kNnwvkI7XKqKDoOee1ewSKPjmBsnYsw/C7YkfdbZ6DDRTDu
/+1TG5rcTZMoIk4kP3h2TFGhLSymlLBTc86BFIfUGkQy99ufX+fdt54nJjRZY1jcwJ/yBXm3N6YG
LuDI6NIjvUR9J9LF11nltXeFq8P78PNrvV/O3y5GGpL9Zs2kP/fu/s9h53WuyljOa5lv4jAaN2Bv
hjXG0hwK0eJyVtN8RdkTfDbKKt6jkup/cWOXCQqP4/ePa+hgiAIWwqGAX+fdey5kY9h8M6JDMExy
PgaFzWLaC+U0x3ho9B3GIPOrt/jVU/IXcc1Q6cX8MxkWK58p+VVHc+okhmG+Bf7DpLRrs0auW7og
xOjmpT4XSQfWDnPvvS6c6HWEMvoYzoU+Q7WjOyJa6X8IWprVdhl6V6M0WXA7eoT33pD7H/ykMQ89
PIzrBJr8sCGU3SCveNJ3cxw5w6pAw3pTSrN/LqLZ/ErVF52xcVHqClVFr1ibveZUlS2kpgru3UET
0dGhvk4GGudMuTkj1MRWrCqaWs8JQREv1VA6H6e3BqGKRgZjHfbO12Ls3WlT9mBTt12YJefY4Zvt
eiwtlhzTr0PC4k0B673GNVEcMG45NqLwMqkwp1QwoiEBx91PrslhqApU93sYENNXZW3wOWwnGd7j
LeV549sf57u8XsQUTSMNwno61k4I/8FnDYKVMlrE52D52Q7tHFxrj2DWNl1aawGGoQdRO/OZfaZ4
bNt5unm7vRGNw61dJeZd47QJNlYdFMkRK6bvnGwSWs45UH8CcYGEIF5/W61QYlzJXrNChZYyvlQ1
8/l1bSqsoUVh6cOQNty7mfhN7MymmSBFSN1PgzTpxduxWd0umQ4LvYrXmZI0OZMcEW+6Nki/SlOQ
IB9JOcdE2IGWWeEN9D6AS3Y+htUo7ZVhc29L6BFfi7i0dxY0s2eUqwYxq16H+z5KS33nTWhn130u
1a05tuomnfE5bQLXSr8Ufs/SBJKUeCCTmBlneQ7LJXErZPpNFmMS9ulGK4sDjFXWeleNBc9SUPb6
HE9zgVSF0mvG1T4CrPAMFDJLAguTiAURkfEGEJZnE57bjgdsC063eU6m2MS+EfL0eounXEawGw9D
QsUAjdVAVbPMBs3Ync+xUWSnPCy2QqP9xT6obmqjaHcE0lgHBrv1tu0iNBVGLfHoJunRDGV1hR/D
pQdfpBvf7syz5VT6NFDUH5zAix7iPtjW7gLH9qv8PHO1NckHwU2pg32eaiyDVaTINciczyG87xUp
2mATZ2iE+eBsTENpdMy2vbbwBO6EgjJLeAa6Le6q/SjSkU5NNZ8yS+ySBOwf4Maa1GgHkYMxwBou
J7FqS95WkYdyTTRrQYBHD7+hY4bce+5niY3lDID7hl4KIq3RUZtxDt01G46z89r0ox/5pJx0jX1V
MDs3h9xbN3017XNR0kfRqFoSbfpY6ly9SkVy3yXzVzIonpvB6LaZQUN59qHj2chYjwhsntoFcYtp
sCnWswrZ1YbG/lI67kkzzmfOkV4SPwW56/oP4xhd1VUQP/UYLbeJO6tTUpQswO5yRirt+eKnjnOG
pNzeWcw+6NWT/qy1f50H7Rw2mP9JfxJkbrd23P0BAbE5zFZNXlAVjRFhTbGTnSwkJtYqMuLgevAK
fqG6oLuOhNzWHz3tOjs1FURM048WV7BT2hsOSm6ymYBkbPIAXz1shfgjKujpw1x7nB/qbmkBNaOe
z3mgnSX1I9i5eR/+npWpPCq618ekFSUX5RR9lrF5H3rTdB9M87x19DBsl/0Hal/djMk6bdrytqO5
hcaH2OgjLiiOAnZOApKcOYvkIf6XvPI7uupBylJUTTTmI3aEIBbBockofTA2oprjmLcT2kQ+O42o
xGVjlzed2T8GhW43Ft6di9tq0r9iAPzZpgfAkO2wScELbLp8V2W5d2uS0bLzgyH+1GfxdOUMatOn
0XTKpsGEOkO2+hcHfkW08irScdYj6+SxEjI5AauDQm5PxNzoseTBzDg7UCIUxl0xy2BbzpLwV7h5
ZglUcnCr8JUmLMhHv7LsB7v0gk9q0kLvTS81YLUwmCPPj/NYpdpDo7W4KKP1SWzD/OLUdbM2+jY4
UEELKDmWzWjRGuQfjR2G22bKZvAxNHdL1zwL+qfoGoV1jTS94ghTBZDAC3FXRC28mMiJHIr/LHFp
U0jrwUiJsrf6Qpz4UCGqe2Bb2YSBh1bG6L4obXZ3AdT9o2qrbhPWBMSGPo8AWEiY6lHs7Sem/jsf
XhwZLqn7MSdB4BYogAOi3MqOETOchQCSohwc1+0YWfvR83iwRXX2aR+so1LYt3FbAHpqA+daxEDx
ZaOBJ3mttSnDqd4XJuOPQnfh87Ck0rDQtOuxwze0DvtaEgpPNvM+GSubvIEJt0ncRSTCmMq5DGZY
35ia5GjwFbWPaMXIqu2cG7VLVMJY7Iu8Cj57uU8Tp27jK6CDYU0Mr1scZ0PMf/SU49e9Mw13vWsQ
8gz5A5ceFjn2dFdMchE7excqdgzIuG8pAKz6VFgzGIWRRu6UlcVt43v9TYjM4+C0XQJYR4SHkgna
kYksgycrCq9qwr3O2YAL2I3H8mteYcjY5o1oP7ngcHcoyfJX4ZWkSjYBLi9Q5PSSskI+Bl3zpeSl
t7KtcSQITxNrjbZzfDZxOUDSNzrjGDcDZ9nQMhnlJxVBuBlJDOSyp2uzxuDHAGqbl/bLZIgGy3AT
gaAVTretUHCecQTVXwOrGoGWZBgoBHsgmm69nz2go3h5+lvLHLuvmcxZs2EmlAWLgMzjfs2Iqs29
j705VEH34rvUiivTrVTymhhQ+Pu0KxK+2H1FmdQbry3jgbOi3X5JJ2/4SFze+NWVafg5HgSTySXu
gWAkU4do6T0AxgEIqorZv+G78wkLF1GWpT+CmAIOaTLMgz87ElKRtYsZasqtNacoPJT2HGz6oqWr
gRYOxm+hHH6rXh3cKjPP7pQWUFgn9gzcMXO5LobBJ4oyrxO4E1mrDhaD5ZMlCajY9K5ds5zNxEeH
TmbPazS/YIOFYhux6A7xXCL0X8edNh5ScBE7kROn27Ap7B2z6U+NToeXhtpoMVwUm8oouQsyTL9E
9vIo01EyzwmItQpOgFQH33Six9mznWfDbgyAF8N0HYUg471KZ2ur5mWVq8RHq0rHlT148kuEopXj
pCnWmPo+cjCOtn3km3BK23vfeYyxgRHvx/IaFREPVYnkqjJXZmjcB0g6VllQ6TWEgx2ub2KXK2CV
kFzLleJwsgmChCThSgIZpcaGIenWy8j5a17YSbU2qJNXQ4IqeQZEgvvd3g3+9Ae5cmJPLe+uW2mL
XQ6Xe80M4GR3pbe20tFald6wC2PBpCG0jU0Q8TibmbKuZq8kadsC4cwLJ/UQ7u25zVcMYoo9qCD1
ofXtBO1RGJ+zanw1GpwLLcOQlT+O9imlsbvt6GadUjkXB2HSHrDVCEumkcO+gdv1Ne8tAS/VZdfh
IHQi28IlQyZtd+XUAwzuVXadWyg7/JjTPAeuNUW1DxlA3Uw4ncEAKv/gSRg3ZjmGlCZgvIYQNTJH
wVtloRLpiwyjfd/90Uuj3jZGrfeWny5hLeKLnI1yJ+fGR6RM70DjpSBnhGhY4zn13V0NDY1zirgQ
Z3EqjfbzVOqbAZAQLM+PwNzOLLk0jCCQXvlSv2Zt/Igk5D6wq33DaZrIzuJZmClgAtLJVkEvvlqe
2a01QvuNMCzvY828Z2vW9lclLA5WABI3YWIfCx9FMmreXTY0mBoDBEOx/1KOgui5kq72ykOBuI2n
YfikHf2iyPz2swEfKzicCaHuHH8y8f2TMS7D/IQlmASgeQYrnDp7S2/HNn0CPNYdhj659tqPZjgO
eI1bsU269EPgxMkhmEQOBmocngxbhltFqPlhpIa5HgZJbJbKlq/5bJ48Jw2egNJUeFRaP4QBBE4q
bX3ao+h5KCcCAe6rhr67JdTqjVXj62tSDw25S0p1D1pL/M7UilA7AxPAjL1MdKG5t0d7cq4w1HUd
WXJ4GG8LWy6vZ7d59gy13IdSlGE/P8ZwdAWOvhxH2TLVzdBIERq8szrADauc89AhcIbAuPSwhNNN
Z9QZGnZB09RnTnad5AS7y8GOPodxHr12kc8XkKsyYvCwVUqOIhRSMCJryqKYx37Y1Cwv9JmWmcZc
D9HnIaZAiNCv7wh78wjh0HDE2OMewzaazwbCe/B8xKL3c+ubl8zw0nHbLwCbcghYlqYucxCSLtWJ
larxj0wDK8z8mQwxK9c7K0Yek+Swg+LSoMkdAwW7tzqv3/pksTX0u/Da1/Xke+c+GZeSV/To6hOv
6Ug0Hjk6FIZv7hsLPBZne14a7ZVBfgwFOo4vXPuBFVBfIUH84helvUklxz+k+s2tJwl1ssbqSK5j
hmu3lkc779hIOyc6OYlHUwDgyDkcAnoEy6Tm7Xpj4xrbGTPqMfIh5lEnQG8Hr/T09ldEWNr3pk/Z
/wYvRIWiD4S4Nc9dSSrzGpATXYLQmW4mzbHHoNhk1qMrHycKNxMGibcyk77dvTWKm0IxRlF1uBly
+sZFmTaowtJE7A3Br4ieA2WR7qu9X3rdpzrteQNpxiuyjmiM/gNst7SwnsrB5FOvcmiT0aTkUXqV
us0V511tJNCg8gHYZDPP/VqZvC+XUOmHxqPsa8ekgZY0Z+2eoxq1/TAUgdyM+SJPTjVdEZqXLAaD
RXVigpep3dFrj3lkliXPP1ixa1HHzTPNv3Rv5hkdxVBfCSk7oOiFAMXG3kHETBXreteTGepeF/AK
Lx4e06s600zItEfzKtL56e25M8CV7caMT8DRC9pTFvou6TsYWaNa4EtDQjCAwch6oa+6+q4YlntS
DEzZLP6Vz0oxLQaD5dOkXLtWo892ZVV7QkD6bTfAQgsIj72BKh9u6jrVOAx4AnrX5LXFuLxgkfkf
YlsYW5EgPYaOQj8/aMKNqgLzCa6Y3mFqlMegWv607rlblo+YcG05wXweeaEtnnHhIcgxzKfE8lAb
5D3WlrTjuU8MjtdgqACBvTWeLPIHXjUGqasxA4XpaF6UxOH6mVZiRcJeZY8fe1w118KaotOYRPVz
lIAYnbHPNysj4SvsOgOzyamPTlFj1c950OEzb5XhEJo2FiZGxCKy7ikOeIcV1Anke3GccwLGDrkX
VWpfU7fIT8Bu+QulWeSnoeY2jR1QyCnHgPD2hbW7PPm91GXzTOgml1ZDN56Kfo6OPS1XIpFDo3vW
pErGJh25vuXnhExzpvjh1wHdOSjJlNKjb14qMxTkD4Bs7UZ0qWbPp9P3EV92xTcwGmZBx6ISiFbH
fhvXsCQdWuDnpoSRJyfwGGvta+uqIAbupnL86OQVDr95T+XjbSqWw73peDQ/GIuGG295CqaG1pzX
eLQUAEDhvAjhBawmMfCUBNr8GpsZTEQ/NMj1TRqxx8rhRZua6nSHSwusnsudIkrHeNAUBK9B1PCG
Rb88g9LEyRFAADvhWweVGMLexX22sEzDgLIv9JPxDxS2jremwFBPXZ2qL2oMFzgaB3JJK7WJtwnH
CnZG6JnXVjdWFwSow0NqTuHvzehGr2mtAJJ4ZPeCOGNnctOp3c1eMMcr0sOILBdt9DnzF4xiJwH3
b4KaBvemaNK/mZn/VXb9StllMo36pnu+ee6f/0pcvDyXf/yf/31+5vz33jf55w/97ZtEmeUCpGI2
4C6qhG+0XYH4jfGGB96GkR4qB5r+f8scxG90tLA1ChcYmINA9v/JHJzgt2XOagHYCdyA9rjzb5Re
y1Ttux67yQPO8QJ2sxC2/37CV5lDhtsvB0gYW8Avo9GtrmMVzx9LwACIpjzvF0P+H8Z85qJgQ9th
85tT575r6tM3SKB4+PNBqUzeIf+BYexP6S+mBz8M+XhLi2YBjTdYth+sGb3X0Xf1EoX/pUV4aqv2
Lq8lWgKM0FvTmAryeeW0IcnNuO+mQP1ilomI4If7Cq/IXmZ8JNZzb99PGYeZ5XIOejL+yH+ggUYu
dxGwJ0PVDQktSOSJAAnZgbkMaIM1dFmWLkZqpOuOdewDjSBohDXl2hknecpxyXILDhRTjoMv5+8W
6NhJJy4MPRI5kbFRelHHItmH8/za9tDHnSykE6ggHCeuxwob+C0tG1BnEbks+2V8gMM1RkOFFo34
1hWzQ30wW2U9+I7dXCQl8AM1j7rtnSE6TX7XPIclEedrRGnza0Jyy24kUu2xGICidJmqriMLO4eM
UuB1U21XxAKa9ZcknZvPqFX4wUml4rpjvUfn7Uf3YqSrvRm7xqyP3KoK/wmiEAvXF0rJ/UJJZjUP
OhtmTWo/zPXM6qrq5MZrdXVdu4KwDXaDYtUEqbyrixEb/xgAPMp6whs6P2GM46j0wJll2iDskKcc
B9sd5zWAqkOg9n5rFUdi7vl1nH58zCjEHttM+x/4dAhSQ5uxrWwavgPZKS8zgXbrOLB4hqZq/pj0
Uf0ZNwSfTNtU5sGfBN+hiY3N6Stx7YPpORBsMb9OQzN/NCU/Mpuy++QTlHEdqdgFudpb/5e9M1uu
2+iy9BOhA0MmhtszT5wpSuQNgqQkzEBiTuDp6wNd0S1TLiv+uu5L27JwACQy9157DY89INXXtBvL
yyJXuhSFzxPBAo48RFGM0ATdfjZXWZ6rbatQ5o7lYG+B1LJ75cbBqmdMsibAs3kXIf8YZZCaCODA
3/UA+ESIs+hrbC34nH2jm/Zu0udHcgPV9eSpEbF9SofQOmVT4r4AMUW1PgO2GQDZA7zCkzrM7iNi
IQDr4voa1gVW+UE0/MhMBP4lXp27AvkJm4ZVvSS6Hp7CoJqvgnrgr8LLfq9wMlpZmjsORkNdhxjY
YaZfyxsjMgcQR+7FFWnATC8uUMpmLMUhLocfTMenPR544iYSvIlwCHyCatS0KWgfCb0Bnvo5kpPy
Ckop11gcpIC1mhKSEW8Y3rtmWL9DEp+vyjGevthjgbtrxceQN3W2A4vrvpupaz1i3DJuoFrRqxg8
2zbiPUIC5VEvSzQv6Wkm7Jd2M4ncEBZn3oRAEbsXFusflql6ziOcdnE9fx6NtmeQ2JBb5f+k8ab8
SowC0VsbFjbOePLFBH5YjKP6p8hmbS6Sk2Rvm7QAQuQvIvQGsENPMYuXLMqlJNIxL8r1jA4zZ6Fu
FAOCm6Ab5U0/hdZjmbTquZdu9WIAK21n1Ki7xg6rF6eQqAsdQz5ofxkAGCl1l1+O1WtEaVKuEweH
2KAhZPLj5vyYj4AwS+NeT6qEdEv4z9VInORXoM/sfqoYcK5IlM/BfK3wpHMotu5oJoeuIjxtrUOd
7KVOIAcQW8JrKohOWYZY9Tfc+4NLak6esyXjrL7uXDvy7a9+FhBZ/TxU5di9J00vnhOrLLLoMDhz
ieS8m41yiwfA2F9N9RjK0xg5vbh3MoAAlLLTF8unnyGThGgwS+oGntGMLzN8KyATmIFMHzQG2ENf
XvcVc4KOFXYSRnbbmS0xV2Z+b8j+WhSq2GF8Iu9mmqaVRKN53cgIDDm8BjBh7OTxEUX2HB8LO/vS
QrXa4iTSb3sxvaF867di6L9nsV0cCV59h6IQH+PZjVal1atLhXXJNpeDBlqNOnIM2nobJe1Zd3W4
w8bJOhHDEGwscP917kmCy1WUXIuZARyY6jCtGzokN/VPRkZ6VpLX5bxSQVgfoQjg6GRo8DCCcFdF
kmHcU+T5z0gRm7NyiFDZ962Y1ngo3k+Ex23twgjOaRypq9ZNx50b88HWaWGdkynU2z5AvTVPvEjb
GsyjCYR/KDy6GtU5PiGXBmk1S2bRQEbrPjZxELCNwjyPMgkOfWQ9OAVxUS4+cBerDJx8a/Ps31s1
ju5a1gFiBFKilgCYHAm2rRKYGNbIwDYEj2lB6krb7I/RGFggrAHGkDJcMmXCFlPqsd9HMuLM4wD3
dwNBsasYB89tWrr1PVxFa2V1WbuLQA6wL8kM+g5fv/hQelYE3uhzqSPyNfMsew6MsPIQO7sTuQkD
OJPn0tZBuMBeehAOFaJT31GdAVv2hLodFfsrFHc2kZhIY2W3K8V3dSXyVp2Zq87Y3Jn20daKQNQ4
5qtqtzRW9aqsWIGgyfKk3EZ/mUcnxW+BGYbfIqbKN85gVADB7vyqclMe7amYHxV2/hE2PgGZBjI4
Fn043SaZM2+GsK9PGW5aa9fOC5Z7NqxystEYjDnizmtFRnEwWT3OZyP5psrf1cZQbI1lZD0SQ7sh
QSD95rm4WPjmNGLINg2rPhiMHT5qFbAcWlFCK9Yt7cYxSRxAbVyPN5ERBU+5H1n7PGHFu04VH/1B
Yy8zhuKqCirB8GQ07iEbYAVRz9NpIYnmTMmDmFG/2xQ/RFRfx+HsXQKN2SehBSOQby5tyfgtzq4w
LbeOBAAwkUlitznnJPs99zjbEEIgRxzDbIw9z/HEVG+dYmn9QxVFkWM1WLp6Y6bmcJwx1lqrwmj2
Pbayz2PeJwzMsyS9CPKR3wsndRlBt2LA5dwiWU8+B4NpHsY4IwAX0ymAOUOX2c6L5fBWpVa17vJx
qQtUfad1l2/ceiirrT8UyRnvuDxbhZOXEmhkF/GxcYbmEtRtJdYNdkCYGlYyOWhs2lqSxip5M9lh
cpjjUr3Zit6YGeOULe+Gxm8pkdLU4RxaWAqpbMtLYDNMx5q/++4zRFSYq9lVtjOzlgNHsQv/LPMc
uGEywnvFJJVvAPrFxQtNzEUiubSbMbLdGibxzZwkxr1BVDC3mzjxrsejx99EJvk2BUVejMejVm9a
9bPaxpKXZM2czlNPVfhX8VUntvWYWlP7HQlC6m9sSTzTykJriPnBNNlbylD3QeMr1K6WgrHc2rh5
bdLYzo/wtMpL3szzQcDi3xTVyGbcpIjuCsXYZBPLlsMdubRxX0ZB/5TYTnQTFVQaJTrL62j++BVB
/c3B/CxZEZS9bMoQG36ivfMZqnuUJ0FdW7dsg+V3R7nVsDHgs3Fqw/FxIzaiVUFuHHHkatovcTtP
cQKosbJqwy/B2JtpHxUuNiiYC2/jfhg3KEKmfUWx9QzkXKzbaSl/A7d69jqdHxnHmCsnEtajX+jp
pz+pBBVbWEGLSQIAzxEOxoTGhWG5cvJjhkvSn2hw/9RDLATBRfEDYe+zEpOBR1ZFkdFhUWDXpzBg
M6Qcxlq8xiP4jhE15b1T+5uBF/PSTo1PJnnJw+47+aeGxlrasr/3iX/9EggbAFrY0/DffyEv9xUx
AeAU3UEkVP5rd+7ljeeSRRh1AFSY0zAkCniyCBr1rRdVBSaG0jmAvb5EYcnCLHG8a51hOpejqr/1
vRA3Q2LrLyMV9+6XDvwfeOQWzfFvP9ZHOADLUwZu8PnH+p6fkUfjtAcjWWgMLSjspPjQTCvF1a5n
1XEUscCsgRWfda2/MTmnlkl69Zoq6maPiecfKJ8fnM6/P0Hs3CB+Lz/Kg1j/qfGN+po1kkTtAd0P
08QAoBfdfl8T+mYM+6bp4w1b87ydHHhQUEKooFJF80oEAp+pGLL7dBT1yVnSA9AXV9+xDfPufDdS
26Cr50NoEDGwqjtpbP79caIs++15wpb3AS9oqkm4/Uw+lJgfqXwam4OuOdPwplPpti4wAK+gr/As
Cb0KYsf7CQtzOMC6jHaGZb/6qfo6lpGzTSTlkiHHaNOroroaGls8D4QbXCFSz86mWTgvtshifaUi
VQ7nJo59IHgr25gC1DUBwN4XbCW4HyTyxrRitcVsjHp1ifeigGR8oZ3pLGKq+abux0217DBoio37
IYLAZ4CYQbaLTEmQiBC4n7bssa6A/t+OFXR8EiiPIKzU7DTL9CVRxh/CQ5sV0sDxgrSx1Oq6nOu7
Mq+XPSVYyvaMgh6f2XYlsG99EMwCtqQtYK7uQAFIe8YqA/S7dTTEw9NC7o3xHbRzTGDgDp66fPYw
egvHiIeUQAwxdNvprYxQgq975YS5Qb4hrorNWtqd0YrNIpK2n6pQWAwLHZUdPXfOoyOGfcmGTEf+
RUhBH27MFtnNOkxc/DhXkor7HJii/e7lDsmyYqSmb8w4LeEsxNxxVAZYZbIJk92gKeU9WHQrY6LI
p502D3TfbLG+aL+aKa0mkLpctxLy17oIgNh1Q+Pmx0K9TWmf7ZqkS/b9QHVlZiMrkglGt4mJnnrq
kvzFa+gfIbapZ3/M8b5pSNehqeTZBRlEkNM8LyIZGRv3TWo7R4uD4y4jj3IfZjGbHjac+bGDbfGq
YZ+9CrJaqfdzmzhCzft0Or+5pRP1L1Nt4is50vS7eUnwEOy4r7jeOUdTsxt1S29X4hhKwmuHwaCY
c82UMR/7nTVHxbFpU7oWQllW1E7eXeE0/ZNpQWkEk69eZYuOGfb6dFYW3fOmKWdOgA5hG+58AEp1
nSuUtQlOSqFgN+nC0t84fkdnFArReetKznwjLRQHa6Ut/iMJUPV7VWqeSjFDIqQ7XEmCbw9lzJlY
qxpUDsdbAomD5QiN0a7v5ESkHCOv+hvBtf7FGoFZ8JYMLpGlmlOCq83FxYB+33CA7ksMTNaVXw5P
Pl7bq26ckr2/IED4s6rrIgMf8hLaZH8s559MHUmHSvxZPROTejtoT70xf6TdNiUBmaWAXDjGS945
f2lpLIXz8qu1WLhcpOqyMKp8eQfOiPJk+VT1sr+bWTZuYC+oF1nrfqebIsX/yiR1jPhSkJGlecWp
igY+1qK+M8uGN1OllCIfZ7EqoxKBe2RjEOYArS9FL7iOwywUYJW7y73pPEeMDPQAuvaxDBmeUEhE
xNse9EeuVQTi4bRTffeB+JDLm3MrGLq5FshJjRfvMS+tBKd7Cio02f6lD11JDh/wgEEo5Vsnajpb
AEce/QLkkTEy7TK4++sxjn/iKz5dzXxu5VpPEcXIqMHC/Aj0ylQ6u6+V0HiwMqagT6Ek6ytml2gg
AeeInJkB+LEF1jN3ZLrQDrG85BOscH55tPHOAf7LTEiHPUQAnCCBMwDuxm1Z8MVEupA3duYu0gXT
JP7JHVq4acQTsYdl9bcZi86c7Pqxfo9SEBf4btOXEq3VKrSb/Ggs4Ap0PrY1OnomowtSs4zIF9OY
Er7SvATVFGjnd/XMFudYXP4Dv/k4JHUGdltWsYDYaPwwzXkplz2D15cXFEt1a5Jv/LE0odTscFjO
j2VlhfemlZcXVdnElZGtd4HmUH+rLDA0xt9gav1SK48kRd8Mgk6L6VLH5m7Y7fcqD6oXQlgISjPr
4DJ67LPVGPMIY4lEwSyJRxqzDDfylvZp27qU5x0ztsuynutm2YZb1Lzw5nMQySDxqHmzhv+dQ3Q6
JwgCH+MF9aYuWU4BGrQXy2dJiLlvv/c1g7jYCqMbDwI65N9l/WSCBoCdiNxWbidc0K+P8tYPQEgj
FLP3BZbUu4WWuHFxiXr8OBusDggY9kl847HlgzsBog6GFDfeh+NcMAb+pQ4oQ+qJ2Er476Q+FQyx
XOQGhC7w4mM3tR6Vi4dU0vMikZXDQcvN8jI7fXmRNkVssbyDmPLwuSWTB0cA3DQ2xWixm8EbQ9ZN
mawy8Dmzyu1HqPxstuxj36rWV8/o4xjThmz7H5Dg0AFa+jYjr4icC6aVlJ8tu4la0+Zku0X4sKsr
TXHS0ewUfNj7znFAQQmCK0njGaoXPFYBqBHwPjlJSKvQUTg7bj1ubMDlLYc9i+djm9UeTwPkCJ43
YRVf6eonuIN2sfQTUN5PukHG3QDafMHdl8EbftMTBL+Bh2myvcUD31EGJe2r6Q6KHs9hrRlmeK9H
8DLihIvkWGLJexpVDoi4bJWOyUPBTyEjPszGlMFNJKgX9F2nJqJ+FQOZ8E02oNNlx7zXCyzr0am9
/oe3cJc7fjoM24wPN1ki+Jgeqzfsryg56nYmZqTkI0sUmZ8Qz1+GQfLUELg4R1yt+VSGjGeAkw/d
0DDW36hKUrHqNcPeVW5WAXVLL5Nr5spssiOkkqeqCqkgJ9Kihp4XPvnZfJXZQOof//jxYSKN5ogx
4Hy+y5EzFa2pOJZzp2+1TbhfEae4SIwVH3RCVRl5kk1mkKxsobxZYopMDptyZzqy0Zt2us1+9mKu
XJg2NLAfQPFCJRQ2nem4VAGTrmnJICn3e4AE7hgPizwdD70vnuEN4YuxTGII5FLbXjJuJRi8909d
2FV/adb+/6jyD6NKBGUCoc7/rMm+ek3KH796UPz3//Hfc0qXNCOSfwXDHaRMjMqZ3P0/f1cmhJ4g
hgPTCf9Xg1fv/zCvQpNE+ivsll/nlAKltlzSlVC8UmEuSu3/IB3ps/4J4RPcXv4eRmpkdyyGtr/2
nxNZck43LWLnEB/rrZyuSKP+5Wnc/tWK/eo/+PslKIylXMyP+MmIvv9+CdRuC4+NI2gIHawlfMpg
nNNcHun/feb/i6ssv+KXRroJA4076zIsKl9a46XSP7o/jVj/dCOfenUvqQQsYy7Rz3eeeUemcD2/
/ftdWOaHRvrXftb3cfRnsM1w1RN4N316XC1uumk01A2xdWXzXqFUHQkHpaSDgjcfZJjl945ZQPTI
mR46VLxsIo7eupAz95Mexn2imubJjmfHWsM4SjdN593ZshjkBtrceAkaN4HI2OCp0eEVaJGZ+oAD
OEQxr+jTx2lh/QPLpWcKHpRAFbxmX21Ai9ptXlnDgcH2mmCGmHYGKe0mM7z4KldqWmV1X63cBC8i
t+lhLpm5dzbJWkHK5rFlxnKKr8zacKGaLP49JodAbMjh3EVFr1fZghAS+NFf+qCYvxAomG+IysME
yqvfXaLekEUWztY36mHTejMJSHZ7EbgRf8GxU9yNYW/tDej128ppUhhZJodNb4ldm/m4f2tlXfmQ
kbepIzRRlHq4d7yOvwTuysXDVnFbcT4RcD211lUYksxUpXBfo6qP78J0GN+DrpjuBioAaKmh9kC4
yUUxkvnHWLrht1ghOt/gJTJ/QUcpnc04Wz+aZilVZSu6nwYDlnit07x7CuzEj1GMd+JuGEz+ouUB
MwW5qmAUY/faFZgYTdLdFCrsLrkLJZskhKjYhswg1Jrfl8Eup+Pp89S4TiPxo2vxZB+nrv+ezvqL
mO0fQRnIZ23LaE2znmAFo9OjSfsGvyaurX05ih8LeS9YxSMAR1qTc5Iy/MMQmdbyqTf5+wrN70i1
l52KQLZPiTExUdG1dy78PoY8NIZbRzZEwzBFvxtzOz1GVIiboFHNbgTz2FdYhTB4cPEqCcIp3Pp6
MuEMgoGfJPqiA/E1XMCe8Wuu024/Fn4GdJsOD4Tf9g+YPPOHm6BlYfiJvMsj3O3NPMxOAHqC8I+q
3w6IXG/8gMcJbEqDXiA72djsndfdGKTpMUVRRqQoaVorXSdWiIMNxC2MiiN0hIn5kJZ9pkGDAT/s
fBnDRJG5t0QTvoUe3BJWiRFe22OAHIZG2euXpAds49Ak3BBMam+maHLXeo7EaVJNfamNhYdJ53B0
A+XehoZj7KnQnVvPKqILRj9PYVFD5SI5Avt9OZgH9IOufaybjra617nGFC0O3zrEkqtAjVW3coze
2GMV7P8Uaeb/hInfrVujHc8NFkZvcWBaW+AvgAtaH3NrtF2AdCVYnkdoZkQ6zPp7jqwsXbcD5rjM
qkzaAGs6FDjGXvIoEo/QHOdtOPmETzPZtPY+rclejmL85tvhQBCJjO/Mgl4PTDF3N6LXMBC9ZEBT
giDj3cra7lQXfXHdO3p8bcgevir7KLghqsR5hK+I/I04F4Nu1ZLn0ca9xxnoSSPV+Ldp0pSvUyzH
u2YiY1qncXet2xpjYE0l2NaBPGcKwqhVS1Kxp859UIRobDp07AfIgOTMSoa/GB9ay+aV22F318ym
R3tmhpmHgacrN4BmFQY5o/lTJG5Hm59X8UNNEN53SU94sAY2oYws5T1LA52lG8idmlS776oxKjat
StoNpwpREKaoz/noktgRV3X8OENOi1bRQM4DH03sbtKAHD+K0PnEr40ebbIyTxNI1hmZ02LhCDdk
DZnETEk4SIMjaKbckZjgwgiIyHZvA+ic0B63ylySl+IswUnbdVgTCBpg5AZmtzWnpjn+RYCNa3pk
AggMfCT7EA9XMw/WA8GgBBlVs6bYxyqvZCz/hklPxzY2ZODaAm0Oc+N1xy7wkiQBE7fB8w4dYSg/
CP6bd8yR5fmD3jlWCRHFPnrw1zarrDcCehYPJ2iGP1sM056mVqMztUy4uQsb1C5pkwn8gQCtQfao
cr2FsIv5SstQGVPLDOYca3jm6XZAfFa0iMiWSyJThAQOYXxY95MNzdDJFw0A4PFXT3ftBpoef1Q0
jrH9yMH+YB7boDn3CFhg6Ym4ehqSoth/pH1DHg63yUwPnlLU02uiuDD1wkus+lcw2O7oe66fEQKT
SuwQM/pDelo2z2a4DtDHQKyNCXVurCDBCZEEF8voomCFsE8fKmRI9sqHN31sbAcvLVjyxSltLWiL
XuV2/SLnmQ9dqfjBpgZNDhJYzRZpRd8+RKWJWEjkH84zUvmkzY7LSGZWPZdN4HMzuwYit5p+gCVP
/rJKXNwnDM2r9x1iICsPxnaPmfL3D/JqthBri8aV59DCkTdyWxxXalBRvn7D31ONNkdHGdnTGBDz
VJIC/xCQoruVgkhyv4MEHX1Q3ZfDrg0Qaxkp0MkIMQIsApZnFaAci6G/3zrNJF6tos63pWKBkyeC
4Tsreo3fRLdF6lb+SDnDGe2Y7WObufMTCym6dWMjwuCzDx7KZVqLsTuk3UaVe79x3G8dBSlm6Ikd
XnLQ7OkvkqodGvCiOsJ9Z8McfgxlaHwpPBVCNu9Sa+Pjr/fXe8o6Hf6cTH6sFs64M4WyrqFuG49R
mLHJwGo4pbm9wOM6eS771r8LqkHvDMLFvjr9JL4OjSG+4tw4XXNS4VpWx8ZmYtS3gQaN3AFnsqs5
Mpr7ikzIrd0QiWlkDr5cy1PvJGM/enkffMjcmWVZcfC16Vk2yD3rinzIsiepqGIh7rSszLOH3Gtb
Bml3LKbO2SpgMZjtpuAj9oLp1EP5vQl9KzqiTkYh9rGWZ9/CkMAQuA/SoZxnP9HX8EwWTzCP0bYg
1mgFRTW7Memhjy4imG9BSDpVF4KjghlyGJoAVU/jjLdS1kIgsmq4+rACnII0TejHcrYWBjXq7GzS
12wK0xEYorzxmDdumLn2EZRnhb0qNgRyVc5jup17sgw8CwJKHmCK3mdeeuNkMREvDjx90RfIHUbC
vy1vRALRKH1Tey1Htwcat/fqysB/aC68bGMT584IHYxwy9k0HIMGRSVYbotWrwMwXBP7XT32mGbs
ejYcaiC0a2fg0e6mRuGAQoMZZcRc52oaLXWqkbvvcCYy4LJkpfHYkmrdrP0CHFAKkJx8QLBgfuSH
d1KlxKEtNjL+UCNOUkseulXmTyaqkG2hoIg4QWK9fei2RYEWl1k7Qdf4rfYrnVQOiQeLvQGA3zbB
yOY0ox+9azLPO7mjmLY+ru9HglZgdeNLj6a/CFyiYLoB04FV2Trznemi3CKsB67hOuQfHoUBa20V
QEK/9J2RrkP+6G3qEN+zquY6PLRWKvaJ6cxHcnhcDD+T/XJHN16MNTE87Zihc0LIeJ8UD7Ym1QKZ
bbmdVWzsO1l1DUDkZL9M2LfCAyjrB2dw8PXIEuOMuO+2V5O3qgSSqTE1fvg1Aa+WKL85Paq9PJ3C
C7fBcN1kMMrgo212vt+M2wrceB+GSNxK6hLc92SDk0VtelsqxBhNnSzWXTzdQk+p1lnrFu94Zr4j
T7jRduvsbA2/grqtPsIWsldQER/HKp7XjW9EB3arPQ9iWOOdU24iJMdI9vxvDDubNfGwFULCloEs
RoMR8VNoo0y/Qw4sldjmnuJ+ieRiqttDzGXHRs2owitVxtE6G6Jy6yY5JjSVM/QExKbxS9QP8pBp
C4rH1Othy7SqelDCtcnvjswaaN6Oz3Hqqluc+9Q3A+xxxaleEJKk0A0OnvvgWSj6N7nPtKgfpvlk
J0FGIHncH4yY1EVGZ7W4FX4z3zLuaR5gJWVbxMoeUkVA+407u+5We024DpnS7fNgTndDndGSm3ly
IoJxQgvU1W8Bk4ezFRgMgLNcBs1mrCJnRM3W6yw7t+Ub5b31rN3Sv7KCvjPXjS2ru6FOyVIgk2W8
DeepOnYTgpjUiNtdh9nhxi4KE9iI/DHimhre4oYYqjcRixoELZ6nG2F16V0pu2rX49727DbUVwxZ
Yvt6wkD1meRG7wRYW36Fz2FiH1/2zpO5nJCuRSKCGfsxRI6yP8eJL67iou2+EjIowXbr8ZTLaDiP
xpS9wycDl4stXm7Vd+Ht4Knie9F65npwLfGK7qsiYYyAyJOV2eLSdCh/XOB2dBlDKeh1WzJ2J0h7
X5zSK7ZIkS0kN8MQX1fG9CMbPP+bXXkwMoPZh4DN+AFfiXSdDsWES3Y8o/qKC8SlvaHBk6eGnSzN
00OqoOEohre8Xk7b00RXAR3SgQ5kQQNp1bwhUevRyJHQlR3OtezyDDJNSAMBzLrMUl8bJ8X61kWC
gsDVq0n2ozKGIeEWj1VWVJduzu1j0yA2pZ4vkHITVJYpv2dS2cJVPdAuucaPqcsRt4+NPFq96z91
Rl1i7Yn+ki5mZJSahF8QbnQXDsX8llIxfWU2V31Ja2YVqlfa2ytDoqdLQiyO90MlQ7mCGmrTTHXl
nXCssYSBjJwia1wbTlMzpqfB7n9Eo4/cEHjnogO/PDtUtu+lMl1Siz1swIzseq4GqE+tY+T7DneE
NQK26gKNc2QyW6vuGsFxdJ1SDK1SkaftljlNjTeBi5UGE8l7vv/vXWmSOceZBveWCDKEnd18Cqq2
v83wfdsIfNCeYHU7HFwkRMNrDO9a5VRvDiklIm3HFwwcHmb8UcXOQyKywcbU2qfwmfedMpw1n1r+
ALEdEjNWFs29NPO2WIcujgNxb+7mAWdTnBcEAXiV2MckcV+Y/KAHyZqeAOYioDdN7egNtQzkX3bC
lXQMUkcj7T3S6nCeYKbyEhaeuVFR8FVoMZ5NZdl7/hZ7U+u6exCJYFbsNzdD1U0Y8IXDbljGszy3
Kb0KgnncDw3jTUbg/p7UVd2Ar/BQnND76g2xeEyGigjRPuGDxQ55NZbUVFPsBjtpSCYCsX1LD/LE
hpzdaDW7pxo3DKaSnbtVeRm+VkE2r3M0PAdYmOn1EvQCE8igi7EbqlvdypqR+ljel0SFUuEad/DD
uiO09+IuTAz31oMZSfSra19b8eD8tKKyZJQ4Qhrok+gUlnF/U0odX/DLlg9C4cKA6cocGv1zWpIT
CktsX7DdbgflkMXYafMO0q57yEcMkCq8vPfT4OQPHTsuED3pgAHssn2T949RT6qBRghychZmUTc2
L3FQeoc0ijmxKARPbKTGoXCC4UIp5xFThL68jeqM+rcqf/Zdyig/79Sbg0/Rc+t3UEZWuLFmb5WZ
pubZUn149mE7b0BLEC8wXHzsbUNPayOwZXCd5E1kr6uyrvXKaSold3WpZ1qzuEEJPDX5Y1lAj4Uf
HOzjZDEeA8J6xLHlB7S3nhw5SpWmdpqTOY/vnqRrkLnNFFJKmqQa8fNsofQrksCC3GMdDDT0J75/
+c0r3KcC8T/pA1V0oCrMN8Ad762dIDo1pxBFNufrNDIN0O6rRwui0/kiG/OOGgoCuwdMZPS+9S6C
fDyLSsIYrh2AlKxsbqLQOgxwOH/GriNvpWnYd60OftZaGE8Rn94X2/aaeCPbqkbK1+iFVWN5K2x3
qz1JIz25s3W5cbuFDop/0h881T7rZ3wfr1FPuhiPBtbvQSsuKaPlYPjNYRTgd4MBGJdg6VsU9Z5+
vPiDrOU3ZPfjahjzYxMNJPVZreNpqamTvOYwVbB/TSydVknh6W0eqXzz7wjvP10KZ0wv8KFmYgH6
ia5ktq4CfrS4sdiPHnUqODLSwboyuz8G5CCoUn9Hkpckng+1Dqyn37hlVibNKWeufECI0F+yvMsO
bpNScrJ4MV3Wxb4aWFz/+f3ZFqlV4HDEcX/miOFebNlGlbSHKeMpMg7llG6A7OhJxV8Tqf/Rz+6z
GGlZI3zQjDA8nE1/Y35lbP6zUkZzKKbYgccQYslu1H4KaRBEMwf+uFWTBYKYz/FVDw3nD9dfkPjP
z9d2HOY3Ljl59mfHyCkSKjYzmGd+YQDAl9wgQ9cv//48PxMEl5uEcQeddFGTMRb4+1xDWxwXXWA3
h64DuvXGmCoi8pzwOrdNPJwnW6+GPtDbqqFI/vdL/9P6cWxcVc2A4Q3u6X+/dCCFtiLbaRaQZNoq
R3YRuApAsGeYeQ2JkwpsQrCz/ffL/tOn7wiT2pw3SwDowkL8ZZLjtHBFvYTLenVK7FkxfHERxx8i
l1UbEPfxv1iwDnsMLpy+WNiNf79c1NSmBS+Dy7WdfKztek/zT9Ru6Jl/2GV+8//7eJeQ0QQdOBuN
+fmBzvN/v0tonuN7+7E2p7D/ju+4XhltbmHthjTf9WfzFao3YBL5ZP+LReuQBua5woE1+ZkumXlO
N2Nb1mAhFok7SRoy9EC22H9/h/+0y/EKl/GVyeDzsxGwwD6vFwVbz8cuMKQho4hg0itLpOoP7++f
vkIBgdIn6sRhxLj8lF+WS6b7khR7SJTjWKPhGKsX169e/v12/nSNT5O/RMK456BuDvg9Xc1usxd+
8SdW8vLyP+8mrD/CYViK0vttcQSpPzZ21xwUtetV1Jv2ya5KBmXDmHyLDXYY3BTMmwim/IYEW/OI
1+ifdrTfPz0EQJIRCt9fAHSxPIdfnqWQCqeTKqgPkQW3qSNXfo1Mrb7kRopJgQrKzX/6XLkewVFI
ZCW20Z+/vXrhxC4ykUNRagoUd7rzYsv7Qynx+1p0mKFLDMdd3/6d7h1EVjc3WV4jgSIjplVEgWB/
dvGIGvjDUvyHK3ETCw2Z2GISsT4tk6BNknma/OqwmPxTtLRnZ/IeVZM+/ftj+4fXRP6bbVq8K3Yu
sWzcv7wmVxWZEzQ4+8+JuW3yV4MIujRDglaHf4jCsn8/Y1FE/3KpT+UKGJW7mMzhagifbSNKES3s
PpIqdTDgHjmU85dJUo9J5h9IxgTovtkgn3dpWUlrsREWMf3d2y0wWtE4AOCFwJtCQmI+dY7GEwsF
71WY0weS8uggoGFaRF/VkbtJVsXJG3J9PVY9CDaSClSwII6r0U3mP9yo+MzF/jjBmeuZfAAWvLxP
ezOhfYYTlD3PtI27r0FREoMw+PeT6yavBbLWU78oVvB+eG6w5d55GcypTLtHFwvDRDKZtWqV4Xv0
pQhpjDo3xpGsuEdrQsgiwBIpZTXMuRG8MXE8nDBTB8uYscJOYrC9k5EaxNaIShyYbcNZ6rAT5Trp
BgjPu2QCLkOaEUGt2a83QTTCcor0RrDBBDwtmwDwAF3tm7d4UPzHa80O4CHAYMHpyfY+rbWwGGqq
j4nnkhrtZbAC57/YO5PluLEs2/5KWc0RBuCiHdQE3sHZdyIlTWBUQ/TARd98fS1QEflEpxf9Kcc5
yEizzJDg6C7OPWfvtffc9dEPEzI3vDEQg//xAd8XPPjyEfKbwAax9R8WPODT+n5Az+67TmsAG8by
UIV1e2EJ2e4CJ2wvIlqvDwaA1ROhWUdeX6o5gAIAesHiHr6+hDD1StRZBaDTafrck+r6tWLe8wBT
O/n5xyeJwIPViF4H/zksHZmLst+cSOfK+5qpCOy5mnZtB+AmKeq91aSxs2oYsE/eoNO0//jgR86T
ukpYzMINLvIhJdsmKou2U0GQJCG3u2ooHsIFS+0kU/3HZYCxLFKajcKIgLjDpAN6QE0I4zbzQTI8
TRNCTd0ZO94iIf74MaXcQDCFMIrdxzu0tWzKkmjLLkNXgFNhtmi8iuR6GExrS+Ppx59eQAPPBgmV
moGh3jz8bIVxJgsDx4KPrEb4kIeLkhkiM50mE+kp+P77xZ6DUdpQGoCz0A/dSsh4tcjqcs5MMR4i
oTxB0vyRjOIhHKwTNcjyLr8tQTgU21KLU2PNP4zxQxYcT2RRpz62lI2gV+qWZubZWT978wIezPRT
1ejxIxJVgoxteekOPy+IIh3Yyalfaf1Z6srnckL/WeP67JDJelGnX/z5raPwBn9N1cERDz7RJvAB
QMF26itddzZlvW8Y6XVsqScO875gNPBFszUUjk31cdhQ6B2V0Df+ar9X9IVdXRh7OfJF/Phk3i+V
HEVTKTagzlvveOLA/MYiSbTUrwUdLTo94G+6F7uwbnGUMVB35pWYyhOrpP7+S8lRWThs08TsD37l
bfUR5DOwsohmgmuC3B4Aj/CtkyhlR5cp/VwwxG4mFyIabM8UL/DsSsZeqr1rxyrcZ8yRt9grHubJ
rO5gBgFCl1h+X8uCauGlIYuzPrk6PHrgpeaJX3/0xpBRwBOnAYE5vDFIEqKMyUbm050uNsnkJmfK
SJ/z4xvzfoXlEqGrRK7s6guB5u0lyrE0WEVYZj6i5swry95XgX44dnuqajnywuLEo7ZlHcJ4dHAr
TMxHRFAXLESjFAhZgmg/Wuq4/fhsjq1A0F5ow5EgTbNjuaa/lZtzoupj2Ckp4iE8vr3NZwpWKfiv
JvsGWuzPq2j2jKYG3cVe4lwOd6hgui3S3XlFpzT4sVy7OrZu8zp4+visjr08Dm+7jSSXjcHhY4zy
utDmkpcni03nJl0831pg/mDYUm7r0HS+DxlhIHQLmxOfqmNrHopYg7raPbLpoXWqRgLfoR+G+nVb
KMDewq1MHmUy37NcnzjasQeebY/Ow87O8l2TDEc0ElIoyz4mwHQHp8a+HXQAsh9fzHfREkS1qFxE
0n+NJVD5cMPvdvrYYX5Ofacb1Mc4UsutguLYCxLRZ8zm7OFTojkl/pyWOLapSK/MzBZEJKPpnOFt
MlhO5FqrIEGAkkOP0WFVOVGNaEevvM0OmzdTmNQ/bx/kOmhUc8hzvjajwZigrZ611i1XqMqafWw7
T91Id8KWEUOMQsSP6dA3e9ArXyMUHbO1gGKHHK8GLWvPmhTpuRHn8fGFPPKuMdOmBLVtgR/p8IOY
2fyGeKTcxjX2Q85au1UlYsogQ78yPX98rCOXQ3vVGJtLo5aq++3l0AHlQ9xqKe0D7YdKw2Gdm+pz
M2WFb7sEddIqb09UGEdeOk1jYkdFwxfrXYnd19k01mHJ6SXm5ygOCQ5AtcMco549AcnlU1UP1Ro1
Ru//+bkSp4R9hMpGE4crpaG4yA2dpvTZq12BI63pSme3dONDrP/h4+SY4Ymn7didpGSjDaBr7H4P
s5t4V+DVGlXpKyopp5NGIHRRiPZ2gM/u5xYb6Y/P8Mg3hxOkhsIGS7/29Q39bZUmNRanbsmlHfuQ
yYWBa1KtymotUMT+O4cCvoUnkIIRatTbB0faRtzmBVs0zS2LGzOrAMvarXUed5p2Yvk69ozC+uLx
JNZw6Qe/PVSPJK6Y6QwQet89EEDw0zSrhwzTFQm5mCThb//x5ogFDNMF6fM645PDF1AbmbXpzUyW
ObQnuADDXd3VkCIs68SBjizMtNSh1Ak6z9g4lvv52/2SM2BRNWALmIXmUziOO2euHk48EoK/46Cg
f3OM5Rn97RiukqSJsYRAI+jXPCOO5RlpGuad3lnkXWQDFrdQheI41JJgpCT8VA61jViIWW3n1CnN
vw41ZBEz6cVmuVGEpm2gZ2R+LNr6bDaM6FZ3w3FVTMAkA6kWu7xBnMXudlohgw32kYkNdlZHuKra
ErySML6/m90csVWh4W4r86begZQLXDZQY3idZCrVYblwrNO4vo5GO9ppdTPtMxOJZi+i/LJX6t4H
dvQQl2mz4govtCz6ph7sE+kjToS7NsDiCLrIRCycDiDNREwgS9JtP768x55NvuJYC5kcLoGKb68u
KQ3w4CyeTWTCz9XYPjuRvDaEshV5Cf93+NuB9X/Ou4694dTcFHu07xkIHRzPjKaiEuFU+G0VLT2n
q0FP90NbnChe37f8DHqlDLboZdKmO0TskY0QiXp0CwBv6a2UcY1m0PlepZ8YQgPNU1adqX8N6+LE
lkkcPy5dWq4om+vDgsyVJPbIwaQnUk7z52hUcQnVhnKL0UXNNmhm2ONUZg46Pe2rdVYgEoS/z0Je
6f3eROVvJoOyF2qnbLXWKFYBwlAeOLlj3skE202+mRpUp2FECgjzJVy7rWbRe7HndagF93oKctyZ
zcoD0goGqJ0hiSb8HhyE8ieeD+0mcbJ5R0RTtcXRxf+ezxiZmzbZ2GDWHysoUSduxbE7bmGNJZBz
wVUuucS/v7+x2ph5kZIZT9bRxHTJmwZ1l2ptf2JBP7YW/Xacw8Kol32eYYoufMfM1BUO+W6VR9Hm
49fl2AfRAljDXIF5m3WYkqZWOgQoEmZ8hk7OaoICwWb8qUwjNPXNdMJ0dvRg9CvZs7i42w43EVbN
YlSQU4v+zsrZic673pBbFKBoqdv4xOU7thBYtP35WmDZe1f8ZtMkrAQVlV8n9S3ZTfj4g+mpzOqf
bYxmIbJOXEnt2HOxzLzZwCIhsA/nNHMDFM4xqNOSMSP4YNa1M2euB9hXprEuhRL5hqyAU0tX3MVq
EPlTiKkhLOPi0gmddAtvavqEpZc3CiMy6Tof3+mjP48FkTYS/VvG128f22EMQNxFlDlDJX8KN3yM
9P4+E+hI/o3j2OAVqCiBoR0WB02vTJFEj+ezE5V0c9rnYlLglHT1iQ/psbJ1SeGkxbL8wz54D8Xg
4uBAe+m3eEaiBonrUNzWpXmWONp1VlYPeeaeaFQce4B/O+RhwZrMRoZGT819ZRh3YVf+BFOEuN06
q8v+xJ5DHHt+l8xgetEkA9NLenu/2sEx5DzaOcuMPn1tI/kCGMNakdrhrGjfhqsFZb7KWZE3cbV4
DRRtUWbWiP5IYXkyaKo8BRUBPJ2OYwFXGz6jqK3vw9klqRTU1ioPGmc72oPz6JismmTvNAimlGYE
MLa0Nkv9RR107CwAYEapfk3K7gopDtwjSr7Y6Qcvn0S86fJJv5eIrvnY6+aJp+nYVXAXpy4tDp7b
wwEsLNCmKfAn+LOc93M7a16rGk+mNM/pmT618TScOOCxW7w4sxDK2DRbDy+7TLRwqiiG/BikH7q4
DpLAK0hdgIUMvGbRpH/8wrxqJw4KQhQzOifI68I28+BOh8qUMSXNct/KZ3cVDR2AnQjURiEm8zwq
s+yR6CaQ6QbKyVe7gBNBjc+7mRwdJH07ZSAF7MRlOHLdKTYWC7SLMfDdlte1JofIBpH5pNwZm6ie
rMsiomyckhKGKzm3PrrIbycuxJEmJqoEuj7Lqm2/2/uGoznLoOeNbuYAKStAsi2CVLFtAtjBxMMK
jycF5aRJYltYR6uJmQzOC+NUaqo4slYuvnDkGBrbHJjKb989FWmElbdxjm85IfHh1dcQCyj9aKsL
85wrY++hjpjnWKwIVMpoImtKzhyV6IP+ZhCDup2mQP0cvUZht7P6mbK42EUDjxSOKSgho2vukOT/
nBBjs2T3G8NKog1aYQPyR9H68HDszRh19toJz8HkiftUFOM1ry0mtIkX4SlyOvcsU+0vKvlFJzbm
x86fCRgedHuZ0B82jmi3JVnTCs4/S8d7EhXRolpj/BRrSrT9+KYfOxTCa7QGuNH5bCxV0G+7IYZO
RCcvnyXyEqO1rJzFzTfK9MyNsvDp42O93rfDN23p/gp2r3wGD7f/hWJlsJJiNgfQH8ADMTDG7DUb
2i6QAB0KO9POtVINbtpRH650XQlv4VERsSAyuYN8XP8qJf+DbziBb0A6t2TZ/wsl8I40f/Vz+C//
OZcNGOGfv2Mc/v6T/+Dm1b8Ih176tvSteLL+QTjof5lslli4eIaZKS0U+r9Z84b5F4NIej8uVHkK
NcEa1GBdiP7nvw39L6yk/OvMm1+HN3/Emn9XvS8MB7ojS7ecz8lhrWso1hhWDryWtDCjlZjZ2+tW
eOLT8e7lWQ6CbowpLuf5blfYlr0iXZdluUt1DNV2M68jG0AA9s1TmbxLNfXm1eFQbEHhYRiUCu/G
q2UeALcKsSWSY4TxK1tiL3QEnlopcxw5ceujLFOgRpoGzuep3Px2+29+Heh3XsW7y8m8BjYS69HS
viN/+O0yoWckmw2WXvmwVh4ADzyRd7r++BDLX/HmDJdDmIyGXPgP72cPda1MnRpolW9qw8NoikcM
mPTGmRagFq94Sv/1OB85H0aO7w/HONcxDYrk12r57RkJzEcWmLPGNwZokWGaaxJ7J0nTqUnSdNYb
n4xgqMBohVWrYm0oE6xZmJBqL0+Rla6bEq+erYcEc0XA7/fdYLuA7GBhVCtAriF1YOMmBHFWmqRS
g/tVJy4o3yQX3/Rk2IV9074UhoPdtW5VHfewS4zi5HY5+IhCXEVV58L8TcW6U6fxcUrgGMdWOIT0
hBcNukHL9MEyWaRhsJXgTmtxG4RAYc0WCpRlAinujZrQlLANrzqYyl6YuySOQIEEZEZuX9/N8z4l
kqxLlJ72TP5i2NldGRvfrdm5bWuiT9GZ52dSHb+GvUFCMSA1vKP8nWBv53Uq52qXVgQ31YWGJD4Z
ftaRW+1tuJe0BpV17Jb1xtDhMQ4kL12No4DSoBCmoofi0Qb4fpZEMal/hJQsnqSfwlLch7EgjHHS
kuRqdqvwobUIDuycdKW6fUjmSIjrYQh6RF5ZsEnUMbosGgBnUeCpxBcM52ZIbNJmqCHQ06GZsJG3
TtKN25iMrYfKJvkmQhW30p3YvpCvRodCaoEG1bGurU9GYStPUdrX13DD+HuccdQfGIf151kddz46
AZqDdY2/XSfw4Rx2QX1ZwleG1wfsnexXHpG8Sm6qEhNjMmBd6icSx/o4Ux+NEkLu1FfjSolivfvS
xWqlhXh3tAsF4dJDHFXzpoiXbFQrN9ZgEBpM2LHm7melDi4gKNa3ci7qm7xuLgJ3El/QPLQPRicY
3RDSc6mNwkIzyLMAozzedm0x7opcfInS2sRzFXchcc9i9I0mdnFbhskO0ma9GHrLmy6b1nrTEck7
lrJauUCjt3idqi+lZWInjC0J3ng0ofy5RncOPRjw2hxZN7HdbCGDlIRFtTRTXS38Cpsx2vPHnmi5
nxECVbF3GW4BEzPrakBP9omyM3LQm20DhDuO+gatdjjcKgHuJF3EbJNUmflTjtDJlE11PlEQAKMN
zfI6J2dZ54lG/+7h0lFvRVBNz6SVEcbMS3OB/VMBnWLpOzG6EUhGhU5VQrdomwaVva7UiqORS4Sd
jiQiQVDaGGwDGU1no+IQbpa2dMickM1cEAznY5IkoEi6YWXhAyRJCB9fnua4Bg019IygG1dAhV2K
4mw4m/VoMYMJZxsklgs0q0xWeQpk0LKjZ1JNn1xtngDYtuodoyzV13vxFW/jBTLFELyHaniazZUW
iPhao+wAF6Q1TD2lXQcA3dYVrmBAuMml0lQSJUNAImM1/4gBgjsegvvJc4Kw3xOr21EKq7fj1G3b
EYMMGrrEI0V7idfjr2WzXH2qNcXOWZ4GhYKvxsGol+KZHCeMtZG0Ns24rWQoHkxTumSupTXZZnbf
3HSKFM/sHpx9nA9iBxw1W419BKs56rhDJvvlqyBLWx1/FjkUpeZkFyxI814bXYKWdfNLXdJd111H
8QYnKFeZDPR1o0YXkAx3ER8AL+/VvvXChWmY5VpxRaz0Puv1T2kOWkcPtGIVOjVZfY5C7LASrINU
cS5xt9OKJMtyrpqN3ZFfDplCfks60V9Lo8ldzySNec2SYBGOnYwXMJ+yvZXjHxAO1jE648PnckSG
uIQqsJK4yQSewuIFwtkzJi9uomRPGuCEh8CejVsxg6gQmauttCxPGg89kNiRf0fYHFFyvCfW+IMM
POU6RYXAZSbmtraTRzOijTu5cZmtKixcuNUh6ydoJjaZU2XkR9rklglil8h9nMlyBxHio25YWDD2
dwa4mKF7l/teBWaydxLHZuQD3qgw43wD5XYCvzPFPh3bJfHEjRDsleV5yQTaN1vTvLZixvrQB0K4
9Zs8JPQimyIufx+NnzRWLpivrrPlImUPAiY7HBFNEvPZpvq9UVkbixnxExI9g2QpK7qyQMs/NaSH
lWmM+YKo+/qq02S7TXNGCi0Mc99ICQbMLB4yPp4vBZhxUNs1MNwwaPZ8H4d9j5sbN+TIMP681Whj
IFXPmu5XXfGfIv9Uka9Tkf5WFR0p8r/VkEoYkP8s2rid9j/+578p2pc/9Hd971KtU6UvslOTroCx
/F9/1/gM5Bfk2iJFQSsCqfv/lfiw2FTsDcxjbNfma0qh90+Jr/4Jlo0+9duabWkKoe1Cs2FTItKT
WqrUN5vVTsHhBxBA0Knpo8s5rens4IwlW2li+bdjY5L5Pu6D6GfUKTg44NIPD6ZTW/tmboP7LHeC
2Sv4+Ze1lljXet1YFyN1mUECqkLgBKm/xNOKWtnCIu0+s3rkV7WD6Wbd6263dVsnvtJHR6xSs+aF
JHVc30i6nytcsOIKapdJ9pFabdXeyW/SVC1uWrpDd25h6YkXEzTwWGNNPDOU2oGbADf1s0pmBXip
SNG9yinduwz5xx2eh0eYLPMee+G4s/k03FjAee8gmdZ3YyiCrXD5+XMAxlkZRIs10p1XLGHpYgwf
N9h2ofbGaZU9dHEyPtt2jtSfkpXv1gy9pKpkc4MdJnqqyFAhvrVEaCLCXt+6ka3d22YV3ZmjhTFV
NfCsK2oxXtThoF84VfMpJ8qVcgCXHRCaXugrlQXroWg7qjRt/Jbi3gdZ06eNT+JWfFHFZJkv8IHm
K7mL+J8r7uGnLE3yK2foI5acaD6rQSfpXkTPaZ315O4mBaRQuFJKfAMABwtbFl4PaZJscShAoo9M
+E3A2H2V0vJijLDyQZklyl7LKQ3afJjuCePqtulIQivR6vq1Q4KCP+lVcYlnd7gwmmLy2diK58QQ
5Vniau09mxLYQnmqpEQxyXYBg+nOnliM7nLWKnVbabayLoKsuFVaVdy3k9F+Qa+SvUw62mu97+I1
fJyCldtUrgT5I6Gptp+5VnJaVWPh3lSNk38WdQxgDgDDumh1dTMU6bwbVAA7CgPGH9XQNNdaK8uL
BAPUygVJXXkJDw4xfIrrfl8w3TXfDw1suzKLgi9wFqV0r4rotqBCST3LrdrNhCCRnMWy3zpEZ3n0
2J57vXfOi4WUimdIXhk1xWdXAARS9LljYhcSHKYpmObwlSYXkjk2Q3jp+GpvZT+TIkxuVLwuPFPh
fJ2aiSRT3gyU7065RLYEYcM+qBqsbPTYwnbnRWzZrF8wL+IU1wyJCcmar6j5OdZy9Ylo3PHCclN1
ExlNdxnb0hyJNqj6W5i58xe41jSylUyO55BEwwcop+a1Uxle7chw1/d2ccMUsL3Tl+IjNWE1esCN
05xnsrA9s6w6AL3taK6thhaT1wyFMnixYwV7kSTBnsk1YZZTQuCEUxHo6bG1RoBt1UH+yDIib6Yi
A4kdVuqmB96yiclrvsSDUwy7rpeIoQiJ2dTRVF3nYR5e15GhE+Nhia8ZOdop6IB6fGqCyA5BvHfT
vWWlIlzJIkMHmmiRb2IeOevmvlia/fYQrHpSqvotkVPqdRKgJlhRtab5lcLe7JFw80p6tlUG8NSr
ihyzIoauMOflj0yj8+F1Vj5eitkG2BCnJtVMgmD/kc1l424S+jDBCtDkuBaxlqDXSopK345jNcNc
cuR4q2eq9lQ3QUFlKPVaVtvMYsAyXtKJcMaYG7dwCPVt3Ut2j8uOynLCzah2jXpPApw+WZ9CO5ft
HV77rvdLdj9xcUYMdqPMpMMl+SjXRq+nw32djKHzHdx9QAB3ZGfqYH7K+2SgzepIUyEqq8OT/oOs
MKmlOxw+dc2Hiy3/f+qAU3UAH240MP/qjryrAy7hhDx/jzrCvdvmTTHw60/+w2x1/2IWQb8PjTMd
OvV3Zqv4y8TSiGTOMTGKv3b1/mn46a8Jkpj4oLMajOMZI/5TDWh/USUwiUaeZS1WWutPqoN3vTiO
QFeTmQl9Kn7dwczAFbQcUqlI34mzl4hYhh3cioDXHi3Pb1fnSO/o2JF0VIAIJrFxvpO4ZAWOryVa
wHd08ExwYr7Kohy9IYi6E3KoY0fiGEgzEcxhxV3+/9/qnbBVgrmWqcTzmnbE1qrXTZ8niDvmP21k
OhoGR/aty7RBfTc772m806yZpT/BXk6z9IUP70vCf//xleMwpoN4gzv+7h5hAMNIZo6S/JDB3bhO
VXmElGerdIz/jUvHs8qIAYsNYvND5V8o1dwAnSQB7Ob1BSsWHYtSh9dfJCdOinL2sG/pWMjiEHAI
OuGHEg67z8k7dAfpRwNtEaub7qZwfIS69Sh7+k0fX8H3Q3d0TgJdO14s6pvDPqyimSXvZil9YqEI
ZAL77SckqHulEj+rDslCMVhAT5uAYn584COPIsLGxU38OiM9fL2suiS5hKQpn5iY8r4D3eGZLiA9
TLDixPu1VPEHjWCM4IhGlvgXlbf67VM/d0k34XCT2FEg/uaQuDaJrgb3/8YJ/XaUZRj627u1pOH2
CgGMPjUPgMd6fOzzoTgr6n/v0v12pIOVaaB5URJeygOSddPaGpPnuQSC+//xeqnv7xJydoctnMu0
AGPi8qz+dlJlkJtOzkSAAZterqXaK6k3yXa8mY182rhEpK41t9a2cERNX63Hcp1kwoU7bxRnfYWu
fzWQFUHfE1NwTWji99fIL5uyZM+eTNt2dvoyYTrfh7PWX0q7Cbxazo1FU4c8oFLyr0xRkG+IZNGJ
MgVoZY9VfjvVrv6U2nq5N4Mk+NrnwOSHfDR9+ik0nSaSuIeE5zm1R9C4zdQRRkpAEmlTFTkAbYsr
pUuzYsPct7iHBWecAawavlcBq7zWWvx2qFq3U2KU54PT9AkFhhOVm8nI1G8JJD609vwehYnkM3OU
cp32rdyWbiivCV0s1y02T5QdIggST+syFxCIaN2dBatvW6lwD5KK9DOllsoqVzm7OWfhyiHJrAiS
1dnwsbhEYQxEDXISkL5R26IXKdtVj0aSHig1N1ru8lxTW6QflEjUN7myogjSn8KoN8/HUEu+hk6Z
PVoD6T9VI+SXigbVU8C5U/5B8/sic6Ob+U09rbbIlm67EmLiXR8tgxGCQu7GYzOAKiUgIb8lZr39
GnBpQLRV8trqkhdV4552oIqecid+GZshuG+tudwPy9IYNU15PmVLHlxNNEDIu+1mETRaa7zDEm7s
WdHbFTG+8a4PM+FRBsQLXrYryCTHOe8ZHZmSoZDudWKFxQudfO1KAxe9s7qMHqyuDGznXh/7rAEO
DI3WuYgsLlkacxGQpdK9M6JpldN5fHBmyF0APeL0qwtH0MuroVxD3U2IY4UYOAORrK1sF5PoKC81
anJ3bUVB/zkKpOJudK1vHIzGaTx7FukuF5BX5icHRg/DhTR/0e2oPOMcpw1oMrp9qlP5RqLRs4W7
8SCgmScrcEHLXIMo4xRDQ9TTIx0JgKpxFCGa1LkFbTCmJjhkyaAH+J2CXJ+2b0M7dS0NdVZWTEzc
zQwgcdcKuaC0gDpFj1hbwh4dcZE8u2h7tm7Be4SVnPzl2O0zmszBeDfUbv95rud0B3ugRfur1Hq8
TYCNzGwhHIyAdRMO7FjGVPuGk6z5oc+8W4ZCSOM6G8zmU2+38kuYGOa5PWWsoYQWmcgoFHFmkXNF
YOMQKyst5U6YUZh+rUK9OBsDMIDsknXalckLYREuGcuWOOOHaFvgtNNamRqyIyKiZq/ApBLoGWYL
M4871Ak+fWASCDpySEuBOR/cJ30NSC+SY/SzkK7pF6lF9pEVWfOFoXWfZTP1O0TBgGHdjgdhHpwC
SlX80oAF9iq22KtGy3YwMH+2XW2vo2a8Z/fiM3T91kVTfJbTU9l0gbTO+RTat1HHS0kw6LihSdJf
9m3tbsKU9xw3B7NfaadPjibnczBN23wmSyWcR9mu8iFlzkKgY+yJNuOhZlUcb6KMAOCiS9xrQVFJ
pCJvfboMSfpeBp5oYKPPNatbPrT9Tlu+u5KmNNTA5DluFOfawcrxnI0QVkXfaqi2BpJfjECcjR1P
FHb94GtHL3elZlO57tGSb8xm5jXKncrF/rSAUJSa9mnYsOZEANlvNauuPEPNnk2ThbKuWT9gydq3
cwxqV6/raR3YFcFFpuicW1CZNUlNIHBADPEYdm5d7TI179gdJixieleurYFD14Qo0Rdy2pWuacN3
OtR7NqoFwL4GxCDu4k0dZ9eYzMttNMCZjgiuvG6qpa4u9fI80yQP01BFXezlmoGCmKsTBy65Lxah
OK+r7hDFX9rU0X6qA6tVvzwjpjprV2nQxleJOYbbfkLtChs1qTxFaU347ea2gRvMMLXWV6aYWRHb
clz1s1V+IvrZvZ7toFiPql2vDMjfzAdbVu5MrWvckVbxwGY1WDlWUZwFc5ffNh1rjxKyegwuL33a
51xzt+y2IkHYHBZ9fCUCXf3mal17TiwO9WjZXTtpk/mNpfa7JELel7uhctnW8bWIRf9ZSZLmehqj
9jJI5icgpMOTkxIZzuCd/sqsmf7sxozzoiq/BsYU3GTpF7sCaklY5gtDTMgvbfyJ9/mx7tXQ1/H7
giLPqxWNJeTyE3m1fBbDHYv7N8UsO0+3+egtWrC9EkfZIzjJ4qwuWHHU3CFcml794sYiIOfXIgtX
GNkc92DL3mvwUgs6P9/tYgUVZux8dIJGvSOYzNOJzRq89nVSPb1OrRM2eRWPSMI0myT1dF8w+HAh
htqL/2CZfDPEZAqeSYEUijH6Mh1/nZTLXP/U5Hp+NlQiPyvtVmWizriZGEGa+t2vBn/wq90/DfqY
z3x8spr1L6cNclfpA6A5NU0AtBpxn0dnQ0L/C3B3HvTOGRHIZcFstBO2WFGLIwrzZoAfL82URGC5
+zT/KU2sS1oc2vvRsSXB8BMIYqobUyUcamRdn5xFcgTsu21vCosOTZ0YoHRJnQsTxHxRbZBy2Wk9
CZ1a89VJ1ZT05zG7HxIxQrzUmJouxTXBtNKe+rMiS9J1LNVvhtP5knEhMR4CyYCJTEu3eL9YOPpb
00yUS00UCsHhds5MydCnHe+pLrwygSDeZU7r6xXm0bEKntPITIm10FMA5gg/oV5rnxG8jVcd32hy
3EJCKgpD75SVm4n5itc1/B5mNk7NVGsU4sJGl9JSUfbxaKrO1g5z1jfDYvk2QqoTdkuM8gfgd+Za
csJ+iiKLXL3J7HcfF9jv1V4u306HEt5FrsIc4aDCbmZiAGgUZX7FB3Rt6UN/CWxGtXEwUCfA/I+v
JmTZxJPP1BWpS0gGL7x5jvAtjMGFntqovVN8LL9n0R3ZdCjY7B5MD+wQ1D6Ozcyvc42O+3Rep6yp
gx0/F1l3F0x85j6+Au92hmiwEUZxJI16HJXd22q8MXozD4l98nv67dcFVHo+UHyOiyIqzxUD6uzH
x3svgV8OaJuLfhbx0ztDX1FT4BhWuqAlCANYoLPlOm6KnqiSOn9uoRht0gY/jmU6w83rZ2coZ/we
kT5oW7LZlRVJKuYzeOV+N0KzP7Gxe6/r5PdhIcNmaoMUebcpl4BLIN51zCHz3Djr+iZ/KQVcT29o
h0bNvdCg2M6yjBcpSrT2itYzm9mUXyw1Cm2ms8+UMsWZo5NEO+nsPJtYFkToTZ15bsAXvihwG5C+
RvOz7atYei3ppX64ID0EeRflxrDz4B7Qk/EsLMShnss/do6i2bfk3PMBDqYRG1YcJ19fv4pFAQZu
Ncypfkrg+557tlwLKkomaJZJAPjBwxF2sDX5eqV+i8cM6GhTeu2IrHwQxucqht2JOgOKJInHW7N2
zRW4lz81yqNdY6YBr4BbwmN68AsYhw8WuvHYd9lv70wlLM+lMZxaBt51LDgKjQrYKiCTcDEdbEm7
uOsDqyhj3zIoni0884ARLGQ/JA5DQ05Bh08JmwfSCvvPH78P+tIpeNNJcClRxNL/weP6nj01aamB
u3bA+dEMYeBnBnnWShC4X/OO0rgpB3O6dhXTfSyM6TF1p+pFkeawaaeemJi2LKJ4WW/rFuFX5wjU
G5Jy0khrn/qb4E7ivX9UgRa0eyXANPur4/KffvWpfjW2QT4V/3e/+qqEY/1fq+e6zOKCIcBv0+tf
f/QfdapJXhiWYoB+dF8wi/Ho/T29doy/6NwiW1U19H80LHhq/25YC+svXkbc0Ca6e3BEFn/q74a1
EH/xr+IkprxA/sBn7U8a1qg2Dx5Pet5IoWGG4DKByW2Lt98HO6U3UmdMN8cWlyRfPAgPa0jDS0gh
CKSRNUyCVXZUO7L2gQ5bc1/opPshBGq6YqUP5FttxTzm6aY0oakzJS01XMDA+3MVxrhofuRwHC4Y
mYNaKZeNiJnRTzE6Zq2Tjrwrk5bY9+QAkS1P0QD+Plv22zN5kC4pxV+KJZtRqjMkpj5hrYWwTOAq
lHPjmdhU7Sqnj4EPtggty+tor8qdTl5pDdRLWf6ICCgtUsaXN3rVuo8dwy3dG6TK7r5tnPEOx4H7
mMfa+CuFN0jJkET9AvSdxkyRlmcl6RHOmeXazY/GUbWHrMhZNLSoYPdahFnMtouUHGpa0a3SZUfl
SdeoaUfpYe2rmtAeVES1z7bOnq4slc4XfSQ+sdUkCUaw9WmEWjaelTfaVahXnL+0w+AxsZD5I7uJ
JencbtI0O6brzQ+yULkChVHqDzHeqi+Izwg1HkXNvwYVtDzPoRc/T+Hy3elCfoCpDfzaIeNoqgjJ
4gwiRJWdoA3OmHbkrI2UYzop7Z4sIb/Moyrjo9T9L3tntls3knXpJ2KCDM5Aoy/OPEiyZku+IeQh
yeAcHIN8+v54XNWw5Wwb2dc/CpXlykyJ55DBiL3XXsNo2jeeI4tzmfjJjZ0Z6VUwRNaqGaW+TokX
ONpYVx9LyWm2wniU+4l3NccICVWGt2Fd83e+P9DcjLNmE9OUPQsy53LSvHp9yyNt2xcq1ElfjfUC
G+gMZurGbPNM3hmF4CtUtIrUuQNhGMSz4gW3dvOe+zKmBp8xIceL4NnJIWUTpWe89GiFOxzqhar1
sSG8xt7lxWxUq2Gc/06injthDmX4jC3lfTe37m5CUums80hGz7No0zt/cEKHYGhlrGurEI8lovNX
nYzLqi1Y6Jkmpmo31TG/aY4EfyWtnM+WLIuIvomuHbIRnNxuYDWIpuXJhnbn29sQbsaRoUTvXOe+
36l1HbcsPgNAexMN4oKw1d1XrEnGeGt2pKaQAcZL6IeaB1zVaBkYocfAnFlal9OpTMNMrrMwz4st
ejTWm8VreVXV2MSgKgcsNQi/tdfTaPO55dyDRBUZwI5tLtnC5QjxfhVZZLxq7XDJcjZ4dsOyTqZQ
16/98oiQZNrHwu3r18Bq+WWdMuWeczbc+g7RqdMwhNvaARhs6jR6vixhafjcX2JNztXysjPgrl8j
bwBQsntuybhETWlU9bcFcBEZ5pAsaFOc8BknKm5cV9W2va7zgAXT+ybtfbmE8VxeCYByufckpAr8
1XsetsnGQe2gXmeftlu5NekvXg+A5oxVxFQA6HlVt7TOq1QBj+SNz8vpVcQpzpBv93nijgP01oKv
Y4IvyhYDwQszhPeBZN+BJBBe8jYbuD+4OFiPgyDvewI5wJwfj7wjKB6JvHj9Xc1qCS1Gi8ZvqGor
JaECk+xg3fttYt+maoh9wNt2Yj9FfLcx89o/eCB8OzMnqtdV2tjYpJY2xERlfF8bM45xN4NCJ9uQ
lwLwqCHBbDXb7FiFqMbknqSn+jomxWcrJ9Bce+JdvjTnQZmBQJLvzO+h53KOWcYIKO3YMky47Y/k
rPTcwcLR9zULXa5EkqnXzIzUIYQdu4+6RDz6NmueKn6MdkECcPzQUl85JEsTVG7PfGFyLVhR+LDz
oIi5tR4jc57rU1z5rt7aZZEnJ/gWgM4m0EnvCEzuh5GnlMuIzAjShZotWlzWVEQ7tGByM4+1aan8
TUSdcq1Ly3pUPa5jqTuN04au34asYFasF6vtwu0lQnxE5uitCk9ZN7IKrceigCoK2xbwhRi6ZeX4
FmEuJydt+PUC1t/XOKMQl4nL6r5k2i5rr5GulZ4dhH6HnlmQ2l3WvCMcfsjs+M5roZb13yOivunl
ED7jBsCMAtNKLjGMluoI83AzvTOB3nKgUew288Re1mM4gQSjaQqfDXvmQX7f0vCTl8WmBlUXIBdB
0x/ToFW0S0C2DWwuw7p1PN4uvC0hlfYjt5fQsd3ljSuGwHkey06TVaTcJtlddtaqSuiixiRQz5a0
y/KZDJYp++jCx5Lr3Fl2KQvH2r2TdO5bmIPIEctc3FlJL4jtLr+WiQ6PDbbdCyOFan1F3gU7MNGJ
1s04u2xkkD14g4MK68WVTpLSIt13SqYD249N+DzYPiXEKq7grZPaPIfnomw7Oms/0oAcML7zuzmF
x2PK3McRrTPiZ45SWtHOLXhEZLDNq6zX7LW8k80mYYsB1x4FPCtbNd7Xqiyeq9hqTmGEVdO4moJR
U4fYzaNwgmMVLgdR65X5I1Sl+swZE9zCxTEj3t3B3jEtlETS0dHhD1ed2z6P1wNx1E/SV5jpTWX0
SXVia4hKXbXACesGk37TT3kHVn1hFcaI0/d0bJO+PvtpCEn31kycah2GxKZA88IrTe0Mzw9va2dY
Ya56HwmohB8nL68NzomqgPtjWVXBrroAvYhAwXnMXjAiq2G+kmpTrn2srmlIlJOuyQovDpalyO+W
Th2sDSezd1kpSOLwJQnzvR5Pbppk2RoCzwRhsIRDvps8hKSHkGWJO0TbQ2li1BACZzjzh0B3/qlN
Q445EMyD1EZNruVoPTnYL1wbpld+kHMWnHwRsXoth6IkCaptjCUskDTu+Ks08/tzoweoSBgd0/mS
4vVGR5OSaF88Oamv8iuCDZ07lTEuMzqGQeSIN+EuGOwBkKwhHDEgVbEdQ7LoWGRb5fpyEzRTs5uM
FCrdQIropLtiS7YpyZwO2XRg+m16HTRJOl1zv7yvaReUO4y6I85xfHZjOT5hIlHvMuk3eISPn5hf
rF2Z+p9jpaf7xJ3KjZVDOrIXj1rRuc1da3JbPRiRW1cX+kvai0dS1oBGoL5dBzKZ7wps8Ih764td
NRnOPgoHxBqhdLaxah9V2CNtaTwqo21bqOq6myO2qKygPhmTehtTN5z6orFOom2Mg0tqwzELe+eq
smcTapUut0Rguw/aQwWglQq2RsgQMmXHQkxVZLdwSRGaBCdjzqwPHAITJd9QkjlueMe8sae7uLLX
dmmXB2Fg1ALJiZp1qoeNjsP+4GY8sFZOxmsLrWwDMTq8nlP3jhQqsenAE+6ZrgRXFcL8J0Ga5hUK
VHzjDfBK8kuoXT93A+6Bm4io0FOnyXxKZVe9pJTvlHc9s0TWt8geRRMFB3+0jRvTUyazVsvfZIHD
hNaddikROmCrvv9mZMWLNlSWIy/IkSc1TbszfJbNavJHc1Gy9nuSi5K1y1gJRFHGmxlN0T6Kk+44
lO7XOkF/LDprXFu1mS+7lXWc0sZ+Iyy3VhvS7fULFfGW6rqhEpRmuZmATbcd8qpHwF7rhp2/wQ64
sphSSuEfzFbb+yJhmNIKePbumFvjFWxd9CO1zcilZyOBrYnjlWveD2OWEwDk5s1ELa5mnd4TpgBb
z0oLJz/4czvEX9n8412SCrUhH67eRMZQ1uSgwZ1ZEQUV7eGdGGxMWObhkdOPzwZc9IBjLxIecfZW
smlgsDVporY+PIdrjNkkQH03PtfIwo+zN+EkjFHPDqv6edsnBNCEqS93Huy5pzHWAUucQZZjnCSq
q0GwkZJb8gX7pvgqVsVNMnTtRyMJ+3PRBEQolu2awyt6KHphvoRj6zVEnYYRJF6lJvmx9erePBaZ
F3YnQ1mz6A/sWiGMX7tXI6Q+g8oppnGLPkTwTqhmEZ2tEOdUwWukcjb1KE1HsoeNcTJDJkJWM6NP
SNMKZxaRO4bJWMkwR5J8XbO3X4Ok4NQVfUpya0A2KD7OY+QWZ2U2/H2kKbO1Md2iC1g9Imy2bk8N
mhDHGVPJtsuQdXA4m6Sq8+lkWrO+n4AT8fcMsThQI2V5aFCf/dDx/wMH6z2qROsMUA2Ii4ufTxu9
/PMfiA4IvnJZdzI9kO2aN5uiqmz9cXbmvn1xpnlWO4d8omZTlUg/vNWYcfj+/gP8gm7zCXAVc/gf
Rih8indo8ph4hD6JLj64REDFq6hsY7npQysiC8hok5hiM6r30pZJfCa5dy63tddGN3HZWY+B2Vs3
CMKoKn//qf7htiAxsl2Tsh1do/+OalLafVQlqUNYnLFMzTSn/3YBXUMqMsaNnRRUPn0xUxwZQ1y/
/v7qFyzvR7yNm8HlveW/lOAw+n5+KuXkZwQPzNyTKacVSi01oSFpVVCkPJBkcg2q6DGwHzM/Mo7W
Un7jGeyk58FRtfjgeGTqzSTxdHFy6JYOulYxfK02culhSkjEf7hd//AQSY1HYg9N2zSh0b+7X0MY
SyKJAzxJ4TYwiJ40WdaJlyF3awBtFVAlSZeebtVb4WTTverAKlRCLy8r3dwXpfoDzeoXMwpMgKiB
8HUDrsR44PKJf1jYhquMuaduwDYHEsfKQ8d83wFJPbdAPC3ps0v7OwrRfl1IdscLxawcqybHEowj
ed229dKDcWd//2ztBYz6+dkCoDnYgnoBVoUXVcePb5w/mDXDP5Ucai+mQkW/U+X9KhzHxicbXdpt
+VAneeAcp4qydaPtqs1OgyOG+94ZyLBNhpFppTnRLaO4pS62OtpYQ9JEYbZD+S5jUPs8ghoFzxus
pwwZDm6MIgItyfxG99cTwODX700pCjR9388LClBOtb5PIskYYUiJ2VzquDdZEsdJaldAki1G9HRA
v78d4v0wieeEsTaZBuAGzpLI9PNSTyxDyWnwjb2duOyBoprL5BT0S6tTaj49G394NYlgMB5KMQOe
6CLhY02ynx906HG3YtuiO3HnCxXM4Y/cLP6q/XyKtxd4yBb18rCJJ9JX/QjD5lDFIGCETddDvI0H
2HHzVHB1V6CmQHwwIT8LaAi+Xr7s/yDRf0Ki8cYE/f1/I9HX8gt+nG/lTxj09x/6DwYdiL8QrjD9
Q9uOQwpI7//FoEPzL+xhQZF/EFf9lzQd/MUrjUMGWym2oD9JqKzFJQGwmHVHehViin+DQb93f4Vj
adnsNjitBDgumu+dRsA+dKfy1jqXdE6s3SEupD40LpS1KDFLbMKqZCKOMc0oOyBf4NmtawymGlyO
aoBVOZTC2pBivwzq3dSbscv/vqV/x1PDqGQJq7LFQeaHO/0PFcAyN/phPxJAEzCiF08iRlguA6yf
X8Cg7ccc+6nmTDek7y+QsLtse7yU5g3hmcBNv78gI+JfLolz/zI9hmEO5vze89mQOdnRfRWfPQ+0
r/MJpc0Hppz71MElwFxlylAHi7r4lbIsVHrNzuc7h9BjBLZzY2I8j5Ev2dXnwV82Li+C0Sc69FgB
UK4NrALuhw0yOLcgn2XvRGV1Bq0Ar4FdSLFgZRHbp2rU0uyQ8ZPt4rHk+DQWkC+fGYoKa3bfiNvm
qEjV4i0AjM9eAfq20F9ccshWJGyzzXg8EWgeXdv3O5zJpuvJk+KxsWwWwWgDBTU2Q3ngXSq+eYFE
mwBG3Rqgl90JJyxgOeiFANuJwy59ORIty2Avkn7LdyPEUr0aCeB8fAFltZABmI0r6ldBTT8DUgiV
fNBJwSe64LOM31GiNujqMSZUhrAeRZpYLeY7cONvsKz0jZ3nT179IuyevbZrWtZf3LK1GoIAwfu5
Kekk7Vzoj3VgaeOTLTru3HdkcYJAVAGxBAwkBoJvZoIuDS6d1wOftu4zPh2R72yuel5QfQNvgOQ2
Giwgroqga/wWLocWiTLuW8ow8bmfYN8MfcOPh6MFtUdJ7w6TQH612SpukpwcnoLnILp4SUaG8Adn
Notiy32kXHalzdORRg7OrN1OzQ/TXPFYB0GWwxmcEhAPGT9o4AJeh8ST8vxI9zyHygCul0A4/pqM
zvE6iUlaNgIz0SuomvqAbRMhrEwvLNzIm4njFKkyn7Lx/NHfVIPIt07ko7NzlUVLPurp0etEd8Mc
FJZQkZI3TVZ9X73FaedeT1PsPRuDDxA11PktIeLxm4Cmd+CcdoK1FKX/VsbZ8LG2TcBua2bJJqOp
b4dxoGVI0oVdUuQEkJ+E9sAniRQEjsMntLsTcmZa4SLbnFdD47O8AJ+85oOJdgvXKTc20LcVvbIt
QoidIJlt+GuOIb7AHebZSZtx9d9TOoGR88ci/RsbSn0vC47f7yOcKmaNtKIUCNwWiHISy5PHKkB5
+AfQea2ycQbEn/2qfuXO8HL5KTHl+6yuQF9b06jbl0v1Ca+EFwGjBm6wFLXw9hmJp2dXzLQ2kW5h
ng103bs0EvoWGr069KQE6yu7XAYfmAhwFeiaoGwWb1u41TrlvuAuQ03bM+Ri0pOJ5jFD1W48G70/
q6tONEZzO6Gdj3Y5RJnxaUbXGD5Jxyyy+2hImwPTnkZBy7Xt4zwsdIbv5QDsJu6lNscFQwwvYzIT
oUCUB8CYDrsKSdQKs1MsKljImTZ4cPQIvMfesLwUXePwRFCTsod+H3f1hmWv0ZAk3ovOg14gVAvZ
KNCJZ9WXC16deAEzDFzUuKaRxakmLj5u0k+N1YxxvSI3vftqR0GXfWzYITAzIGvVbT5URVmi2NSx
ETEJyAmX34oMd72VyXI6tcrnmXd5wzCjm+nwgj5S2TfXL4WADTkpoObCHIT4UHD+zGpFFxszKi1F
UAgiBjzTPCbCBgcAMgbkMXD2/ST1jDQW54Sb0jbDF3fooyWV/sHHIhqUo6j6J+Zixjbr2gQgqKZb
7+PkiOA/2kARl9mqkHjvMVycXOx+CvcAB9FbHHVTEH0I3ZCedg5UtBLjhXqKSjaZ6lgzRXpu3Vqs
7cL8ZEA6XHUljgvZVGLnk4CmHohwjj/nbeR/WxS+q9Jqyg9EllL6NWraoqbXd4QAxp9ceyi3BYcU
7W1r3yP/KD9ZTlLsRGlCfPTngrjOzm9uQ0DoNcUvPBlBNva1rOP8SaStvwqRT+5mo4OMNmisigma
J3p7rD8M+VxcuXDttvjZ5Hd0OvUnIJnkYXDy29E3dbpvABl3aiL31YQBsR9kJR+YjeVP+MC38a4B
5Loi6QImcqbmU26E2S6wYcwNhOoAZPvwCOVgV48cOvVL6RZ1sknnttwF0qw+Jp633Frwk1XguQy5
Pb/XN7Wn7VUMJ5DYc7/9WzY+g48ehapYYgLGXIgbMth9XFNMtyS5eqIc2LSNGKAGF9U+yNW06C3s
iqkRasbYte7SqKr3+Mf0G3Js65c0a+BBajF4xxIm0LCdCr+/UZ0TPYR14u2Nds4IFcYAklSqOcBe
zvNujKRTZzbs6YCv6nQcjcWspcvG7dQ2ZLILp18zRUkPSdl6j4Mc5q8mI6dzGITzuSmb8E8xqu96
EkoiDPL5z4Vthi/Vu55EVYUdpJhqnHRXQ+xDqrw2R/qwRZLKFMocqnPEW374fV30Tq5zuepiHgfk
gOSb+IafCzEHIxg/Gd3wpHJ2UYkNOpBUt7Qyv7/OO7bE5Tr0XMyEqPZo198BLkNSeX0bxtHJgbHN
nmo27Nkl41L3Mvr+9xdbxEfcTqggv7R3Fu+wEVMEnoJlWsN8x2H6gFLt0q/+/lK/FrKw9XCgohY3
sV18L+lScejXhjZJcvYm6+ai0HYZw8FJ7RiVgERv/vX1LPoQi2VCQCwsl5+flxVUvLZ54Z5mnUTP
34+gEgsZuXbLhd8PeM3t/f013+FSPDu+3OITK+wFsXtfrE9F7HRh0zknHA+orr5TFthQOYFLDb+X
YSk/tTaKgT+bsKv1v16kSFJc7jOgNzb25rsvXZWOMjVQ4Knv5ZKKadhHbY1/igH69VXgKuBJgCRw
++hMfr61eSTGMpKtd4o7mLWTBODwcaX6w838p6vQUAZEhzH4haz081W8zhYKxbR3umgAPYmWgaib
/49l4oZoXCFC8fD898skW6TctcTOl3ExQ9sL3jtMI5NXxIXWTVfrYf5DS/fr/sWezh7G1wIA47I/
f7ES345pBDg8GVXkvVh9ECMUGihFeoy4t2UwwcPw2mWQ+/vV+evOAqUL8SYZaQCBv7wRxCpJc65d
ccrA4bdRxT7Zeczt8fkJ/gCj/cNXZHEgsqUGBz16v1n6ZLJyqUKcdJMUEAFgDc0tWp3cWajYSwen
l1Xz77/f4oQIIOv+QzTbYMrSTjA9OuUekFFZoN/LzSCBxLE0P7+/1nsMmFcd/z5cCh3n4v7yy5u2
CIBM9hN0Q22IhYdVuIQp+GZ+j1lKc1OlqEih2VIm65G6DhXK1N4wesSJCzqsQ3NRIZ2JATixVYGP
EswlSrQg8+o/pQD9uvFigm7jxc2OhP78PYJfSndkThexwgvI1GsZyfo11QbnJQFOLLU0pKz/w935
9d1dEpyoK218ITElfIdaxDl4CWMnlnhgUOviJLNQV7TuvgbNAgcmdbSs91RaN6rP1eswuICptgyB
nVuBTZSKe6YbVEly300WBKbff8B/uieLhh/FNFME88Ko/QF+NhV2IUPAW18wSrtJTTf9ZMXIxgjx
K6GUKfNPMM4v754HCZm3ASiHJQpz5+d3XsGko+ifZqDihZxipsC4kypZpnphdv/+2/3TxcCNcCAl
GI7j4N3F0BWG5M6E2L0tLCjoT+GV2QZ0OS6Wc3+K7PrlUfPNMPF1YGYsJ977ZAp8ZKy6jczp5EUL
RQyLTlYWLyJd4u+/1fvwOUwZlnkBxQPKeo7095VRTkSh9uCzUEE0SXtr0sP1ayNoO+IpcPlvz3U6
gIQ4sYPockyQoECBshtYzcsxWCngc7kQEY2RZmndWnP9ndVlGh5QFqiXDVVqgexHldEcX3hkXVmF
2P79/pv8+nxcJkgoBDjXsCF4XwrJckJmVLTtScyIqUbkC+cC/dg+NuGN/f5Svyx00tRYAw6kdCC9
X6QSXWyKbtBJc2oWJlsgMKdZkQwUQkLRcONK/Uf8cDm9fgAsHY41RPu8+tDRscJ4/5TKubAt1bjO
ySNp65vnieHUONAyL4CI55N8vlFz7j5VmE7+4QAQ75cIM8ol3NTDuXUhxJOb8fNr5uSo7RB9pifL
AkmaN2YaeATaQP3qMXAinCD47FlZ5myGqrXamzCGHFvaDSMH0UHPgVCbTvdmX4AiztmC1yiilmks
+oY/zz7rqCm8Nt33/P5bv5uMkt80SvcQMrBCM5UFdnXnpi2Ct2V54bVF9TB1jVWfhmaCDim8ljyc
cSHythFKpnMGcISY8MLeC2L0UNeuaTDSNa2suBtBG24ar8Pw1pHeLQGZxryv/BKl09CVjBB9Jcwr
YGmzXLf4EeHR6jT1VZc5voXumpyhTYXNPA30LE9jIK21M+Run69gAyhcjnpFvDnYtzmM1Rt+f4u/
R05m67zuayu3vo5NkAGKGynvC4zNBQzF2yu5HSbNn31DIaz2KiBK9KshURPekNEV4djIP50Vc7tL
8TlkEchLmC91jap515Iyd6e/QcvluM6sGNrUamqwsDpCPlkYg8xtb2Ea5NVVFquhu2th50BfqomZ
3lZWUWf31byM65u+s9QObRK0RFMEV9Czq+zery0YpwiyZhDe1J2/2V4JJbZR1gJFjTmPWZuSH+Sr
u2/uyMd9qLHYQDQkUudq4G4ubNgebE5mHRM7r564PDgIyFU3LxS4oJg8+z+87x5NNvLk0S6PSqe9
8aAryaVVNnNqhSYaNrVKcrsVH8pxcLt7SxpJu8lYLskt/WrVrC04KnjiGvBDh6Fp/WzTd4Oxnuuy
HtGTsYW7c8wKKrFdhPPtj5i6OvCkx+N3djIsPbSdzEbBtAKChOe9zulhVwiFQBnj3tTNo1W6zE4D
yQhtcdj3xA30Lc6GSx0AZg93dI49oIbEQw9yYipoT2cs3jTmcvNU6b9D+Ee3wTzgsXCB4CBJ82Hs
RDOGTQUjvyhJom3btyOmHZfXylv04+byzoy+nQZvODgCvaFFsR4tbSXocTgVYUx2qPzWDUzVdq8C
j84syV2elGgXzNxO2/4zNhnjsNOo9G+/j2aYVr5Frr0UErFDbRdUPpYHFqytdYLrJ2ReEt8O2jJB
4C/Hn+/1gIwJ2JV/5frMI1aZKXW6q9A+tmdEr7ymRW0wacgnhxvrRJA9dhjmxfKuLRUfxDLBTnZ1
Ltr7Eps0/anXvm0MAD1ult0HFdGO167OrUcvTUtn3TeRnL4FBpOMLc4lwrmbrBoUOJmojYk6t0a/
4DxmDAB1OAGuYK04THPwKHA62/9IYQ49YOU2C1t5lcuhhg0WRSgI14u/WHrKmxa0fsoh0e5A0OYA
SALp9akwTQ3UBkLeBQBkc4/51Pfy4n/mpH+ck/LW/HD8/uowJcvyW1t1P4t1UITyU/8dlIZ/0WbS
ODAOXWx0Fs/4/4h1Qv/iE2V6wWUWepmh/ndQGv5F1B4KL4Q+S+vmc+j+113K/suBYuVisYHL98Wh
8n//r59ixdp3//9H/3OEKMsR+cP5bYYWTTDBtTQMEDPERdD3Q2mMFXeIJ3FpnkvTqHDnXsMLMDba
KqODhBZSbzPH7uDV2UPd7DSxcPbWqzv7m9Y5XozFLEvmTFN7rdEPh5g046H9Uc+54zxbIdXVZmyt
z3Eg4qdC9/5axp77cXCc7lqZcXc7E10R4WKdQlGt0P1fxyP/ELNHHdZ7AyrqoenSEnKsng8Yq9zl
TWd/NkYnms5Mo3QAwCK6qyENnfLJzqLev2pnBR+yx6C1R7Fc2P3X9DK8Fa1mNlaZcNyQkE8tweFZ
O23sxrSxVbH7V6wNRmZN/VAY15kt3aUWIGVul/FsHwhpKby1LbDfICgkkk8WPnmrmPnXvG5kCrzq
eG77lZgc9eA5vTi2fpfshU6/5tTlW+lLKCymknA5gPX3qZCPU2Zntx4M0fTAv2Jf4y0bFZtO2/LQ
kR3ZrBrkvtvOMt505mA/aKbFeOS04KAoQ3uraP3xDgiSAdtI6MZbTJXbe8vM3eshZB5ldb1vHfsw
VHT9c4gYpQj8h9p3o8emg8BxxBDINjZpW7v5OW8ddmZ8m9MXGPUJno3CX2eoXbkH9bBSvS5RK1U5
jC/MMcu+wBuXyiZiNjzhTt71XQybOK6TrS+9+V6VsSNNyJZMZzIMx5m8gBaJbiTnZZzLDeDRABE3
UukumKLo4FSFeKlneypWMw57j2EOlXPVxaMvD/D6gvyZPM++fIoJjfTNbc8Zq43t2OX43O8Xhp/Z
HpPYLXFwT3NXWm9xOzcxTy63Vi5hctuiddZC1c7NjKQfn78I8hMWJTiqzvdBEnnbkHHvOsuqMV1L
HFBXTqUKCFNhh7sIkq5VPhtQvVtXjNt8joZ1owMkU4b/mGHHWLjiGPfNtTsF6WoeZ2hD1Y2jZkV6
XrYnTDE6+Vm5K6lMnwwjudNIueFh8QnjWUOXHqZXyxznHSMEbLuH6QE0vT2qhlS22VPplSoM81i7
TrbrIiVOIUEuq4xydtsaOEwgupAnByhpNwaVPBv5NB9NxaspvFw8hZP4VHaBs8aU3V+lSWdg0ZAO
u6r0u+5EDl16pCr73FBNnBrpxGfFZAIT6sLcNvW0Z3y2bhEx7Jy55v4YaiMXZVysjBAdjJUm8FGT
b+6sXnAHSlch0weo5uaMALnJgjXOeeMGGW58VUJQXvjD9V4RfdxJA0PpSlorxgzR2mlS65ZPn54R
ZiBYiQD6jxA8+m/1YlgSJDY3h5ftoKAjY8Zhr8p47rBlVLg4uA/Kzu+zQF7NVkRd2pvrVMyP0uv2
ldmGJz8e79tQHmlUxCYwMStPufuxl6wDwhBapfbBhPpMGHoVuljqN3XebYeIYVocOc8eNh2oA4t2
YxX5t9wxG1jxo4e/VNI/SIOMNfj/67Dz2pVirKwnGVw7NZw7PCKZJKEHWeEH7NyZPez1Qjfw8cNh
ZG3VRD7xPLw9dU+Ldz4c66DJv8w+0TEU+eHJY7s89Q0TMx3Z6U0SdukBtW6y4a2w7uJE3SFd3BoB
X2quyhsdOOlbvuxmWR+RPBCkrXGua+HcS6G8U1V3yZoHRkmj6/DVV8mLabSUM0L/nXSFdYj9lhZF
KtRM1pLoyeDyhH7a3rZs63edPdarePbCY5aiQvCaO8bg5o5tIjhXqTH6SJq87iP7Sr8Rgx8NcJ67
9CYV/bBWXdbtTR7UzsTClImWm9zbWofXjTZhN2AF76TFaxsLsWYkh/1IsSsVPrA6rf3VXLb3CDDY
XTBUwCkw3aV2ZvPxKuctceRNZiecDipa4xkU7mXaoaXMvJ0o5ugBeux1bahmra0ufYLW8uTGoURF
Nby1c/jixeIoetdjHfc1uaJ4vGIYsGvHBp//dI9GKuIuKudGWLHaj0HzpcQNees2Mw7AnXisIz9j
AWdMMqB9D2dXjSZOvfZ9H9ZXeZs8488Lgy6ft2blTCt22i3+UZ9Q4zF6ddx1tuyltRHcBq29b7Ez
vtc8OhxMBzKE2UaDT1kUWy+5G3ibxvZ51QyHjtUfrvHo2A4qO9Eddzt3UOLceGmwUkMtGZuHVbLO
pjzYY4kyH5OqOxDndRpklO273JTrODSWYAqsoKssX89RiHMFxhm0hU7vfHEMnheaOSO4mWbTuUsK
B3ar36jrvMdcaRqHalunbvK51sgcR9Ffaak4E8b8yXIGCKfVdTjMHKxpiGdV0z0M4KAI/4svgy4P
RLi8pH6Wbwe+D8SBKltDiJYoa+wjZBNr5yRRIGBwu/ONdonFQ8mk6k1PF3Z2pRsj6bCnVdvH9mtU
9TXKQysrVwbD2XobEJWwHpB03cbGgDlI1STeuuNcqyVpl1PlphtSYOpd2df9lUCxCMtD0Lz0plxF
tvGUGONyPI/xpvJClAvuDVID8QxZo/xgxvWgN86UO1h4THPa35epERzDNptPerCfHG3WnwmrNeJD
VMCN2LloGHCLRgOAmbRTTShI3Vxshy78UhjDrZX42LU4Y3ffuuUtRr4GDaRxVyBC/IBr5Me2sZtd
j5bjROjFx6AlD1DL7IQortsCXA4bUebqE9urcxgxbnlLZ6vZwoNqjrY2xDathmTv5R4K16DO8H52
+LLt8BrGhGKWZmBcx7CVnnFbI/5kaIO/PQLdNz1j/JWb2PlbFfjTgz8aEEn64NXO3HpdBIX/7Puz
3BiRZ66h8qaPZVya8CkAT0NUGCvbxoNOO8tLxANLURza2U4x/+a95uPFdDDbIv1aN9nnyTT8+zAs
h492O2xNJvE3+LO5ePBwZPspQlk4+4Rc0xQ3zqo2m/yM70p1SPveoUYo42tL5Icui5AqwYPdMuCo
7iFHqJjtNunvDGUHh9n31EdjDg9VN+nHAYO2nRXKUK4Rxsirsuu+qiz4wu6cYxzohRt6uP5JptbZ
K+0QbTTmUy7K2y1eXBwQNNebTtjDOnEF8ItRpQKmBWnDlXDVVWq16DO7droqnDE8jJWlN36ivuRx
Ya17nUvrtq4H64ENsv0/7J3ZctxItmW/CGlwzHjph0DMwQgOIiVRLzCSkuCAY4Zj/PpeQVXeTimr
lV1t96XN2iwrrWQpCYwA4O7nnL3XRjDW23mw8vQo851TJugqkGGzeXVG+dwwujwl3uxusX+nH80R
bw68IVy0EHZm+0MhbfFKQ8V7ddIS6viik3AVS7w2tM039L0wv8J2Q+sEHgpI39HvFwM/CHgd27qN
KVRs3tuy7eOjZFRfcPKAbpYOiYyKWNCXPLVoJAg8GJIPocFBVJw5aEVEm3xsw+UA7+YrYyxv14nm
lSYKxEBmZgDLkqtApcKDNbnhio1yx53DTeboVUg1u85JDllNTv9l0A5YrqXuV2Ud22s3h7rVxg17
oKr2GPRqXIKYyNC65XsbscFKthlIInPEc2dfMpnZSIW8dofHPzilskBKqJk5KT9Eaia3OfLhB+Ly
nJ0pXnsg4luNJmKDm+mJzhOZUo2Fk8axQevVBGG7LYilLGaAO5cbvGb7peTZK9oJxXFoiagy8Nyk
zrBGY9SwpKTuChHlgPgfiMmi5Jcx1Dceh/ytGfA1F2H9BMml2sD0RR2E1X3EXbzORICQbuJ4iL7N
yWEA1uyLeXWoKuchRGCy8xL7LS/7J5Q17q3hLfe6oFbBWDZvJ7SQUVvrNVAACUbAbc+guIdtuxjW
RwZvHYz/oniadEcTxcrY7nCXMaAid8QmlCOTDFVXVlbRXSuWJ0iEqKLQakUpSU9fVSvWYvIXgGs8
6VPurWbTKVbeFMRP+FxvYKA5l9YBy9g35XcOwN1KyW6DG7mKpKEsbumA3LGTpFn2xVPrZOk6h5q4
Bb0ZbhwigDl4B+4KK15+VgkLzAw4dBuabnPxgvjV7FrCmdUErGdU030zI4cMO09EeA45+QiISmad
Xcpp7i+WWUVF1YzR0rXXvok5X8B5HQ3SRICE4V7zh4EhfOiPN0x+v1bUHLkwnq1gecFXRNxA199Q
6s58GQp1zXKIAzVsUKZh2/5uBA3uK68zb0SX1ftGtXdNap/KSbJEygbb9ZCaODIpcRHU2TtbDzur
cgUdq+wUILjgrGDCXwyeXF+SKJkuL5Pfv8V98lpViuensu97ffar+KkaFr2ipEq+GIY1oKbNDzpd
liix/RsQFZ+DGoJdGFY7xQa5spKgvsQxOQtGaYobxyEnh1z2yOgyM9L90qUriOom4Llq5Ihm3PVe
MwQrVUwL20IW83HZDRrkB7XczkHQHVqe4C9zK7/ZCpqSHY/zStq4ClejA4dyJd3iOScWrCJTUhQX
ti1Y8lNl5xzyKoiFlmzL+xFp5X4wJszMmacw8xlJG9VWa8qogk74bI0CqR4NUAqdunkaexxnwyCH
AydrBXRVljsnLJ1tPS/JacSCuW3L/nFuF1TVVXgbBn12V6aG+O6mXX9aZOodazto91Y+q2NfxfPW
xVX46JTQyILWeqGOz86qdCjyE/MWRNcQDV2V3Nh07SK4IO6ZtrGzwWk37ewKBGs2UDENvmNsNZON
dZvidcLivBtK21knaAfBczKzSzudrOlvGIy4zFvAX0iM68zeWDKPbz2kwmRZzq9BQSu+sHyEuznf
GAfbc9kT2YzF4eC2wwLhYrggweNo0UnEqCr8AtQrXTeBj/azIJsDQE/JUahd1sRBcOgOwf/x7iTw
L3hci3FLdiYp5JMFt40+pqzM/MDZ8eAXJWrtvCARgT7ShhWdTKzCLTcALyD81bcUVMFDn+E3pRym
62JP2fOgwpDTtGOqM9s1O9FIxXAhqe1EVG+wqlXmrK3Yd1e9IkcB3MmqElYDc7MzIR3l6b5Tjoha
CA3kp3fmSatGH7vK/t4suFmQYmFplJ+tJb3glI8305IUd1nLbawwrQGZsDYiz8fIQFkGOyHVa4Wm
+zQ62V1qIXBUVXFOPP9jFYTdjjM2wXM1j383TdtSmLtkpOeRa+IPaxd7ck9SD1PBHuFsqr8tVY2a
UJ9nevirdo7pctvoghtqLcsuo8IoytWoJR8vp2VjdxH6YlZl14z3ROKiCVe1y8FlPo68qRH5T+h2
es0aid1wzSHwdfCz19R34W40dxPqaxAPM3FDTXNiif5Izmy5dfppQ7nFk0ynP9JDB5hOpOZlEb21
C/BYe+HCxkvfF+W2eIBHQu5Rv1kGT0VNA+uTYmcpPzWEPRKVNo7B1qLPzNr5ACtn5hMNeqO8keor
GOFnURJqzI+gElY9XYG1iNPxKAN62K5Tvpa6Cu+zxOBGBu6uGRv4AZO9PKGquPOXUBNjJqy13Zlb
3bn+ymnbjIzcyjWIGfPnFUVO9ohX6Vsgmku3WCcVeC+2sOiMv5BttMOf/70d5ppSNwVCKRYCTIpw
3WRlJLI6W4Nc+17rVhHXoL7IxpCb5tr+v/I/lYVTmQBG+iVLFibrsqQfIMXC0QWOaFZld61kgY66
vvWmqDYd/7boB+tocK6vkdbmaP4HCvOhmVt+Ezs5ovcCDWjdbMpuKrH7a5/ZvneqC3GCfBvBFYJT
M6m839LJQYWT9+5KLcLH0Czmpgepu7Q7B0olhnjPaQ9p3jAEYVXTK+aHrVtwPG6gMpI04elHAxRG
ty0CFJ/b1lBjG9mM2aqTR50ws3xYPXRbnJaNtYIqNLtxTd+hN2bzpscG89qpyVcaGG3Y0bX4MXL+
7+7Z775Vl5fiW/ceN/HG4YJ1Tuof6RP/9Usayv+67rUD/tMvYAmTsHTff2vnh2/wDfijP3rR19/5
f/of/0W6+sduPDPe33fjuy7ln7pOfzYuvf+5P/vxWJBMZBn0wd1rpsJfjUtYkN5DHizm939Ss/i/
f1KyzD9wJqEuDC1EjZ7vBv+JQ4km/899d/QAbggNJEDiYMNz+1VHQUsYukfdqUOBg/nsJ2rZGlbH
u7EUiN5cLc29blwAynhm2IhEQ0jZaqisEkV2NT8tcQ8YGCeARedceYTRhAIjYaRiJEh08tTanw0E
D7VqF2vVZRj0TnHqzz3vRm1tbIw459BPTEgCIYvcLJ1JXQZZDt/8LGBa3aQQIVppY3EkSsh7wJ7h
R20WT7tgxPy8+Py8tS3nnY/CBaDVxBTOK6fyhh/TRQk1lvWLHZbLFpWogjnMWHBGNMyCLx3O1Psc
4lHffhCgbI1jwClLcEZEafl1SOzE246hz+nWHACGbIo+mVq2Gmm4z9IMYdFiTQm1PFXaZgC/GjnT
jneN5RNX7ifBmJCxachgW6lZJA8j0ZnoPFRB0E6aFLBDrY7e1dqQpu0ehHP9nYmQof95alVd7mhf
omoxFCd9HPKsXLHosJWIMYCUA1zaEwkBMpA3TB/PUpm8gnVIbgefbFo85TldYn9uoJ4R0/t56Sdt
sCqOE4FIjb/rvWWt+dV1At++uVkzXHyOjV2kzMTe5+gcOIdDuB9jsN9tfo+kOt8VbWGeEVExzg23
dTsEWTSgeDu1nAoaDMZ3DR4LHpjaN+FCplVE2mp8P3jz9MRmpj6bclYrPy+JC8b+gllaud+u+X8P
KGlAwodTsy4JYdpCX0mJFQ3t58ylfTIyqVyDvygPaVjqoxOD3xQif5DAYe+HCTk8etfEj+Do7gwx
ehwAysMUzo8+i10LxifsXt1KxA/FFf82USkfVOLB0B91cUI31206zC0RtqicE7FXrhpDyB1BneGb
l5DwRVHYZncDlpqXZGD75RAwm5dwDtggNLSAI5wt/tRsluZ929GrHhvyQ2wrf8yM2nr2vKROIstR
b6nliY9ewEvlAKHcsqU7h4Tylkb1VBxae/wWx13wstBB3IR1Zc6rQSb6hTbfJlsYKws5OitVj7i5
pXubw0/e2sMCD5fEv2rfMpAGFCO8c1z54nmy+uAi/HLk2DbqQwjr5QCFMeSUX3WPHS67W3t0q72y
C/s0YiS74F5htpXU7j3cWlBAQ519bkqZPXNH89009fapr5Z835dlfVGLk7/V0KDjKG4T/5i29nLX
uHqgsEFkiUtFDKu4DnxOFZqBM2mgLCv2lJ6DubXvw8X0oJLySuzzqY1p4QdpeiwpPm97GhM3Q2un
n5BSTAPoj9E812pIzxqW02MPYOIDGfP1EacUHJYpDZ/pamYf28HTJ+0SMbyhYZ0dzcVfrK0oZHGH
bjk+1JDud3oxE7Q5BDG2zeB+dwe43QiL5k9TZqk1DclDqQi40258xn5UrgHnm6vxfYxVJgRb1afZ
NWdamzaHU6f/2pcjUgFV5nsTxduqdKmYhOiGXZuW/taS5rReJq95rWMyu8xmTLe5Ax/ZK53xPqso
PaUK5n3V9mQLQ4L63IPSf8NFONzzhcS3hMX2n+jEC7zLY7HmPdHrqpiy/Yipf1c7mUfXo6/UU50i
suC287YYY7MNfVV/tQ0mD0tQ0EGYICxtJm9yVgAR9Z0vUEnSoQRIkZHxBX3Otb4vFhyJlYlnkkeZ
Yoamw2M9qeFM3sRdTb/wYlVW8tkKeP8XN2y2kz0jQzDn1Dx7qTLPoVbhxWCCdj9PA6GooptxcVYC
xnw+3eZND6pA8KIiEU/AQNPoLaJ41BxckeIc64qyAkcAqQC9XZ77hnaNb7PU0PXEf4nwwGoc8cGb
GXLBrTLiqGu8+Q3/20S9CI8s5dCZZfsOhv4rE0OGa5k6spcgOG4q60tG2XzIOxeFp5Omj6LNuofE
1/4F/RUNrR5p2KqfVfPUlX1Iy9dfzgOHw5e66hnVCjE+5GlFV4+3x78px3H+OtN5myOEQqD3S3c8
Gkkx7OJODJdBt/bRyq2r56ZpPo6u291NLjXA7CD3sNNJ3rOz1c9e2FevgS797zOCHwYemgBfDGVf
6UBkGzxi9NMA7I9Avk/z1LlrUqM0DT9+ToKeO07rQmXjCqjg8FLDKc9xN+ItBV9poNOQTvMx7ku9
qXz8UYFbpHHkepkiFBsNUhcOzSdoM563caqkeLWTJNiVEC3OvYiD0xCUsK6npT3IMKA1rQCmzxb7
Gx01nV+0Y4a3WVB0ZyVmvemDjgZxZYBr12hNMvLkLmPuU00OZf+J1EnUQzX9XUZ4BrPyzh77exiB
wc1ihPM30+6vpIM+Zbsm5iQ55aM2HqV0vWeQwiw9iiEL514jK6+Ldg2XfInjjTaD6pZ5pn1JmaOy
LBF6ooJ8FsQausHO1zTJeCbGFMJZaODFFbKKyEINXhQScWhm9gsuFOBQSel+CGhII7WZ7JtRhw7L
4GzdIWAzCfQtz9cbiPvGFrtFkxw8l+k6zBrrDBc/OySE+5JkWFZ3VWLZT36gh83kG7Rym8rdGV5G
IxGF7gY9oIVli1h3o7LrAzON7t53E+dNyzbXKzIJl3U/DuEHQfgfg6fO2ppoih5JdJEO9WLt3BGy
HMMcG6bwPk9KHyAam+xo2jdB3I7c9sIxUTPQJnW86RhqK9ig+WpI6kwtDTmddnCsG3/PAKqOuryb
ozKeu7t6yes7Nddkz0vL2k82DYDFZcQyjku47GLR+p84C1iPE5mY0NRd2/8eFEb/XFSBu41V/dlt
cn8D4urettou4/PBeAQ3FXR7iyUvWWU6k8exbo2DV1odJmfapleuZrO8pUAvCKki8fpo9dPardje
ZtpIPJoOJU2m3LuYs+lWpGzWvaecjOkyab9rm3TujGGb01/spG8ofNuPpdkWt/hinTqKGRnt2O/K
7QAPmyqd0shIhb+3qjy4hVQysSv46TMHNI+Ob0ZTu5njfQ/rkUmyAuHli1aoA6wmEfFkY86rarQC
rTNlLt6oiuPr0OEapNx68NoWthTklYNnzngKVcOQMkcszMMR+rQ2F0kHUlk7ZbKsIIDhMD1xUi1X
2jLHD4OZJ0+mqvInx+IM6CAacCLGTc1trXR4WpTHaSVx44Pp12hJEmAA6B0qdjBaxvEBADTdGiyN
2THTyCwYqYm054gZVntqv6T7ZpOl05GcqFC0Ixewm+AmHly1RqnVHt2cCS6WdftMk3S+hA2NWPCb
8JkhjB1lOS6bhIP/54UudwZzKvFIEeit9IK+X/ApnWOhfPElRQhMnyMnfDlG0rDyCxwmy2AdZsMv
V8Mo7XXTG92mtpeXVs60Loz7oKahF8rBW0M0gerVMKGpNDGQpm0QdkFQxESJcEpzUWzyLHnittjb
fkZEQKXaExHN4cbI09vBSe1z5zrPomMwOQ26J4Rc5UDLAnqBRc4XU4zMAgraA2ikQK+C+DwyubaZ
wQVbmcAcZfBwK2fH+mi32EajYIIkCzWu3Qr8TtFiTDjaVW+vl2qmBncKjEeQfJc0s59nw5poPCJM
KEijCWPXv508qaLaK9E88vi9GJ2/wUMfP8ID8PY1OTJHGtjmWRL1uh6S0YmWoGWb62R6SGsf+2On
lwh1uxvNTk+2N3CyS4mXfRuqbL51TT5cFuSbdNEFdULdapqBKC3+UrX+GwLEr4Jq0s8shBfM7uBX
BNSHP2uaZUz7IO2D9JAVHWWdMfmMJ5aAVdrtlffBMcvmreYsVbJlm+ofjBK/SNWpSj3LMy3r6o+C
On3lhPwVh4Oai0nIUqcHMVXt25K15U2d5pLYkFA9/P5z/mIkuF4K6DT/u1a/fzcIpqihPEAJXKq2
mnLDOzLjy56T6tvvr/N3GhIXQhAfUvQDJgH08/NnUtU8o0bxk0MPEniLkcc5eP1kbfIy1XdEd2OX
GELJZHx2ipf6mqfAqpLIWyOW1+Ka2Vq5+f2P9PdbfFXbQTrxmU0gWqKv8ddvuTd1IDVVBgricjmb
RTvv7IxR48rJQ/TykATbNyJ1uM+ijX/g8f+7O0MwYNqqq77rX1tD9Hf+qzP0P/4f6h9hE7hmGP7v
qTef0u4NZ3n6E/bmX3/qz+6R9wfJ9BZ9I+x0Piibv6g5r4GgwrOuHj8My+9U9j/VnP4fJiw1zEf8
F7ICbH6MP9WccHTQcML+9PAIBfhl/6OmEo/N/5JyOmSOuj4GE4t+DPYPjBE/P1ZoO6XqXemd3gXZ
yCnYbQWeo2WeEUa/k0X+8gX9m6Xq+hf+ekGsy2SmYsAIPHF9xf+iHaX5AjOiLtyTTbrO+p0Fu4TA
Xryc8LFkBj/+++v9vDr9+ICcUvi+kMASuvqL0Yls8KULMWuf/Ep6LxjZxIXxm3jsXMA+v7/Uz6/o
+6W41dxr7KimD5Pn54/WYihKeiWckypG1O4+WApXL1AgPCvBJros4UdfZfBjrhC331/633xKniSX
pwEeGB3HX24jbqRhNo3WOXX4Ew5lQIN+RXYy5f2Q/KN3TFzjan65hzyBgukQwi72m18+6FTlXeGT
hXcaK48L+XWLHWLMTIxjg/ZBVpQ2sNYjcjbk90wNB1CEokK/jqiBeLgrIfw//fjwKwLPY632PY4v
vyzXmYCqnqO9O6FK4uOG12BBLDL86//uWtfk3+smdHX5//JAJRzpcsn2cLK7kd6LY6Dh1cXEwMz6
J4rg9Xv8+Xv2TOyAUJZITAj+3u+FXWB4Ve+chlh+7yygcL1F2tl//t2xCNGk5mKsUr/cTBOHp6+B
YXJ6BZeeBQM2zMBj2CKWKwP89xd7l4b/+pGQ+Ak8WGiRxa+O7YBU72EBoXJCzwzHx2biehKxgU8E
twKA90a5L8APeUmvRs9ZMvBKBjDy//Bj/P0J9jC8Yuq8vqqO9esDE1vCimNqlNMUaIv+VCmAXsdh
cFNTrEdmQ8djo8DQoG1YerbX95fXrTsGpP9shf37y8vP4NDRD693GtbCz+uGykOP4Iqal/caeWia
JsO/q+HPgZj7D6eIf3cpvG8BkBe2FgBKP18Kb3zLPL6xTymII9RUVyKOkU8s9YHHnfj9t/zzUs/y
DUYNj2/osLNgGPj1YrXUVd40tXGMsZ9BaSc29Lm0IfEvI3z/oZxZHX5/RfHzEny9JAhS32QL5mnG
DfHLOgjd0KF164dHM8aq79AaAbrZEnEAegseUhdzX8magy0WZJArr5zFgpHsyWe+MK6D1Gv2y9Vy
+76CaIdhCw8AcCbUUgZuslRU//QlcUT+6S3H5Q+N++r2IAbaJnzI++X2l8GUIfimOuvIJdyai1y2
VeoZTBg61dP2L+YpYV6ftUyXq6yevY3gL7tvWwOS0gzlhASFAghsFLuQhegy668TPHyPem3hvbII
85BrE700ysj3GA6RkP7KTBJQ2tUFj9FYf333fvpQodp1x9j7MFpQy/TgVyfKe/vIhBfdx0xJc8co
A7u2R1DCR5xugN9IuGzEXnQuLquOyBMiD0PAoQQdpDGsmj61vV1eNlwj4Jv2OjnfwZo2TQyKVNGr
ngb0pZMVT0jtiPp5Ji5v2RH3HXp0IsB8Iae4Ru21AtOZyqX+qjLs4H5dWvWxEOn8IGCc3RmWpsfJ
7CpJv4iZyEFGxLYH83IMQHS/A1lKrbwXlV5DAN79aDNj1K8dwY3s0LjLX4pZWW81gRr7ofGbh9aj
ZHNHH5dDmgBTZ/1Fm0KLmR1GzAKur83k1pmC4MaJiT21J7IM3kM8KE6BBtqEzrQdCH6jokGr3wmd
EKz8h65Llo/WgPnjR0RL4cEDFVPbfVUFkuaVZxMssHTxFTQFrPxjzwz2SulC8PoDIlhkGOTeUXRO
j6flx45aslNva+hDOCULBHD7xJnoVM6+z5PtSCbMq6KcF/8orwcTOOMA6a5kTjOz8EZWs0femGlc
KWRljuUeWbdcK9uELOddMxbmLCMjdKiCGcWsGfuIa67rJTy0ptt1zoAh35osfhgsSqrYtJp90cOf
Q3qjmcCAe3fRS6PA3ze/I5TjimQ2Jo7O1favYoyAorR5lofMAPFKDkS3CzRhw/iHSGkRV4Kf1gQF
bVHUcujQJT6oqLaT5UyE6ZJEJBm4L0PVuC9ED9MV6t6xQlgJW/iii7VfcJyiRMLB+KUchpJo3XQ+
582Qr5tuIk4Qz5wI6F6Z7THNq+GQ0J/kb8mBQmHZqfq12cXeI+EvKX1cj3iLle9m84VizTwVjsTF
gEYHiZzb2dHk0hWZy2V+VMjWNn2FcPCoaMBzMvIUagWzK+913QVoTOK++EZyiv4eOFhlXUaSl/Cd
9zRPjE6jXrEyRaDZis0Id5Yv4QqL8oBbd9vOnb23afHFuruipqrOxCBCme6jP+vrdC3eqVRVX13C
bIBbDgVWfklsg7ZYpWs4h3gJGiBPJzrDPqYG4F3PdVpoAmnq5YuXjNXRdmiwIth1li/Ih9UG/uQS
0TnnNgaxO2DwGMsvqDZ8vS6Hq2nVbP3d9TAKo3yiM7puyWfdYEwZVgOHF6QPNDhZmIB6VWb80Ct6
46Vq6kOGX387u/38LQaou5FGatzP+Oo/p2ogG2fGwFKXEMeyBvWar9oXXzu8H3DzAMQXEq0dYd4F
7fOsDYyLM0mT5d+O0Yso5C5i7flAr3SkGmYVKMw8P0gIpexwLN9w0g32xDYCMQO8Mq6cd7QZdXW8
RpYoD8GVfIZQV15bSsbGunLRakUzJxrKbothh/asNN/wtlWf4cajKgrFtO0MpKqoSU36TLq4Z1cC
u4YnWd54TkOjKDG5o3QOshswgOWdqfv6Lu80D7WBV1+/vLNlDCvjleiu4L0NfgwrO/1IN7LsCRc1
q63+mrQmCxJBF0D9cDxbK1OTDNL6PcDroJ8I/FSpvDYwqyvNsSB8ZokszBDPsXCmOySqxG/PoLB0
F7IfB70b43ewyA//4RY28fN1O5VqliBWYw5mdcVqO1FHdV3GEc4bFvE41A6vfi+h/TmTA7PIFap+
rmseW+ILcNITp1XmzxYzA85zkkaZsInN5Z2XXV18IUEiqL/P9eCsusHX8Sb3NarzzBm/FcHYJJGr
DPdT6MVkg8iw2xOmQnJCOSV0TzGjy1fG8y9ZjfnNddIkieKZ5eMzDiy81nT7Knsf0K+9DG3GRC9P
1UaOI010RLPIG8v6aQmTwmeK5YxPg9sWDwyCv+PC+DxZjrhVV90i6+oVLoTqZuP0tfUVrFHydUnT
8UPS+9w53vhs0wCRCVdO4mPoGmSqZrgSnX/0ECSich/zmjBVj3Ucvw2p1XsdTubJaar5DALSfvCW
KTVWbaF6FA/chSzisAMgssQFscGPkp+ntnVul3TJbxuwXA9FSjxtW4nuzRmMfFPBBXytQm84aa9G
wOHGVuqtugC9uQJSvxr7hdZq0eQsF7Q+EREGzhFzxmtcG+OHUSfqXvS9eUbv435Ro6eSqM1lyF7J
lH/VzHZyCRmJnluQlEcDOYW3kkPSvVjpWJ8K34ZLlDI7FZ5pQLFCWtzuBEve1uAwSySEsCwgBvA2
p63MS/sRtHi9RzqJsz6V8Y059yiYJSFvIW3WZ3RDTb8xu85JjxiVJ5fEFxNzQRCPgbp4EB3rXSj7
bk+Va9xk/lI9mSlQfiThPXo9y/BNte95eC4jO/x3MTTduUdOf80Rnk9l1hX5uoYI263QG9gHcAPN
DssDCtSak4URJYM/3CcAWjGOMaSqeS7z9llNmgnSnLs4WCyWUduckTljMSvJqSvQx0c5evaz9ucF
/XLYiGAT5D46Slbfb5XlkdrFfGvZojNwDo7TIKrJvWXf9X76gJe9eerF3H1kMuZsgDiqaMkmpLro
ysi7lpK8myXz13aNnStCBSO/moVmH9LmPEREPaT52uGruhsQ+O7KHAdO5CLYvrVMf3oy29E4u6m2
iVe3aacHht366OlLd9t0vjviSUjRTvY8u9/jXE6QY239hj/E/zp62ku3Zg10jmGUoNmfVTlGpBiS
xXeCIJp03YL47Pe+rr+7ckruYDHY7HIoYY/2OGFfr6qyWUtsP/PK8SECKnbnWyMfs43FHFuvw4Qz
ewImFAOcrHxJ39rRwUn1SCsMxyfQnoS2Hubukt2aPtABFAtlflsSPKZXJdbOe2nY3LWcBhIzwXrE
yPRxkgxJnR8V7P/vhf6zlu6fnO2kLgM5+UVI97Oxna5lCKT4Sv+mNP3T1e7+4ft4j98R3n/K6Bzz
Dw9vFYMFKjpmC9e/509ZnfeHSdGOWEoIuqT/YQfUvSZc/qXNgqSEbvoVCIa7BcghXcmfi+JWeFnT
k3B0XFwTxwbZ396gVw4AW8SsnjM8m+wOQIHd6iGt5/LCMkq3IACuG5Vhn22En5ofMq2WedNak7qV
DJvVyjOgnoZkAU1hah9JshfYdtO6WbsBrCtmBKGDoFrhm5mlK09DPlY3ZoL1flVZ+Q151OrOr+xg
V5ih3MU88ztHMdGPksKI1x1jnd2Syvag6Oye++4qW+Z0RxXSw5IhTymwTnNueZ/S3rq+OKSYR0yF
ksiWPTnuVEusvVX8UDUOIdipMU6H3nxVaqle8NoF50XZFG94ljXzUFAtI/76LcF93u0YTwGQFy/M
zYhgTPOAmczZq9Yy3kYmnd/9Og1v7awkCysu2m/JZMVNJIta3KWy7nfattsHp3PGIzFOJrUKNWUR
2ZlFIleF7cu91oEkqmNOgrd8ScwyOXX1YrwhOSJ+lnR3uCTU6Ic5bT4PKNEesvHKIJbB8CRrrT+Q
hDXh2TGW9vUKd/6MzFahpXKpfxB4ZT3+0BCuWFBCfoPfs7LYNw7SDZWPFUa0Lw3gGkITnfETtToy
7b7MX/NU6324pHorkKS8LWaf31Ao3BpL4h5Vq+tjGy/LqY7zISpdv9v6U3A9+2LkIbNq7i3id6xE
fcZKhkuVb6nnbyuMDl2hnZ9m4cfs44XHB51CVOsi7m9E6hr7zDXljij0/BFso/ykdMqwEpmkjSdm
qqpNgdpG4K4D2oUR1VbQfHkA8YE7/bl3SOqM+sq01WoWYNflQgmVJxzNo7ErJZNcm+k2faDxe4rr
lvnrdCWblTl0mDqT5V0KpHrl4K+5SdpqWbss8QQABsW51sRwWgYn5ohWN2ZPZF0Iv5EEJB9jtFy0
HhAOvTaUDTUyOBcjTY61qKrNYr/UC2UYLgqMDUEpLkvhhvdJPMtoDIxNLQvccvOw9lr3kubh8Fb6
tjqYLadL0jYNuR66fsYAJ6cTGUReB4BFl09hlcWfjcJL6DU1VpNtwtIXXzHXdv1KmmP/MCxkMW6G
WYlnjXYVlwRhaRx3yuZLC3MoCutRvFAotHhAZj0/dCB/g72D26VbtQHj+dQidSksqPER+kjSkHvK
84/2YMpTA/j9FQeNWa6Qhs5J5Ldo7+qkDL5kvumflTvNJjJHFT4uWH8xxEJwADSBAZgzSNJVZBuW
xQuEnfAJFe6rwdlm7dWtfRa9N39z63ZGd0FmW7mJg7j8nCVo9umuZEjVkVy1z9rHM0Whn9WHIK70
Grco4gONmPhGWhMmMN3eIwYlUrRJeZ+RtRO8yEiTs0m9RHhQkOkMfbeeHGpGR4b4CkbdHFUl/KNr
dsDVbZkFfA8o2aq+Z1nDX+hHRlibuyF30gdrMNxdlZpqWhuhjp0Ne7z5bClJG8NhRR0ss56jsCzS
DLFPnR+S2W4uHLfATIWVrR/aIHX4Yv0i+6TSjENCI7QNbgPF8iFOJrzcgTHWX1DM1i14B+QqjQn/
doXCr7t1CDd7q1wfB30nsgEx0MxjkIQcxTO6VGTZOM6wNQLZfPHGefxGY2N8np1SnG3ULMWGwPVg
Xtnu3MZRGNsN4oIwVuuAKRWOvzE+SIv4v0iY9YdEdfWaufZ4ar02BeaumrVX+kennvV6KEvkt7LL
0Qmk8SFTLJuVcJrdZBaPKJf6Xdcig0gZ8mIGbEE3gwenmxLqwdvAZF3o3Q0TOarCa9aV3aN7rSQZ
WgAqs1uCVPKhPzl545X6f7J3JsuRI9mS/ZX3A0gxzMDWAR/pzjk4xAbCIIOYAcNkBuDr+3i+rJKs
buk37GtTUlJRQTKcGK5dVT0K/UDL/HU16EA5LDgkSvEWLCW2JZKP2LTHtwm8SnGXzPg1LSSwO7MA
nb6aVf/o1ZV45DCa3vNYnPFGlOuRgfuF4Efz2KEvPU7mkHCKzOlS1UBq32wQVCQvMaieMtBeL0Hj
XaM1mtsqoHP+XkxzfU85BU61tHavZmEHahqEAkJr5IqBVvDY5pVH78uS305WOJHw9amWs4e6vi1C
wY/rlcbOHCq2BANANG71kBSn2Q/eGTK/d7fOo3Vx3SYhFrWOyZMT9N6xyEv9TDgiAJ6FQPLbXo3l
rjHSqd6PRtfCPFuS27CV8gmMg39M+Yd/knZfj3rp3T3n52k3J936E6fS3EYrbUOH1KyojHMWMorA
ULbdmEzAz12eR1NurjfWuPrHLMecVuvivqumfuN2ln2XIIg5PGTL5FGvyRUFYHFKatOWjYvjc69N
7X0KMH9//Tyf+3Y2z2GxYhN2DH9fdL1xRzmqIiFmaXg1IYN9MtIrQDUiS9e+myXfR4zLie3d8sCK
Vu/DJQyPypyGlz6hyxGzszpwP3k09E1tT+LTJ5w/6BS2OkquiCHiZMTD7LB70LaocZwXdhiB8je3
lPaIQ9FVzh3RrYRlWjgfB16MELIsfUvH9qdo6XAzB9tqN+7gdm85W42fQiflcWgNuQfkaARYmXjU
cPllvKSdynYjit38Xa6K8h68gP4pfV/H5Wh6LAHygMrOhjsvuz40ITyzLl21dtdt31tW+9Qs4Rt1
Ctf21CzIJOjybjIj0XCIxwurw/fcSMonqIZDd+/1JDwOtk8ZxGb1vNKlt8HsxNnyCEiSyDYb0W2W
McvlFYLDJ99a6/LUd2k8oxcvOzvz/B11xX6Uwd9PoiLVD2xRAIuMPTLnYRqN7M2Vtpt/WB63eMSO
nJVer8HFkHX3rrmei2nOeJn2bVrmYjpxyVo9qAVFafDw0SXrO7Pv/AoLpfks1Gy9hIB2nunUlCe6
KZ67xl+2td3VR1apMvInBYOuRbKo1ncegN9Onn0Uo/fuT3r6BcOcCcLpgR8N7vTuh0ZxYJdV3Xdm
tdVObZz55cB46yWl2JD2vu3VVSx/ZHddhRNxBzk/5dWhxxz1YLua3dU0OVm3kT1J/+fAm3pWtdb6
kOEovBYha7c2/n2E+v1nqOm/PUKxr/mboPX/wsHaZvxo/i802J9/5y8zCTmkP6BWegQzr0h20KD/
PERxVPpDABxG+xImYF2L89I/zCQh5yWUOAFXlqw+gv0/j1KO8wfGD/qYOGIhGnmO+b8xkzj2v+qq
rkBN9UxMYLYNBT9Auv7Xo5QkromwumR3PrFnhhSjJhULS9WN3I5SroNP40tD/jLNCi5EW15SqzIi
ujazryEBSkMYp7ZkRIVLNx+ztWOVg4vb+1x7mhbrJg/YhNRyObeEravXfHU6tt6r+CrsdA435lTS
hykQP5frEKTsfY5+/sNHN7COQxcqdZrtvNeXHsPfNgPcyNhEPBgklVdeJIJ/ZE7JuCEAexbTIvNN
LwOUhaJZrZjI4E9W2LRyEOQ9OmomXbAUgfkbui6ZQNZjzi4M8H9tCTKRNHW8LL9UoD+PeKb9g9FP
/VG1dUGiL2/mB9UZe4vG17i1wlfdzPYerWSEI5C2158KYMjr7PI4gPsAzIT+lCw0SZZcqR2mSeLX
ZGsytVVBZgCArcsrtsF5xkq1H/BAJkQUN/zm+ZTFOnH0snKX+ul1uB+kLrwbjcHhk09kuSmHsEj6
55WV4ZG2k8HAKdOnc7ktelpIHe3Nct8H9NltkXf0pS2cKr/WjaKOmKLZwZyplRlpJ0OqPxQY5oHo
QvaRavJvyDIhwqyRyfRqkWfCalTwig/TfrbU0azh7ygs5GGRe+AIOVIGf/I9UaxiaWESVbZlopZR
nQQtwZi/mOpl8R0CzvheEoGB/tZqBrc2n+hcNnc88K8gVhCg/hsLIKgfyFvqrDGYnjwILnxQfZlk
YAKm4pgTJbe3fcXO02z7raDqGY231HfDAkFG5HnBZUmWPl5QFKlVMs1TUJTUEKdi3bH3Lfdlm92Z
uaST0JucHEBEZcV5iL08qroxPQUBY3nk2HzakVUEyYHQESHcyl7cYz2LfsfzdfhoLVl9WmNn2vhF
Bw9hortmlYIkgPgwFj3bxyE0T4MNdcWx0wp7LLSRg9NMP7PCUWO0to57b/AJuhzCZPoz7R1xkxYO
Sgsr6b2yHdhpfLsLSTG5N1dzfmja0byiE5gqHTPx2QgHetqUlihvrtgizAek3ZhyveaotOAYNiYF
A9FYOWdYs+uJKYzocCHw8E+8mXobJJuAw4MD59bL2EzEk+OdaR+g7Gkuk5/MBOGOQifFqdJ2tmVX
NqfJ9OUPGLi3buO7D9cr+y4xBxGzEYCz1pkUBXOg5KU9RoEtXdIZgAL4BKT4bs1F3LWIzW+pzGkP
6RwKZ1RZHYaKjO+Se+m+KFS5p30g2UACGr4sDd9Xen34lDosbbFHWOeg9F9WS9zhVELfhU9zpoLU
xbjaceouBv3qdtTbUzU9a3a9tvVeu9fl5EQ1FVbPSrCut5xpa1I78234ATSRkU9jV67FeJzG6tMD
Dg/mj5RYbExLF25K5TlP8roNBYSj2k8nWNJnWCepIIvZu7+Ad7C0hU7H15DGkYgX/TiUrG26SVVH
LeD6lHMH46Yoii2VR/PObtLgMLtestGyAd8weaT8Ke42udCnMb8x2Y8/E1lAiefzeR7m7oHLGuaN
tZxDzarILZPwYPiZDPBad/4p6A3KZkKnCr5mr8nuwyrIDyppmy8WXGFcCUafjayF8LZL61CZLMxj
4hWPI2W+R2CPM3rx4j6ZRitrQgWLRRrFTiI9Eh0X7CmW2QUo5/tdfltAf9+Q17F/tlWqNzWlxwgk
plPEs/DcdzfQYWybcn1s2Z6hg/T6FYYIdma7aC9WJdl0KH/+NOYGrJVlj99pqYmHu926xWc2wEK2
7DcLftvdarKOUnOw3i+N2+7MKh3vrb6XN4mhxRPRAdbsJBLKbte2Q7odUMk+IOT2sTNP7WPhGIiG
C554+rsmY+Pgr/8GTiAOjWr8d5sTgRGvXFrblUdOlI2LQqNIMx03LU/+QLP28APlXawOiZo70iY0
YFo/QK/Lm0C72akNe8nwBp9gRJ/jkw2z5TcNzeOTC9SriDoryeJBLDRjZya4lmSmscs0seuv/bJM
Eezg33UNdA33dcgp1movUNCKyLC7/kwFmX6ofGNLDim8dMpy0U4X5Jaj7RnlJRNmF5vsS35Wg7Ke
i6GSF18Gy5PQ5kDUysvCRyecWRUGhL/aOckJ9ySOjhC3xF2vZPlaEwN6TYOmv4dekbzIMslvpplG
pIzw6w+zd5Ytmk6xX0izb5Nl7DbCa1BSHf61ZHxIVYxHpAoFKs6ffmAoYuGfO0MTG2SMIs91Wo7G
mbhHo4DK4LPfODXaYA1al3q5QYCvyyjvqXAPWsfmcxz1mzODoXAV2jZcOIIgoN7Wk5mb3qfF1zei
Nmnye/Q7TbhfhK9INcNBOCsv+qBhsbcZ0oFG67z0zn4u5XPiqz7FTNlDVkgTFhVxoCkh7dp+RxqV
XqY/J75/6wv/zXBs2/RY/1fD8fPv+WP4u7jw19/4azQO7T/Y5IO+JYDgXw3TjJ5/6Qum8P7Aj3Rt
oYGnjweY+fev0dj2MFN7/JFFjh9NIaSl5C+VwXL/CGzG5YBr7i/j9j9IBff/6Wj8L6m5js0A/neZ
gRHHxZka+mjGgPT5Xv86G5OENFTXsjDXndW/KmQtlh3LZzBbFZwPo8PzwKN7rq98ch1cqC9Wb54q
uifZGk9UkA8nihahdwUkk5x2Mo5LYnvJXrVQwllkGh+T76OeAqxFhA+Sq4jmkim65w272A+Ok5dW
DRCoMv0jQ2Rgoeauov0xgLciA2qw+rf3xJikvAQYev0iEkrDvtmUoRprtnMJjBeK31NBWlDqvu9+
VEEzsiL2m7oyIYPNHvB2izq8rZ8JMmFZ5WDRGuHfwd2AsX31fM3WQoFBXjPHnvx2sV6cJR06jBGt
2bI7chAX9oFF0+ORWDqIFUZzjNTPyWIYE62ffqnQEel//iiaJPhKveJKJbcGaqm3fUZEnuJ2OuvF
E3nIQsYjPwLmhbm1bgJhX9fhXpjdJAVxJ15LvjvsQLkXAJ3IhwbwlgrihDR3zQ0Ztg0i9YhHYA4w
3gTu+6Jch/ckfdz5QM1bdfXdzVNx6SD8HgpLvxRtbu+LESKgCS38wPqPuuauTrPXfM7ZBS7EWoki
XVqnpxdyml5ZlzVgh4d7u55BvzQqlBuVep/jnGggsvp9JVUPCyuMyhkb7Fy+sGTgbBCaBeOl8yvN
mVxtsk5PK0nsTbMawFX4SA27YVOD7WuPQcTfBVazJ4PADjx/ge/63aJmULUD+iks4R5kHXShaXxv
6+FUq7Y5oDLI2M/tGMg+BqhFejdSCpMc9nqfpTWGGqt8kcKg47032i2x+N9e3niX2gP/rsMWz4GY
DSSAKSE/msTlMoG0Vc5VvlZ3VmF7sVJqjlKTVjZHq+zMHri/BKO2tr7riKPf5vmumZHQJwPE3Dp0
wS9kLLWvlZv/Yo87n2befVtJ99NjKhcHiT79nWD2uXMN3ptjPj819VLthWTT1eQyPwD49HAagmmw
24Xudbaxu5G6pyPPhWzH1incsbsky5cZ4V55iPVuSbgcB2uc8OzYlNgYG969+a/WdtpI4QHkKMB7
IRTgZNqWaP/QjDBQqfFkV6eqrWngUwqs+dl0IR5y0HgxquS4rg3TziC7jTsarwSNBZn0uThlnYt1
QTr5tw2V5ue0+lFhjoyf2imxHnQ4AKZFlOdaldON543c8VMfdLHtrMZ3O0If3CiyJhwCMOKmMfi7
ldNpPRsHtlXTI/qP9p8q/Kz3CK4cqjvssbeSpoydzTZue5UXh8jkYPQ8ePUYjcJcU9CorXVqJhB4
0WKPfDcuLErpSYJ/UshjRyJR6r7gKBopxWWRhlcSYzDPyxfcZCG2qe8sJybR5mCNLN7DPVTXfIY1
4Yk56vhpAW4Oevw2O7Knm1QncgfBdsooMh0QK5gBuxXjQyf1rRW4wzu5Qc0+PHNwyJqqFjdZE9Z7
nQcyyqjJ3Qur5V9W6qO/FEhOWctTYmZzjwHR2FIVObEXBRYG7MfeJvCU9pRmov8F+HxMh2wGh7nb
qjA+uKVeIVEJ1BVOfHU3ntgnO1QAAR7oKzxYjZF/Mdn3cW7J/KXui6rdeNLNL1a/KGTeiarO1azN
+w6EYFdZZbAhnBKepVO1JzMcd8jQ6qxwvj5iCzeeSmfwP6zazeO0DDtoLiHsEpxn3MZ6tlgoUO6H
7XEhvp/ADBmTcYjTcRxvQca2W75OQ2mpWPb99a69roEfOG3Zu6TDNWYgdyC/qXtS5jlNvAP0T8GG
MMG8y7tkDWAnesDZ7OWd1bF7cFQdfvbW8ODD+dKbobTVwQ7GN4+Ci00uBP43Wx0dvJIc/9gDbUZT
jt9J6zjbwhiNm4U00S5Qkxk3Yg23mMWgn6ZBuks4bOJGWm5zHDx3qyHUZclRO5tl8mM2Ihwxh4Jb
y7em7ehY6T4LYZgLbQVRWCDbkmvbLyDjeAaPl3DiqQX9e9ngK+BKHOfmSKUJhzvdu5sUBsBExRGU
O+DrREDL61o8PHTzvDc4jB3Jq+ClNmcBsymsPxfZQhQFXBlNpmHEpJihO1EukmzCwBqew7zgNBKU
S9xhCsRr2R2Bn1AjbMjvufN/1Owdtmuop50YJNVACysPA4LrNgMFuJumej4ZZfelyvVSoSjcmHNV
bVaNCldZfnN3nUrP1swvthELoel8FMeVZR3WJj/cdBKHD3vnnIrZkmhnwL95wgG9seqS513n/VxX
ZuYmuK7yy/Gn1ZbljSuTZGMuTQWgTmNiAKJz5hrAqJsDSNVl+T15VbibcXmmkq9ariHPsgLeFEgS
E/VHFVeoWgipRuIbFdXY3yds9qJMUYmjnUDxcrewTYv0vTXdbxl2v50xr3aVy8CgZucVMxRw0HLo
XqqAL7X2Dqwt0Dbf/eQAbcY5GMP8qTf+oLP71q2Kh9Bq5VEE1nqm1oKPwS9/TnUiYh6mLU/tXL0G
C2xKEGhXqAgm5JRdXzEHPNe9vPplNaOFlrm0x8mpvV2BVog7w2h2Q0GPK3kPvR0X0trKXn4NGYhD
BbAJ7YGfgb1UuRVhF2A7ttb70h5aPtCVAN4mw0bZ8IFJfnw1lsU7t305XkbdBM+d7/J3sYA9Yfw6
etUMU64K04dpqPS9y9Lk3S+8J5aueKtYjThWi05Bkx9CWFbIrTtAaGTFkTk/QrfUHA69HqEi2Dpr
4lnR9cDDb1pp6G1dzaHIUyxU09b6ckEmgb3l9wyqwWzvlAnYXKwzuIDZDX6y7BDvk5g/C5mMdysB
7WJ7xSge8G/bd27tqS3INXaMjpCgG+HhRaFFmHUD55UrQtSPXRC6jxqfgIh4ahqMGBZlva4zVN9D
T17xeqOm/E5ZUVPy4PfeXkrT5ZZpvBG6zRCuUzSxxY6X1MbcxyHVH8WZ5FrxNhCC+NWk3anSWbLG
RZulUZfaX5U3uE8NJd+fZloAnlspDLyWFE/zUV5dJZu85PxNPfgyfwp2I7Fsp+Fp1X13pKTbvyiW
p/uw8e5Xr7mBqjNiMeB1MB9oQ2J5pTzlfyWpDzvIGvy7cHTzV3R1B4U9d+O+1tXWZRsdyRbEQtx3
fo2b0m4fe9tB5kVAG27nEkrwRiQt5ulRTmm8EmeoYzUPiI5BXu1TQCW7xNd4RIg/bSU/1x7TrLHH
0pLU+86v8leeZuUrr7jprdKzeCqLkb1g4edH4Wom3gTqetcoVubA7ul5WTxdvaRWXiw3yljg1K20
dIWGxQ2Bq4FaCRwSwFYwLWTUgJeAVRucAyoVWwzm/cOIbPoKY3b6cqVWB8gfIeT1YrxzCAv/aG0X
JCqe5WIE0eDFICCvya8MIhL9pDXoXVgaCKzEAMOIc9IUxmsobQ91TwITp8FiLCnwdTCm0xvn/dDs
7723lMzYGquAXcEmwILCjdijCxJgwI7slI5369ll9q587WEI8aenam3IVw1ZY1yqZs7fE0iUuz4J
aieu17k64jcQJOiLFDKxUyI0DrWuXwXS9oPi/3qYax6vfR0+abyQDGHd9KupmxZWl1+wEgYV2jeM
pFWj4NSMtKo+A2eCiSt8a6+DujwXKGq7pQbw2KZdFUljrYaN27N01GbD9gTCZo/3BcdGoXAOq8IE
Cdus0+aK1zxMPnZHS9rJ8hiQq2jv5jSj3yFMZ4HgEVF7aDEs0OwcLnRCTJNlsZBk3MyDKcXZ2Wnn
CWIANQ88xhYY2v1wKMKsDolTLmq9qWbHiGgTM+mQkOAJ7SHjOTpDFmZ08uzDmNGNYgV5TQGDTqV/
6HHVmr+w2iUx5bFJes6VyhFAFwJAW4v2sNgDsE8xg+HDQ8rGvj2r0ZCHiTXz49yNnAVMlInV9bDa
UF526nQvjz3XZDyNdn6G407QyJr877pvnU/RlIAh8DKMxX6u5fNQhkn+buJOjmqo9ZeR+xFo0bq6
sTcEwe82kOnBm2pGcHNkBdnhgnhZCy22OQwBZxsOVbkj6bh+CAbrG72A1qw4H7c+XhPMFNNptboR
7FUuWS479aPWJvW94Nojq3Zk7ALTB2iS1fY2LQfwDyJhOujY/8JHuvJHC2o2nO5a1WU6P8gxIELT
K4A0bBbblHcdwzkN47PVg8qp/KPBZjVuObg/jmke7no6xD5cHO6Huuxpuy95MlH1HFzrO7J9ntoq
7ls3ONs5XiQKNzL9qwoNtcdPf2fPWfglsL0qfpJNP+I6kpa1HBBuO0apKT1TUx3MG1QoveW66VCl
Z3f7J8Ov4aIUG7PIs61O6mwbUpLKaQQ+5sBMv2lDvz4YpK1igwID8Gq0H1BAP4JLEcaCgZvaQvZ2
9aYJfeNutNflUerscMVaXuaSFZab0nDHBI6LvFpo55DYHi+kIHAUyw4+fWtw72JxmKGuoJ9kdAD0
hM/6clS8dPTykI0ivFVzimzU5N6h9HJ3a1WCB+bQtqdcmPcBOhFBBqI2FMelH4PfFOxIF4oDpNkF
t+WfpQu1KOG84tktKphyf5ohbbxqqGJ5Vr8bcnjvbB+Oswr2jkt3F5Yy9SVmXqwg49fjUgO/MDl4
UrHughaBl1xFlOawffBTL/bW6oN6pGxLUTtwnmZ+k2R3sjSIl7X7aorqbShIeFXWJNrthLO63cw2
1UV0IVGvFSanIh/cj3KAr1tDCKQ6bjFFdOXiVRg/eeeRuEKPhCPE1TL4e7rF8BT2Tn6u0rS8Z/8g
BNrIPAVbJYW6HUbmbZrk0Bav6x8sg/IYdl2F/UrhRSkC8Vs3HNGA8qgD7Ncp1kZnPeD7YiMge3BE
83jyEYQ2AjkDmN4UZ9mCCUx6ZDEsA/i/X6sHkOPUxuTdL85rjGIwkZbYWYv6iCamSpzuw/KqRpzw
7Hsutl0nL4xSz+CIrvU+o3+TebaOunllcGyzY6LXbtiwr+8J/Ew/QZVetLnYm6ywXhros1GhHBjN
Xh9EGivuazabYP67vqHoLlCRNSXuMyoxG9q1tG6aJTtTifI+wkQ5LEP21HvmNwEm5r+F6ahJZfOU
tdY7CZ7qaKvG+YILRvNh2tuxNOqXGfPwt5S1gaeeANy4YevB8D1LuI6rVz8GyyjgcaSoD6MMkp9K
TKWCO6PYy4eLfuxME9G5CpKEtdOo9c4diDgw/NcmZ5zZ3QOSCR9pL0JgxQPSgmFTiT/hr8ioxVm4
BzxR9ierYZRc83TmqJNcMb0S21/hyjtEHwZrEyzWxqJBgGCHtVbNVgUVXTyTyCRNIV5w5L/wR2UT
fFup9egUaEy002QnHHblaXF5uZq2/gTgNJFSMMoUQhzypu/TOehW82nNfUoNhPnS80qKKgBVm8m6
7gJlk0ZLOCG6mADouSeY8nLT3VsukzAc0D+x7b3Sh6LFva+6n2lAOQUXPJK8FMAXjUsSDsw6ldtt
CyQiaapxp+3S3/qlV52ky/qvC3GUNoz6tKYDm07Q5PtUPYTFQD4h54pPqEAJ5+ahc2QTs5jxwRti
VfMN+q44u7BAxAt7py3nNTed4WZMDBnjlKJ2hKrdfSZkus1b+mZmDKBx707DsaG0lM0FHWM0QHxJ
nYQPkyFYwyU6j7J2+VmigkXw4uwdUbEcrJX9i7Sa+aQDYErevADeLaZW/3YHXz3x7CN06bl9hIlt
OvUdyyhhFkQsDOdSESdjz5LnFsbJsjyEXnOBqzbArbIdmmtyjV/ST03yQwUsjVPH+9EM13ZX0lz0
MRAYRs1y7DoujXX9LK2MTJ+5lMZH69X9HVBL9EZeeHi2fH8+BGXRn/2SI5IfBgXAhDw99YaTbu16
WX4xZ3FrpbL+QAQO7lpt49cas+nTyL3vtDcX+GWZAQCNNfTDOtPg4ea+biKZC/0jmN3pHu+Cs95i
6yauSL1gu2cLWmebcMRkAJ/C210blvyYxOeMBA/ZJ8rXRe5QXzEdicS4Rakl9efyMjjkiXpeUvcH
E4L71JHa26XdMh64D5YtriyTw1XwooGpbWTWWE+pqGCZZfZdgL/wo54J2dCwAB7Vt6xrAQAtwTco
z559rhpWqx2wG3KVmLl3qde3cGRzbzo5Dc+fjTcC+N+nCVRUlkQV0SZ2Ycw0tWdurjxpxjsYYG7k
e23/0kunu+m6IABTT9JObCbBjm+54sMWngvvHhKjfUtBq3hWfAEvDrppfZ1KsrPcxjAWbRbU2Qby
1HABBTidfa4eMrdSj3vdNXRISSn7mBdWuBn7KWViWjR2DGusqQIbr5MQT5n3GtLhT6fPAm7tqRgP
MiAW0xkzmPEBI00DPxbzOJHF+cmd5MjySZTw8ziGBfwmiMRSK5l+uVlagL1OMcXG7NSWx6VUc4nX
rs63a0eVFAM9B+8Zi0rECFrLWNnyWzNeU4HWPVxBiBtC4eJEfnGMXTnpPV7V7mFOlfVaFEzgsevw
wF5717wfupbgFxHZ4JHSC96nPMvae1J16tVw8ulkZx17mZr+gUu/GONrKQ1xK2q97C0ZmCGH18F+
GKDiPNLYx/GlN5PwBg+39QtaVXkah0A9WZbNMnTGfp5v2obH6qZ2gwYD25BlMVlauil87fDGmjRb
wY2NS624ZcM/8j4Je8zzhWnRezJ62uU3XSONj32KilwO92s6OAVA3iu6mDXUM5jR9FQ4PCqpUV++
SeOZZCAHBrXVI6XNpqOnMiuEgpcWefc6ecjF2uCtm7YOLzMuqZjDTr4VKe2+0tCB2LAavemT2b8a
JcYt4evyLM2mIe3om+Lcrq3+gfMSZK4353Wc0UIYeTQd8zgZjQdJ7PXWXXRwqDMT5Vmtcq8H4US2
BKtHQ5EeL0FV229sbw1eYlo+C+a7c992tOWMTP+sM322NEYGKKNQ2DlTcnZoGVEqh/oyjeGnoUwT
KFydHLzMHWNjWU26lrg1CFxk27yzj21mBvfN7M3YYl118gx/1RsvIUoGMZeLJvQj9s39acAXTomI
X54DL/wFtMCk8WwRuyJYPlIC5xHcXE4GGESyjZnU7Mr65cXI7WTn92a2ldZqbw0u9H2m5BCpfrGO
8EbY2bRlg982DNY4s2dyupjb8K63zLJi7d9zKKwRR4X1QP2vR6ifRo77wG/ZA5uEv2JS4Kp6nN0s
jxdE6bhwKYhin6XKswGjXbvIN+xYTSaNNtuZJej4sMV2Uq787yJ5GAD33+mR3IOlypdwsN7slIe1
azTb3LHXmE3JRwjgDNMSgoeG8BMPRkUxjm+0O8ssnQOmy72TFo9rQNMcbhw3Cifa7NJ0vaONnGLW
onuVQ1fce+l0SAzrwGA17tXqqJ/GjAxi2cYbnVQC8gMTMnHcfC8VL+o5mD5q4JUPeuoeJjJBy0a0
wRXXeD0IZpVxRzQKwK2wsmPXCIu+X+MLQ/F0AfhNFSTP/02ODMaiJ3TeRu2C2qvns5JyPvZV9/pv
2fp/5OnkoIhm/P9HhN3+1v9x+t0Pv5e/a9ekya9/7S/t2rf/CDFnXkkpGCevMJB/ate++wc5DSZe
4m6CEBx/8g9Xp4l1ExxcYLm4Qf9T8P5HQC74I+TLCcGfQK4X4KD+F9K1bfOT/V25xlUKYdPlkY12
7jvw5/5VuWbD1NCK6oJFUdzRUdPb4xboXl/eZNApb7CXdeopZaF5akWeTUeVN+NDJg1V7+FdgcDt
e0XZF7BOiKLJZNPKh8BhSbgmKdSm/CFUg6C2AxUrDfG8rBjfb9PShERJuCx5nq3GffMa9VGROEr5
Us+qS9ynsWzXh6EPn8kd0WjSwHnetF7FSQYHKLkdamUvk76i5QN8mo+DB/515NX6FpaECuDR5NZj
0+jyNPQ489o6IBx+ZTNqD8cMHXPzbc3RMjYN03xMVsugE9QI4TD11CyRKQcqqWqwuynLcrxpcwm9
XlG2tuqBhYIzIG1cP6hyhbLd+9kvfv/AdoyBv61N1R9daKOcOrAstExC03FFX4+oleUvDq4mPmY1
10YSrw7r8FUVKzH4pgrEm1/D4fekYitnhXDASY4cyLDgLjUmvrsZaI0gCkV1yMcw0jlREhY9IboI
2TUcXHqwV2pmgunal54a79Nku09EFmvw5JNtnvtgCMVeu2b1spQVRTcqncy3vr4SOMoZBDB4zmy+
C2RlfK+ZDqPZ7pJTmc3Zl1EN860kZ7n/8+cbrj8VV3ZPlSH/ebSoYGk2DeIUoxl5kp3op2Y/TcSX
WQytlPryISMRjdtmVVcy/5hb5zQgBgUmZgQ1caYwPMsOSWWW68Ebxt7eZeBG8r292pAeioQ+rcZo
y9PqtEfVOyOckEIh9eap9cZ0EjDgyiWgaIy1Fdb+mmuBtrtTMQ1DzHen520Y3Jz8kus+YVmsXnrD
rp4y2S9vncyGc0DN23OxKlCkttV7cVd39gkxOb1JOgJ6xSJ54IeLe2NIftkBDGe0Y7bNgFP4Rxar
ixCJXaHZ42WBEO92+DqpjPWuzZW4/Rtmp8AZwn1VWfa35uANH7evEVdNe52zGFpEXu7CQozZbVm1
fK1wqlBNW89C53Rs8KqsPvrWL7bE+YfHpA6XS75qJsS2zON1FAkyfY0IS+Qn2JtjiKxfZfZLNQXl
vg6oeifSQCMQwNm8DvalKYansXXe3LFi6+mKV178Cysg1V3NkdNqrFusl5c6TdYRLIjn7fJgpZ3V
/z/snUlz40iabf9KW+89DZNjWPSGBEdR1CyFYgOLETMcMxz49e8gIuN1Rpt1deU+d1VZqRJFEsDn
3733XEzckEZBt0bwDYkc+C0NS4W679ylfOiETV3DPMN7Tx3zPMQV3m2K+HYlUfe1g6/fWZhTznCx
V3EKo+92KqT9gkXY2MhyZksWtdSnTiQ1N06HQbeyIHcwKUb5vupHvbNUT2eaEWXLdpg6cWhqm/y/
HRCk8u0cAXeS91glaVdMRgZ9w+uM9fFYRNnGF4FzKSieZ92iDe8DuLL0NjLN+MvcZhlBAHVqWWeH
S72WVEBUnChOU3QXzjgbqq3Bz3xaGtSkUGQt/ZWxKpsnzsh1RoiWSWhIRnqBRV4tL8gZrOqzJrky
pbfnxajVq3Al83PjGUytjOscIWK8FjvIPSbukKKnZimpup09VJITFjcKczMUkxGOrjvfIKGrh0Qv
3VvA32/TUb/o7FSXyuvYfsXteQBRvQrwa7s9MixNwpWkmoJjLyUiiafMrVfVLdwHK3l2qfpYtrrA
QGq1ZXYzkmqemdxStnqZRVGk7TLJtcGoOaPHqGRz+UktBkaclOFORY13VfMgnuH7cvMfLFT7YNIZ
nWtV0ZPG8Zf2vvUxZ3u4V0M1cTMnYcNdqYOT8P7jztLkffQ9AI52LhRXqIV/mYjwehXVLjctTaLt
tZ1KP3Q5/RtIetSWYXDkCdMqtzromNsznADL4XKYrEdSUvwiLLE6hG7NKylWTXYyJuyHySSC6spj
e75SFadmTB1LvyP9u9y2WBV+otH+cfn9Hy4/VL8VMPgvxiXV9sl/hJ9y1f+eg/n5g7/Mfu4fEoYA
SQ4+ZrIuJl66/2/2IyJDxoWBipPlT97qr4npRw4GhdFxV/Kf4f0lByP/CGzTICZmWD9xA39nYnK8
1cv3G+bQW0nMgA4tk+0OpL3fJyaHp0rnas+6LIZ04uWQdvHcR2Q9jE3JHkH0DtaIknY1bDt0umzY
EC3vCHu0GFqpeezGWlwipr3d3IhyH8+NIhK2dLcqro5EPIcz7CwvxI3g3qihwh5IQ89WVbG46VN/
zW2U7tPo1/ol88lHbwYKlw9m3SjkDfzuLpkKEFCLubcIoIHyh7BIDjEg/8rP0OaHey1Nbl27ZLUZ
kOFOmuiBve+dhmPj8T6uIRzz2HQ87XzXz7de4Z5NzrXRkAdhEjdfB2mCHs+4P5RAd7atXc23tI/A
EaBGR4/Gl0RwA4GOI3YRNNY95KLlINfWhiq2DqKS1Vswj9muq9fHVuHs6B65a3O4KCLOKVqxentf
eKW/rZFxj3bp8vtL3JO8U07YV37AMnlIH2kAV2HJjvdY56iYk5pXs3w9HslW3LVzYCCz5wsWHzaz
BFPRNo3axrAs7TBOiQpM5YCdgXTnOU+928QMcFXY5SOmL9wEEBmCcjiSkck3ERUSGPMoUyKlYVAV
ZxwEOzr8ZPMrVSvcNolP7PCt92GPJz4s5gG6jhTurvCHz2WHv0Tr8lxD2rkB8jVvbfIyavEg4fN8
l/AOQogPdLJKz9s0eEMCurb7GWCCn+PDSJdIvM52ilHCGCQmdiQpe6D8znJIQTOHzyeLR9Szx5Rx
6kx/DEljktfVpgRBIOaw04ZDpQ+OB+nHBz3gN2uID+2wGn6k/du5aSgOnKuIulBpN+HQtRNNxXh0
bJbLQQPVoijELs+aZ2TJV18vFxyR3iZm/70XVWrsTMBXB4/N5SKzj1nTO4dMRS1B34mmiCBDZ7SC
b5jZshB6FWyizHxmlsTOw1fCb+MHEv5qP8Q8gKwY22Aew6LzTUB+QBOREuWpsTLz4+ws5hYy2g3S
2OdldvROA5baZSjoR1nF+AoWlDGSOnDaqqwJvbh2jslCkMOhVwefC/8sN9sPokPazz0dke7uqJNT
c3MwfT5BBcVz7zLv7yM7e2ktN76tjKTc2/7nOOiMs47BBcraFc9A6ohAM7k6Icp/+ohzz99WrN4w
9VGBBSSjfTYqWiWhVeaPC+1uYdctt8y0xZ6k0bRj0nX3CzSjUHI23FUaWENvCQMsQ7vsjAXIHqF+
wGeStgrCVxlyeuaeTIsYexr749GyYupxRuumE8YQCiupXwZp8y4CYQ0tJ2OxEwcTfcXUOhhSpdtO
ZsYLMA86oYTpcuVCKuqT2mOhQZqMoET1lNOlTc3DYJzNvpskbmNSbttJ5MnOrf2JsbF0sbRWOcML
XRC8VPalgnNd4IpLpbBJUDx2FU7+OR1drPmVT8dn48WbwR9F6C28n/XSyaNHZRT5QOO7jhIQgJOS
55o0+SZz+ydqA09UiLhnn0g1O0n56EZZg0nXxnEFEARrVeGGDvTDDd7ZL6RxHlMiZJE53BeUrDC8
pOZhTsW30lnmfdGSIeq9Szrx76NKHiYXh1VFGn7vxaLdlmBpwzka0bw824fwkH5qFJEVlJKnTlka
2QTuZZF7AtLk0G8h1sw7i7NE2NLRsjVYXt/OlrcfSutT0CBO+xQRkGLu5FNk4X4pPai+M3U+XGrE
VppvI/YhFBGy67LN7INRED0jDpbvs8Iad7R/gCTtcxSSoPSPCQ2jqrA+um53yWInO3VSv/pTh+JD
pm5bzLYL1yWtnoNgfCvoHgnr2vsG1YAMR5T22ykuni1zuPGcvl39oGcsxTQWKlXcFmAhqOnANxjR
rmQn/jZqmu9tSyt0GlDeIJdBHRxnIPomZ9hnU19cZrqFD45u/Y20yRYVGcttO/lIA1fwPDvUJxWV
ebO42bAfrbnBgVuwsPT5jdWyPDecXu47YheZyUNIiwjr+YTnic6hYt8OUm6MUj7VeUkdZd+kN3PT
neKWnhuCnoK0HHWe0EGNMCkb973I9YcpGlC1Zmp9MQ9vkrjAjIcT9aArDV21orIBeTS46zFHGjF2
+cZx1hc+3dZNF217yRmmhJBDb/FuAoClG8iP3NCKk5mItyGgypT9/VcbcYR74TCc/HFpudek7Y6l
hYu8rtMzrdKs2EGg7cCbyC2m3RJl3iKZuthyDynO3hNnwhLm1OYh9rK3aUzlaRH+89x3NxgRsXuI
+Lstau8MQS/aC2CXG6d2zb3E67szndI4+zUKtaLbm1ieivawKeiD8+fFrj5jrKr6F4cMH/1sMVJW
gGWG2gCKVyAg+Gp67VGFvTUlg82k2DR8+0qfzu82oBnFS4ClcpFR7Ss7+9gQ3cdF4dUcw1/sYVph
llhL2g4gkOwUd+980yz1BKaxsiL5CDzSc9t3BcBuqc4tsGeU60z5PgEd5PZUJLQ31O3Strf/bCP/
rW0ksTaWc//7eH1Hz9Bve8ifP/DnWO0bf0iczgbTsSfXdDnx7j/Hat/5A7Y6fHAEdTeAlgXF+NdY
bf4ReNJyGaBxM7k/Qun/vYi0IX+YjK8Wu8oV9/03FpEmy86/TNWSMTswWXdKj1YEk3KE/5EujyYR
Uzcp5YnwdR2FVrbkdAvW0VlCeNmSPeTcy9JvzwSFQ3zS0RkTTP3Og1m/AMOv3x03696ImHZviGPW
7i/v5P3P6f4/kPrvFevL7r/+c8WE/ffM/+PVWQZ/Pi+QYw7g+99n/oAdR2ROgXPCAaE+ycTR90TX
qkv1o+iySYv5gJ7PNFErFpX/+nfbFsn/3367v0buTWc9FXm+S6HE77+d3Dnt9kOKHzKOPpQNtidw
EWlwmwcchUO3lt7FMkC38Da53o12gvTFzNr0o16q5as3dM0Y1stsn+Mi7qgKHopDX7RDvmsb5T54
TFHzVg+exP9R9heztus9s7KDUEjKg45c7tPO2JV3iTUbMCxMbhOG30DyIWnuhcOwYGH1h0Q0G7t3
makz13onNrgmAJBrl86Hwd05AEBUMTyy4MDRDqKHWrIe4zXCMu3TwHmSbGunjvEm2lbs8Lw8Dwgc
eIKXhmew59bVldaneCdQ2kZWAFjXZ1FGmN0We5PRCDZjWp3GhhwfwweqNBZljNcfqswv5UZggbvI
KWPoa+f+DWw0u+DUYLmyMcxE028offfI+mjeT0nhwnVjXygca8I541rNYzCI7MHoaEAPs7gxKEQ3
3FBVngEqN9HBbhrsNt2PtoY2hMjuPurIxzHCU9XFDu4k/bMJKHhX9d40nNYaT4ReXM2POh0Y8zCA
kGdOkcf2JaAZf1NFfc44Id3aZFsdL2vxfAs6Po5Ta6L5NMAd3aIyhTVN3kfmQIuaOAeP8STlB4+8
E+QXt7rPqxZWbdwQr8a5z6MFKx9itKHNPdGodt+iHN3PhYUnEPvg1yaxxn1upPugH8eQKzU4ubiM
HhdrHtmuqyE7L7g1Q1/23qcEp+xxKY0Fw1rdH+cUjNgemmqMjpdZdBryyNcM8pxecd9kJplcnzo0
34xe0SeHoz8laz2XJ5NvzmSMdyaWfbmhr7H8hk6xFt0vjc1xKMXEHRBdJ2kwLtLeuHiSs5Br7ymJ
RWZf6fseQHhiw3WnJ7Nl/1lvGq9SUDPtiLV6pqOK5Erd57jAkij1EfKzg2Wo6StgntLcjHlCkhQA
cT0at2AT2vQTtM2iPgYVDPO7rqNyZyH1AVLOzkjtYdsILjNZ3E8LqYKBFspBI2TjrOy/VNGQ4TEO
+ibZ4pcmlNFT2y52KvLn23E2q3nbGV6P9jqKJX2aCSzNRxauGMxEVJUUq1dtScRnSOL6Ix5LLG+A
ZdZCvlni14in3DiiFSQ8Cvrq0iYTaa6G2fhTpzz7ZK70UgqiDHWa8y5/ND1umrGmyBXRNK3usmXw
rtagCJ0JK+C3tevfNifILSDuzGnXIPMwC49O99anbuZg/hx59Rx8lmOjkCJShOp3gMXqnbAOVcCB
HBFGk4kLeceWlWQY5vThs5ExSd5m2EloaI0m6oNrq1af2q7g+FeLgmXheitnC8D75ADK2PXZDwVC
9ONVp9byWnS2oFUvn2yaKw46op8dSJ3jmPMnSTrKqM/+SGAF8HZMAw/fI6p9MQQoE3vdhyqmi6RD
A5LVJ4iJ5MTmdulgHi/utelMXvGoRiX209Djr3OoLjg0vlXczVUycixVqQWW2cz0w4C0cOcoxYWV
MqbftbIgpV/FrpKhP4/jiR5DZAgDSbe8lAjo8FB4BXx3y9o5VSaH8avTtDTKMxBGQ1h1rfeRMkZi
G7w5kAuLGHMqrDx3xrqSwG1jG+NNxC6EuibuHFA26mYKGKtBR61FR1U+depzZ/YvKFTuaQyCTK6b
/umBzIddhIKA0HjwE59yYxPnMGB7xebHwaW+N9nZ3yb2GEFfFHN1SZjnn6180C6j4CC/gBKiDHak
s3yv8J9nlhILfjOpL06RqZsoIcw3eEvbbZgti5Nu/FrufN2aNzZwk1NgWRgW+AKxFOY5s/AnB3gR
A+j8G7MpPYvAd7fapJUFYWzuvWo+VLgsufuNbtauFipQ0LF0AHetZQOl3f0jY/97aCLiyEwU/2Jw
zItPiSp/38n+/KFfO1nnD3hA3C/QtoNVxv5rANuGQOS6nkTss8wfg9uvALa3/i+24zG4rOL2r8HR
hv4qIbKyLkbJZur8O4OjlP+DS2QaiOrkFALmV8u01zn0t9apluULHhezOTu90KQmCxYbOBnpyvAf
JHMA4H0MHnCyumSRu7x1B/GS9DL7yimY3A6n0bZeqm1ZBml0gCput89QPQrKMQiH3ZO/hA3Upt67
xO9+Tjiw3pADtsJA0KfRQJMpzxZf2b2bB3Aexqy6ZHUDgr1KasU9f6iXQzlz/ptQRuMlsep9OU5t
8D6ms+0foSERNuub2f0wTriH72dLeiEp2YQtG0LXznZXMFkQ00T8CTd/8mH4gS5Trcrjfb2yYi89
JNE+3lMZgsGIqxwk/KYkOmlPV4KBkHn3fkPE4IrMwp+baO5C6DRz5kSA4V271bsSMoYoETsdCZxm
zXlbEt866J0roa0IpHtU8H4S1ZnLYWpoIwkMdsDj6Jlb+plM48s0FR0dlXmSSmaqHHTP0nIOVFFO
ALmF3of+XNkIxL5FBEjT7kopROIvtAmHMqOBcpsTbqnqLZKYleAD9/FwLtnXJZrnTubbnqoCiVqt
UryxljPGByvXUXtFMBcnY4JRYQDi2VAkSgH8SKIrwxd3SnD3H2JZWyy3GKA3dod7Z1yjH2Yxyb0b
1PMnsEP5DqTQ6iaf8aWtkZFxDY+0+CEOqnPKk1L9cMh/pEyaH4GTsVg3AhqeW5LvyzWSYrtJfIdm
T3YtKXToOjEhuJ55JXNjdewWKtjbNdwSVaKHmxoV/gavXX1XZO5Lrsr4wY6b7n5KRu+BTfL4niDY
0oRt0vVYJ/qB74Paz6NKeTLq6L6w1Aw0pRbWdhoGRh3PisLJTL1rEOTRa1Jr+6gTV9wJHa2rr5Y+
99Fr7UuE++sgsjXHY0JMml/rxif0tGZ8GtesnuAx5YRcoyTWW7QLW2/TsvX0Vs3LcqrYiWKWgv6+
I7nTnyYG9MNU5PErHjz7JljAzeBgktOzE5ioEKAGIqIl0Ly+m5PDIGx7C57iWFXVLrcUvSN4Yu45
z3mndpLPeJDppxkcGxaQ9i44XmNyixDxKxThYbwb4tgiX6nV0XEYgPts5rMmYt8+MLFXr22nqwMG
7vrzZCVv5pqc6gvfP/NJU6VT25R2dDXw47nQDxFNNeeKZRYRKHv5MNhLWa4CpvUlU61xI5aKR3lD
HuE8FTrYO1n9bQya6GhKJFDARyiskZc9Bbk/fDDcrHijUC99s6c+XWFofv7WiCoA5MUV5oq+PRhr
aixY82MpiftJwY3CkVIcACyRMAsqeZ50F2DtgJhcw3EIBFRPNi2LXA2vHAvT+yrKiMaLmlkTFCGR
cMJ0qDm+LjYYDrvQEWRb1DQA2IzQ73lfMMx7RbKNhYGS0k34d4Iq5CANl8ET9l0v2pd0aZ+yWnhf
tQTuxp5yNPKNnDAxba16QVNoM+emhLV5MXqmLE7YEfSA+BSsubzVKsulMZDVW1N7sjXUF3cwfAAS
i7pnR7h8bn7k+0xaqODr0iSAwdV5iRNHbl2i0w4aTEMEcgniW3TA4b2XgtxIQcdDXhrbJUfcYX5H
2U7XVAmOu2/FxKhMZv5C1mDaSXfSYTIO9ges1+nRFp7lb/Q0zURuaz90cpfzW89inSvOSYyr2bAc
bJmucEVTW/2QZx3O9ro3g10xaPM60gYZbaj5MVgpggHVRyvp9aOaHNoz8niyn8hS+J/zqaT6ZkgH
i5ISEGe7KErmR0dEPrCqSn7CTaVuKLTAWTj3gBAYim0KecwqwrvvJ93GmqiI9gLTfJ5BCVy9OOD0
Gg9QcU2bCARFzMkJyxKAz5oa1IsAWXmFhIk7ZJKKAL/+0vDMezRZZ59iEXVb/k+xW2VRh/GoJovf
OPoi+tXy4tf+F0e18rsSzte0bqyL6Y0d2KM1d1oE7HZbaGhpCTEIfJV/G9h5foHqwyiYLV8Sw2o2
jcEI52j9ooz2CSQmupTZJrRWc4JIEUH2Kaulg0FP+kNjtmonXAukkoNB6BiL5FrkY7xnlRyxNG/N
t7SR6EOxxF3aeF8yNJvHxuomUv6Feo49jBBm0tbnifqRXUubYnErlclk2FXjraqM+AjOHCu0W7r9
wYHv9sA3tySPHkz36azar41GElnDs8UdSHX/NXYj58wrnEMLlNZWSVRFVvqyvC8jIffFmio213yx
wSYpnDsjvYgWlJVbVerQD3oInUH372CloGr7QAhGwst9Z37OmpoShx+Z5qmMh427pp0dv2Hh3Sla
ncvEAq2gu++mPea7wZyHp8xw5Y6lcbtTMZsPx1d+aLciemLz2l1Z/uA6D5Dg5g5m2kgbobnLfqS3
HQs5VLSJOE3DTbvmvGU1fW4Np/gIiHvYY/jJv5ZrTJxCcz5X3/+Y+MW3lp7zE4hfb2t4eR42kv9E
L3KwmSUy45gSRjeywgnH1LT2Vp+a+N1F9iXIfHAtRSIOWLrgYnVRQTCpsM/4KtJ93WfNaWAg2Q1N
ERxBZqxIdCYvgZJzIAQx3qQ/8vWFRjrs19C9MeMg0msQ3/a66ksvSXLw2p/TgVrvYU7c4zTaDfVK
t4sz1cdqDfUbdWDtyZ9/aYz6YRgw0VfIepwWlwO3aPrKsNaaKeD3JGF/nwLo37gF9LLcUFevbh88
ozvAkD0s6LyIC/m07gwefdHjCFNLvK/AP67xFtIhKZ50GIfnbilWlEFxa5dCPAadng6FOwRHZ8aX
v9jlA8ae+xmPzB5zGfBdJaBYFTMOR4gIeZoXh66vFX2CRGGcWKE3JIN5qEZ74Sbs2XeiB4TAvd17
7h0rPS5ZpLaBNL9R1Y117AeDoQTubaW15EGWQ2io7OFhwiHxJS3nZocteUVmiqOrx+rBFXDhgpX0
MMqVoBvUw0mXbXDMsAps4nTxz2U/PxSp/Agr/+XHAeEfj8v/5XFxqEX9l2cpWg/Ub5XB1s8f+fMk
ZYJyJd9O1QM8KhsXCaeVX+4Wy8H5Yvs+bJqAE72L8eTXGt79w3LxKAQs3D3jp1X4z9OUw4aeFQcm
YTbDHu6X4O+cpljd/75rxrJiSw5lljQsdp6oBb+fpvJuWPJpCNL7LGdJE2xxhCC7tnHu3gVR7TgP
jtu03UEVxF33UQSyCyvFmLrbPIKHqq9YC7iHe5AgNx248N5+5E7EAPAmUYFzY+vmSIL1WOVHdh/G
dN8XjfG1JHHDepObQ+pviRQQv7AGU8X0KaBS+eNBBeSkSjIp5zKrSBHGHOs2XN7+Z2ERTSDWFp+J
VjWU0cT42nqveIQzGB3ihXIDmzoLKNwpO0FUrWHggEMT02YpanyzJL3Ei2eIzz5t8SHhZay96B7Q
LkE6pcuSXXTuAHfiIvs4rasqVuOYSdrKTR5bz88B+Ck934/DEgWEeaayJZHCX8xGfAH40DVFHQYU
/Nw0nBHjMY232NXcz+k09i8dOnl2lVTchB2F83cpd/QJzKVGdy/cmZuwlyTE+gIdkK81+nR+8mS/
xmOiev4ALqbaCGa2gcKIKH7CthQFG/wMnLmAiY2n1I2Sm2XS+gPWUR7RrqONE2ngcRcQSsfOaGag
Pb2eowuSsl2/EcNgyQiZkInCG8uz6CooEELCTEQtXXxq3ycCknZBFpbxIGWR4+mkg/XAaqcN3cKb
31nEN+49f4llbC0WrDokxKXD1BhsVoSMRFCDk+9ei+EiidP8CLVk2E8xRAm52jLZknsPzcKmf1Ml
eRxac8+cRpzuDJYy4kbemA9CBtOuItB1jhwPeb1tpft1gkkc4mEarmwJFmxNsyoTZNGZlfO+qUR9
AceZzbdGNRhefbZyZ4ItROEj0fUdbwSiKWvgqr538oaVwVKRV9wYdjrHFedUzA6boeycCy7UtTGL
narvr/Fmx15ZBrx7oEFiPqvFHL2nkjY76g+FDurXoqVFEdUdAOqcMBRuWkqQKEXRevVtwnBTPI+i
Nri4NaDksvHmepsVXu7xFJ9BfoPFigkk+poRUPjpZaz65MaNqgmoUOIy2HYTTrKa6OVJx7TNYGhZ
IyKicI3kSIOopY6Y5oA39RQBAvNdYgFRpC29fRWn6X2qZ4bspBkxuao2KrmyI9+LNnY9pz2sKTVM
2zqqx/GyLOnQhJagmU8lfJphPa50YKMS7ULBYhXE925lpLhGeYh5twDGWD900ji0uUd4ObbjmW+c
I7BKewznhfDSq8CMMO5HCiI55UDWa8Oy8KcPFp1qBxrUmvjsGN0jqItseUCC+SKWoOKaAvyst3jr
Znntld2hOzQJzYYxlIUPmtoa+FLzkDwvTGfYGKK6rQ78Q7qrYcZQ9sKdaH5ymkCrkyWxG2xZ91v0
mIJOgi+VURlmq7r9DoryRQ7umviX3fI05tZYH6c8MTEJR7MO/Vqw++w643YBovvgVBPXY+QEWbnL
Yu5mcgCAn89Ndli07Z8z8D40T0xC64s2JzQxu6uWkN+UH3w/6naFGUeM4nxWpC05fYXW4tgPop6N
cW8PSRG6QWbd4H0NdrafiWAn0hq/hJNo87lewBQbdmHxOecklj7DOck+4SUXL3ZbjO/MtmOLAEd8
eyLJPuJfJrNVmpxOT1j3KGG0h6zbgfiN2xv+BWfYmIJN/QZtuJ7jjesvZXJ2OiEtgGFY6Gu8TnOB
AoWfjHwY3ifqZtw2BmqMJEAOqsWxQzfiFANqkOXgMLzXA+SCisIbc47tVwCEbw5f4X6TdpqNb0DO
6ej6k/fgSmS2uI/msLeS5kSDomeQGuitXSEkNUdKT/qxijrnWpQALzZsKErzdmqVIjGLA+XgN8r+
0PT6Q6z1SHLTTRczNFOWLttxNPqO9GKmh9uSlOB1mc3uscwUYUSorjp+MPUYkRmGhT0v87G0vZ4u
0C2nuzg6Nx13javj5+b+n3nq3zE1AAZda8T/9930kxrwDG8/oQ2nv9Pz//zRP+cqz/+D8KrhuRTF
mz/Xzb/cDfYfTDTyr4voX/tp+QdWYUy8lo3fkb0qs9ifU5VtYTT2DelxEKI33YY4+jfMDUSzfp+q
HEwUhjSYz3xeh0k9xu9T1UA2pyLlrI6alem0C5Ic7gLgr+CQVA0hjwrgNMJS5j9QKLYg26RVeoXP
rsKxSHwyRvZgPmdRar/96FgmE1I9jZ0bfQwcU9/Xi82xiXY/eaRaiGN5wHt0k4oRR29eca+cNI/Q
kPU4MduEbbp9YUIhZmIqkSMc0/k4LE3R7BoSsiBf5nnCmsWFrcOFhfb3rmQDs/GC2dnnonPuEsSx
+zyJnK1QGoiU0QhqpKN5ZX65EviHsBOSi/CTMHDRPnxriTaqt73FrXUobfs8Lb59CnRqUH5JBvnd
4DILQoh6/Td+CxU6rVPhOogGENysERtiCR4nrR0yqH1C0HVpGURfzXeUm8ljakBm3dmLUX5P+cCP
MpKaZ5GEy2kuafR1cWXTbHJz6t4oG2NlHfHK3hyWYm/VZOSPQW5gIdRpcjcNUfVMda+668mNzTfA
jmPJAsCCdhIlnt8RjyrMiOdYQyRhSWr/Ac7KvGvcmjcyMyNIQswMuNvonfEeqPOsP5qx799HBRkI
GJmtYYYRXaSMcHTC7T2/JNDG/lPXZX2Xm01wLzuwYZfMCeQR8mm9H5FrL4WbcpJNkumSDByLdTKW
JcflSj2ZZuM/CIdvC9bTcosbTx5LEzdsGbXmc4Qb5ZSyJz0LyP4nTB7qDq7NKJ4WpyTJ72UmN3UM
g02RDw6ZbAteMqjRnr8ZbD2VYc3naSmb9xbZ7q02Zh7+wYJHeVXquq+mKH3aoBMyTj5kvAfNCINn
zAmeLIpGH7S9YNgINNvnrRztj1akuw6HHA8R6K1i+uQv+GbzzoSeWNtevAeDyRNfg5k5Rl7TLyfi
Y9Z8SKNBXCxKMKfthB9hZxvarxLchwFA9kTmEmPEVA+PGBYkyytbB/e1L0ybkiHXfanM2blNWApN
FOQVDsshMOtqYQUJH9w+xBR4Yf0WWTbV9FHyRrTHWabKf29QifGoBOgdSe3aEZ/Paj1xAntoVoqP
7+/hMix4GSLVCkCSLt7ZU4ExJn2DBBX0Z0QwiQrC1+cD9XziiY0p5Io8uvXKki3J2HdvSVNeo8CO
L8VQ0sSTcf4g/mzZpXLEOS4ND8Q/sJ0XaePLgNdAPodn3C5q53xvuPzX3jaKEwDy6TVl4ReKIFG3
2G4a7PX9YzaYKBpFbaHxZpbpYx1JplfXjWIsjG4inqvYjtinYNPDIWKXNcYesw6pjKP7KtdoSv0P
MkHFazjORgqVbxysIZwBK90IoG8nNRjw6oLqUS3+pWc/jEMKPEfgK32e0gx8hk6LndMzGuMgODBT
ia9Y3ncNhtUt8O6D9vHGzimDy1z33hUB4qlfwJJ48bT6RuSr2a4Rw4Fj2zIP6o5o/iNoSrhvLUXT
+HpIzjkYyceC7Sp0HDY4FVWmmaxujKruvmWzdzUWK3qHAz9hj2wKWHSjf5eNqkPxgXDlAEi/pxvE
3jeKiWdKsXA77nJNG38+FI7RbxOKv/ZUQEG5FfyUmRN7TdtW1SGZ83cVsS6fC+9uqVvogXmE2yGh
PdtW7aGJOCVnrjBu2WVOd26H7sNw+xlZvDlwxPB3KX3Ge4IzGQtViMCKrNxxUTi2i3EUayWESdfj
PG4GL/64OhPC2OR0mHtzFVrBAN+mV+3blDXT0Sjj/iUb2p4vxiQOcau/D61bHOAHzLu+nczn0bSi
j3YuRbnBe+2csHiU0KF9yzgNLqI/YQtH3lRNWu8BMBAJrdHbDvWQO2efDoytFsJ7GOCd4XDl0ZSV
dNH20mHBNrqLd527pmI/ihSS7fwm7VmhNdFr0EguWVlGRBeG5ApRovlcqTXJv+g0/1B7RYk3YaSi
I7X8fdn1wUEtY/0O+cV4A10pdv0IxkpR1H5FPVR4g6eWuaz0H8C+VrdkccQdLtVXL25QDcyA7q+4
w+rRWpGpNyxvc/MsdRZfgrz0A2AfEjhnnw7eNrdgT24axsPQmdiHy37l/yIyX21W+htGXs1JisPc
weNURMTBy88sh3H41Cx8G7Ti1742OkQ92HRhOqBwGHa7WtbVgyaQebWzvAr9nnd6KPgaOKRitdVt
tZk4WPjbaDN2juA04f0/9s5sO2ska9M31KqlUEgKqc/6mz1gG2M7gRMt0oDmWQoNV99P2FCFzf87
M89rrarKIgFLCoV27OEdsm+SQeO3seyML50sV0glERj8zvWX80pxYm+zpUVojdT4vsbm8zZh+PQV
HYF438BHvGwj57MVjt/TtIo/guRE4X+p7G3veveV61mItfVQ/SQCSRqWLJ9SG93jJ3KcZfY58sfH
wGm9I4Yjw2aNGFRT935c9BLuhgK0u1JYZ2KIt9ES4SDmX/tOOM23GPn8TZ5Z9Q7eVXbSzljVWwdq
xn71I4Hhud/tKU/z95Xwr6oYxBKU6nFfDg49aodeCBj1pJuafS/K9cqQqOBN9V/xkblb0OOgRbZl
UCmhQkqNK43IgAAhidDS+CG4QrA1yUwbbAcXUMrMKYcoa4SVV57fWY7PTHZq7c+Jo9ITOsjqWye6
21GL7xGciKBL2y2d2E9Ipts0xocUETlbnYdLtF42thFgku0nekkNXi7j+VTlqJUnTbPXVUsRF2v8
cOalRLaqOYPoacgL4j6dlvyyYM/TqgbDLVDLPDrZABrRzo6w5Jvzepg/uGvSH8SaVJtCAxpPsvXr
QP65HeRYf6DO19uURjS0o1IucIkwwfB8qKJL1ZcHbCuQWrGCxwjOMyZj0Se79eQ1/aqCgaLH/GVg
X3mPpYPGVbqOPaabaXOB0F19MbbON1VOcI7FV4RO24T5Pao9uJxMp6CBHNu7jYtsCI0AHfjJkYxF
3Qo8L9GjmLIDpeR8jRZWdIMrHbpF9Q47omPKVC1ZesS1FUB3hItiuhwz/AiRGTf57B7mvH8bzcl4
BDrujczuq/p2TEZo8T32GZhieAzI4WbNzLna3ocguj4MWYoLnntoRXUNwipGSTy8AEH2nV4IQPUS
5IBlX0dTf70WiNgkiOF10CIy3Oa7IgQp3893E1oijRgYc1bvyNZgwPjIZqPRO6P5OebkgLC0lozP
HMgDDh0eVX60mZXrXQIZDS79sq22CW0fZ1EeYLK8XG+crsr/Sxb9W6AkU71Rbv1V4fc7WfTHX/wJ
TKKb7gbC94JQolPqG/DPz3a67f7L9hFVcn/aUv+nnQ4jFNR6CK4aEVOm2f+u+1znX25ATwN+Zwjh
nEryn9R9TwD9X5HbGLNRPdo2XX+kVI052cu6D/W0aoii1roAuqjf0/gv9yusprOyWPO9ajBmtVft
3OIUD2yvBiMtCLpngQjIavJ6usP4s6THRNNFtEMAc9NGxBBWZbWtalTMFFY++3yIUcqXJxfFRvpP
BjPtVg/TmN9MDvEcrwJmh8zlNsLP5i1tE3yASuSjkZekaYPstfNhqFDBahrH6G7H5RVS7P0dXXBy
bAUpfQFy9NW2aDMH8p5OyXfZAAVC7OP9Ei4kmbXvHdsJk9GNzMbyNgVneg5Lsb1YFECszdyW+ZEh
GNJ7aFBdLkhwnJUxZqgZsO1zt4vCw9CPRA8kP3xkEGz7CmldZ95MLs7XeqY2os3cYjq/2NVyWu3O
3gNPJ83yWu/S7oIT7bvbxsZdWyJ68A7rsYsqmstdNgMTiQP6RnmS4zvbBtFhsJtyy4ap9xgUd5sW
b6FNSoYPpKLb8rLKi3Vw84PyLMWoAZxGhNP1ZnRVc5idGMr/XEkByKOnssmL9UPrcfJPS/JA2erc
T6Xnn8142n+qRI0EK3Bihp+yjq4aRJHsfVEnaRduWysR9oWuIrl+qDom7uM+nerAesyLWah1A04e
0cMR0g5peYUJ3hYOn0sxgrMOQrc0Pm9bWQU4sYbIB0wBOB2Kdt1Ox9Lpu5OjvPmoyopkjCa2up5L
kOaWGmxOkdQqk2ETrL3UG2RPPQTpOmj3glRsj00IVSwcTQIsOJz8ylqYClg7q5xh2x/pVBo2T/2D
3JM/c334QT3Mn+aZB6SiajCsIMMQ6p7ZQmFfp4Y81JGoZtN7kO3lsWqRw42vwQNpPR3A/tvjenTJ
n03OSMmHKKI99vYHSy9MdvZ4oBVlCDsUyq5zsNEgoahAzAITkfndlFZL0x6gdVUjNge2+AO9kfn9
BFKhRLehahltpwL1+dxCWI05CIBYa+x7nEoWbT0kuZfmtFoV+d/gl/M7dDHAsFRhS50StzRogcPd
oiqGdS2RBEpaljfJQ+RVeXllZYsjtiUt2utVT74+0NWeou3IBAHD6KGqzlFnT051BYEWmJOMt/AI
F9DWCbRIBvMYhyLzDOSm9eXnNnGdXRGX8XWbLO21j6EzqW/TbP0ExNqRG6DTbPfevoSBsJ9xVjql
CwMLv++qB5rlFGeqFaagQU3NaKUKVFmyDI/jwI/OgkZZ9KT7AWxdPCBjjPTNsMJ+QN5y0DBON5kn
h2UjNC6Hid0P5EqqugHlGx8VcOJEaO86zHR8FxXNfIGNu+ORAsfrp/92Qv9WJ9QlK3/rQLwfviS/
0rvk81/4OVe2EUDwbIbH9s+G5b8PQmEOQtsBSmA/DZY5hH7OlWlzAusVkPL+fQRKg9q1bWlOK1qi
RpbqH7Q+n3hbvzCn7IB+iLQlpDLpMsGWZt78+OWWMgSalfg/NakXop3QH0I8bPBjC2izLAfIGuFD
WbryLJ+B0yFZEzcXvefSU1oWcvHUn/H6rrpTB4TMpH7zDS0AbEJTMd8my+LdIFLQ25JQOQPNzxGF
tEeEdcvSd6OJYLfMFTq5oQ5C9x5ZzrBEBrtkXunHcIRoohSRdR2WGGKcE5VI1LcOWKKAkw0LtfE0
0U+e9VmsRqYGZxHwluw8VAFKWI1mkT9YVa2QgXcT1EfibIJmzFq6yF/mpJc2l0VTssGQJi6dGEYS
XOThtivdEt5WkV5FZZkcW+WsSN9gS3xXlSiyrEyyTjxUvSvW0fpzSsr0Lshc1CgZ8mTv55pZ1wzg
biUHPiR1NH4JBSCUri9J3VOEULe+Dfk4rDWtiG04r2Ta5xlFlkeoYaQPeWCCZ9NeOCiyVsLQs+er
JM61dQYFGycCLIzj5YO1iHHFmCHOM4OFaTxHHR0G0iOIFLse2pOw40gQfUvcmnJjZGyn3buGwWvF
Wyg9xyn12X8jwt+KCEAwmCP87ynyw7euxFX4RVB4/js/hyLiX64ix/XRGHwib/6H84ksHaNp0CS+
+5zncqWfQcEjKPCiAkcZOP+r9BjcClpxSB0GAqyI+iexwVA6fwkNBCSIqCHIFclFXCzaXoaGQACa
oNHqnYIAsGqZJMEGcp38C/okFcCvV3EDHIt5RiKfDAlCtvn9XwJQNEKvknUcncasggml7ZApJFPi
z0ZM6qb0IU4VcAy7HZpAzfNh9jj/3/hbffP8LL/SRs37+u3iwHMD3OuA/LDYLy+e+EUxyxzJktgN
a9LKrp/IaBnZoLeV32YAO7/ExCZgGxX2Pv26pN9mi7wBkV1f7gray5tlpBoeUJXeytZqz0fjTdsH
mZHYLaC5D0tHAwVFyndjr6Lb0i+m3S+b6u8+hCJ4kxpxKDj+qxW0O7cB/L/isbMSRWYXol9plQwW
1LTctxLaayRyJfdWiQ4acKHmE7rJwc6rgexvhzQ0wxhnvqlBWsCVWqntQ/SidJDDIgp1fgg0vcky
HYfDwpSXhiRm0Me3n4Hj7Lf3gK4+FOMggI/yGtXUu5JRgprCEwnttOvstUAovFvo62Xf376SOc9+
2dRP241DWGIu6AUeqoov3zhC1D1RnCtpxGJOC2IGx8EP2vNukO1722My8/b1Xn1ET9cLoQVDpXGN
H5LZgb9sb0f0VQUcmevFafeeiNJv1hGG4ttX+R/WzwWcgSBTgIMup/nLq4Qd4aKYrODUOVNKpZp9
b2SYnvI+uHv7Qgb/9nr9PIcUG5FA4sJvQSGLhRNO7MGTsyILv6qebBS3+uOy8OKWEjQDAGH04eBk
5Lf49gWXTeHDtWD4dpug6HVRel77vlt82te+pnPTCAPn1uD8T7Hhk6NTwUiJvXmvY1gwW+aGLnjJ
bGIG4sZcBEkcZw9XPT31jt//Mflrenr7IeWTquaLXYIfogDMrRwI3WHoveoLGD7jmKzdfJoA+eI4
gJ+sioFvg5vID3Xeg0qV9Xf02aydl4MIZ/Nmp6I04hqiGQ44BCDpkadYqw2V3LV+Zf8hAMJdebTN
PqupLP+gpKBLOzkfRFi2xaabCiwyYH/c4QUdHhL4oJCVkvk+iSsH0el0OcInEuT3nwln+ckfPO86
Hh0PmHBNBuaHCdlJhHBd7Kcn0D4LUOq03JMBiWMv6+AOrHZ2llnI1leipcakO/mY0GDZloj4nbkN
/oBNIaZ2o1flXpZBW5BSgIdutINysgvEzGcIUWwHAWEmh970MIBRK1o6FYCbrGsPss7XBTYQE8Rk
wAJkkEcvcploZz5Q65VG4w6BYxfOl7TvaK2UfyARlX9vRFKjNmKHC2ZIHR3izVSbxLFK5o8KlvpO
lU538sKwOMuWbL5E38+/9os82A1BinihLNPpGscIphZZ4X2x234PsCvbJlH+zcK05h22mxZ435Q6
VXXnZKDcNXQ0KC7hGdPx6qqOmmjjzBXK4THk9o2FEg2SgZdmPemiZhSWYWCB3IOtIEr5yUvQHXTn
BLBeXpaXAJiWe6vIYZoK+NZXYrTgFCymTrM5X9AXneQRnmdwNgIY+tJBbrnJWCdc00hFt63q5V3u
HuCjsSM0neWxlfJL3Xbo2CeOtZN4zpQbgxq7Rwd9RLQZ4LOOYK1i6BGfpmU8JIl870TluCe26TNm
AstmseYh2HSJ81V2vHO8HZr3S1e8SyMPFcJJ55C1CvB8UQ6ptYQn3dkokzuAsOzYxQQknOMPWDu+
YxT5OWEGe0qGwb6NxLrgTu//gQwOALeq2jEyxfA488OHwYuCg+w67M7mcYKsloebWq/ztrQlIkNZ
a1HI4iqqEM0mRAFcE+UTYrw2s8o4POYwhLaLFUS4jSQLNzNHB+Cl7hY0Bgqjnd2iBMRhpHYcQwgc
xYFf7bIpxQwz9p1j1/fWhcds7nKwEOfqUHj8kk29DU24V3QMFoAmG9vJmusVaxrCVC9ogS3CPcMr
rjgJmdonVfO5+BbiXjnSWthGjHvUPRP0hxK0jYYk2s52Vj122o0/ZqgaffVVv3yUupvOS1Tuz3Id
IiuHstUlGHhoywPTRmYi+mzE9vTaWjCMGYsFeBVKSKoXZyBM1IoPdOuX+9KOmftZ63zvars6SBuI
hp2D48e50GW8hNgDo+30KPy2ukxnqIKVjcw9ym1QGqsRWSKqsvbJt2Ln1+NytHwAEW1v54co08t3
zYyxvrIX5mOR0cJYNazmrsZYsYG+sEtjTg6xom7g2GOzx5DE2fPE3bny6dBNDLRRv7QX+m9M1HDc
c68dPtSrJbXbcZdHoFThBNT6G8oWE+gJG9VwNAweE8WYGs62enjixFfIFtxZNvkF3j0JqN+J7EST
8gHusqn+6CTtomIGDzIKVEJm289vCwbIH7NM5rvcXqcduJn5xvIahr+5kGcTQqWHBorOQz30jNoB
A35drcRGAckl9nQ8ZNuQfvlFjVAA0qanZZHNlUzW6Fz1HScXfCqxRewwxxOtavZhp3lyWJrXRmtu
543S2QN2AFmMnOD1qpoIjXl35e84YQGBH/eK7dhJ7iQfEe/VeuCRLN9IhtFAA0+MG8meZq13LQgM
2B0xlW0GZ8V9zC+2oRqjc3IVDxinHzLaKbpz7bNfhUQonxxYP6S6I67XTnsOpE9D0/NcB4Obsj3C
VvQu8JGybhcukOxAlZJegM3gtsGafp7QEoo3CG4Mt7Zq+H94qd52NuiBTiXiI9a6yBwx31eYIx/7
zEF+nnxRXnizDUmJoCC6USKQ2mJ9kbTzWZk7/lYXGRR0GSX7uhrvMOqA5DgM6QYjPW+P/y8DqAo8
NM43+tg1ekmOLL/KHzvIN8klBXELxHTB1AXjSHhVONjb4KeYtl6GGJA1RNalB10cOG5yNU/OXK7/
LVj/1kyHzsebWL7/V3zp8xcs8+e/8bOF5YSIDTnkQ4GS0B/+M8sRirEM+SdVFBRaw4P4d7GqUEpn
xvMErfMkYD7y8R8YPo/fMlLLTHkoL6Ez/CMMn9FH+iUxNbcjHAHG0Ecj3bVRSnqZAgOIX8pytN1v
ib022feiXCNp4xrgWC3CjwOaJw9ZEafDoV9kUW6R4fS8x5lmaXWJ/TVd5ENjuWDz8jZAxZoGc2Qz
fET8jSSss0HFL1sKLX/10ZrAssPCzVK3RvqoGFH7ApMz9s41NWajcPOyG2uCxD5G3b7IxhiLC3cJ
U0bjK3ic4Ch7PKG8zZxmXtht8SPk0DtUOuuxMMWJic/6L6oQA9p8sTohLHxjZ8R/aXShkfRydVCG
FITH1fvW9JMOaQ8hukaq0SGKn78LYy/kkrNIq/J763fpcufSZ+DWnGTseJ5KTPF8/3aS/VTT/SfH
hj4DLAJNACjrhlXDOO/lLQF4wm+97+KvDAW8/B0GzLERDx9b4qORKEXas1QpWEYz2Q9GkAxzA+w+
45TJv9R4P3JIqBFA1nlho2Gf7NcoXvHiK2ZexX6AebU+JKTU1rz317z1r1YYq/yxEnas15Lm9CNU
u7cf6mW1R7+GRYYdBD2I1gmMoFfVXpTkc2rlRfXNnlB6/uBVqVXfIm1drzdvX4gv6tf3yYWQeYBH
7XuCio/rvVw83K/acPXn6Cu9GwAx+6aIcsQjHZsvfJYqc69RIvHMTM73CmvYNiJW+jYHk/hXBfXL
0tM8MjwkJqvgdCUV/OsWioA3YIdz5n/VuDL7V5zL2YBydmlJhaIVU32ETd9+9t8W2ZN+QCjhWLYV
q/Dq2S0BW68ulHwsRpJk3E6WxtKAX1A/X6a/uJbZhL9sUp4OTLArQnpxgGQIfy/XGZxvkTfgLr8i
AQoV5ptD9zbBia1BcOo8rkF3JIjb+Kb3/U8fkj3km//gr03QfdWnoI7uuzDL+8fZplkDg0MVgb6N
HCtldd++1CttN/MKQ2SSUeD3HHYUGnQvHzKra0Ee5pRfe7DGpTrht1fdFxBOW0NxwvCouZ7DNbLL
yzqFWGXvPZ3k60PWK3Chm7IgIEL9QeIpfM9IVkHlT3TlFJcwi7tgOeED4ZbdX9Tov70YGpwGOEC/
yJhsvA5oAngVgjt29VgtQ8ddAGLNs+9aLJb3sa5LHxObqNT1EP3VYv2+++iyMQvChgx9FJADLxcr
skwHrfOsP5FCF85KAuelY79VQZMwqRVwPPoCpzI3V1+WpIjB4bVd14XQl6zZ0XdpuU74wiTo9A5/
xlhfhsB4fWe5QFvf7YPd26+W7+LVBuYGwbabzwS/bHrCr96tB/IWwk9X/wlJCjbNBs+gYb0BlNex
qVYAvYuGh9v0KMPKKOVr6ivgCda2QoqVYBnCVlke2YBl9t3HQ5GfkEZuTqKohUub6TkAUwITXbyZ
Ouxjj+JThLBYqXJ2Kqr5Rqm66gafY5jZPLg56s3IhGgLnyku6CxzEbyPkmaYP62LSSE2OB5GrAXT
UUmQt9fUb7OD47Y4Nm3aZEqB1PtuVn7zJwZAAlhB1K83fP6h9xEWMluzw4mJexRNFlZQZapRfMTx
qMmw4vLnYn1YSc31ne5aX9/2Gf9mgjKWEUEMXbnmnTkJUNR2UyJqgO5xxpidDz0K+Bm0JhBnw9Zx
SSpA7JsesRn+pM8kij+SUhCW/tHTczK8HyZlIJhLi3seFg0dFCeq5zjk0hbedfxxiAHmakx2Gv9K
hnnafmqD1NOnyNVt+q5wKzCuk6AwvkhaaxnPIbzDWtvOQWQiXwozfLkINGanMLKjwZyZoCgcvjbw
HUOPwxO2xDjn/XgAD7QbjwpfJzQibZjKsaCeXbH9AEyYIFaUcC3LPdN6n3+kqlnKDNVErPF+/oy2
aS04lPQR0mTLloOUs6GYMhD+EVgil56bhOAIrIJnip9X1aXQY+UMU5E/ME0Dbn0VGoeAVkUCSAIE
qoXQy/eFIohlaRbV8ngEerNdamTUAbXklBv9Pov8rLytcKlS6oC5qtkujZcB/droKgzZNbHTFbwz
iU4lfwvSfaQOQzzkASh7d06Xx7aEdYRk+6wzrg8+CNG7DwHkdNZkVSON1LMIxxt4q1BgTe4G/ELy
ewvtOfMQWdj487tWRrqK9zXUCe5YOZoosAexrnkY8BVm/3YUTvwqDmQr9XnYazQwdzVEST6FMYMw
DBMjHhAx3nRoCXFLC0/Pv5zGzNyLGyYMmbe+wo38cQkY54GZXH1sOrSPFGJKZykNTN4WIQuSXvVu
wP5PR5dfbEO5KG4LnoJZ41bTafk+IkXAcq6BMnuuIAV0T9mAVaE6xKiksEVNaq3vmqDif1tEt/mA
VTYQG0gdV7IMd0r5zpduwUACegUg4S+I0HTmk2Z+wg+FICt4E5Ak0NXD8EdIfafSHE2hPQaATb+c
kA/ts/KdRqObH9h2aN9QE5OLmV2N1WM37Jo8XIV3wmnZm7tdZt9RO6eINyF1qkxkSgpAmQfftg60
mOJGHoZ8iV0bzsJagMvSdrPeeMsys/2DPqAvv0fcBKQmicJUY4Ltedo0vWxDbd4CBpbpdQ1om7Ke
XN28YfxMFhuBfr5lxq9pbxfpsmG4OwAunwvaTNNFHvWKe4wszAUeWzdIa+9L1YuKh0EJBoOmD7R1
I5fmYl+Hc8DwN3VxOicQE272g4yBC2MVN9YhXn3k7UhcRo4/4K8DRstDWIdRNfooj+vkWS4SAgLQ
CIp8GcN4yDYdhj8JpsUgjYVi7gzgls2TZiakKLwJoSzl6CDzK0T/evZQJNM2jy9wxVv5vdbRYwe1
zpOESkDhrNIOVJZA/2m2LTG2V/3kO4Rc0DnwTPaVcGHY7OulRCZoG7a2iYJonzMc2tgpVvca+Gkz
8ScpYVp+b0CNlbiU27qc34cDvucDO2REHxF7hNln/eCXEB00q8i3IJyhZ0NpSImoffD2W1x8giVm
pwdFv3LjyWyNXNoVtIaaA+GS40gvjeKULyOsFPt94BbmkB2GsWU7zgCxa4tDuVuID0uQWO71bDOK
i41ElueemnZAPH4foNPVASR3TIpl4/C3PNL5phr5UYcQ9c3iTHUraxqUaFK04T5OsklaZ2O2rhhR
B4GMd200VRHUc2zkP0TtzMOnNYf/stfLpLhjleFmqA9QnhUfNuY9pNP4JoNEyBECfNrWtLHN7y0u
jFna5djHced+bUjKW5jFHFqAfW3WWKouxAKATDQGMaYs3BKGrRsgHAISOxEKX9uUsLvrw7wbwPCu
YvE/W9VUdB/sci7uUAIMUS3qujZtz31kNdFGq/XYPAJkAAnZxSXWqzhdK4jEVZO2n1Ni7nrIEe0s
vrpZsXa3ZQ3j+8vEBGi6RtILGwDsq4f6opEeIi4QeLAzaLYtE+4e8vgEofeqa4F51Bu/tEtxKQuO
1X0UDBCUW94RSPt6DtoVxaRKd+6Mf2auTUq/dtNSbGCRYxuwaTprGT6FjhjdD34xLC7qoa2bo2oZ
IhMT1Zsm5Pkj9mkUD2dDwklWbNVaTOu6C9MCYOIhosVVX8x8HAjCDDn+M7aAwxWqWO48ErT1Lsac
sebg8wd13oNExszBHQCR0ScOaav78YBhhFU7KkO0RTnw8b0iPilHDjs4Z9N6EUGUtY9iEolziJoZ
7ZoNcgcr3riR9KybBjUx9x7NX7jbTBmgk7f7sLbn+W4eZjm8w/6gsm5dy+3BWVfs6o0HS6q7XxXy
a4ZO4quuOWIoG68z01r0wHeASYr8GKVDNh+gCARYVoV5LZ1kq9DVRINBlFlQfUXaDjXwHcS8pf2G
MCUj1+2omlpBZ+q9gY5fVLVegCCY7SGxG6E55F8xNbdy4KF+Q1qbfEsw4QLDiWVYPjr1TnjDsvp7
Xw7SiiF08DDZzY/s216KyBe3U1zWtKon1Ms5lhp4IY13j91l07i7Jpq6SJNPAWfJ0VlVHtlYZE98
MB0jB/Y/5PWMDKqTTIM5ViCUmY+7RXyOs5YDnM8BBT0T4RjYmwwztZZIRAcapcjrmwdrpuACSVaL
lNSDRs/R4yVlxikzVHhQrcdFKX7mYfRqk/35aOATU+Dd0QCGSK3LIjyObZn6H1EiMJ1bgRxXHiIr
P9BraMbWI0x6fU9mH6Bh1zhHiKxkwZNN7mbB9wNO5V1kQWoOjchC+4szHAMCe4/Mnb/KU+g6BSlR
5VBnW2dQ820elLwkoN/keWVnAmJZOJzRE1BqUhOIfAML1FTKnJx40czcaRcnimuj/4m1zAftei2/
VyNMwQ+z0S/gW+q9uuP++zAzcTJ3FaofWycTIXeE8lUvui9hF5p8NYw00cZBGtf/c8Jmtz74Tqaq
y7jONMfi0OCRivNao0zKkoSDWaOhrvxBfB+tfsGGhmGmHkEwi4q+wYaO+czahnbnsfzEcISh94jv
0u7xgUdxSv04wVxAufourzFmHrY+em/cvZCRxUI2yMeGNUS0kqID+C0La3iC5g7G3krYPj9XYm35
hDZjI1cyUlUl/MS6BDnq4i5SLcgnkhCZrZja5AG3XjlH3keAHNzM82vkwBTigfJvHO6CNpp5Yomm
Ce9o7CEHdzBlco2U1DpldoRMZA79PD8xvIvL6cwlHdV3q3JMFovMhWk+YdugEQxrAEfzs2zIE6Tg
k4N+A0Bfv2WzlPTrBFJ+k90pqJ1o75E4O5HJ5jWo3s474cPd6+CGeQw2AJd+pGzuZ1nR5sWOTDIZ
Y2ybk2TeFb1rPhG88UzDC58V/kCEJjqJmoDY+TFthdlgMkKu3Dm2jmJWuIufT9dEo99obccagUa0
ymVDFujLzuSbQCTYj1GRGRsymxXIvkerqvgF/978abKSbr2ZikBxXIqE+3Kg5SmTGiJoHptkHroJ
N/P8eeDLx3spxqnmpaIMKIfyUs6S6bYOJoASJ8CPueKrRtyMbZou5ATZwe1cs3eLCh3Hd+UkYj3s
4qLHpPCcH1BKklpshni3I7Y7XKtaOx7BbnRqmhXCpNahrin5Yuwguy+6G1NZbvp8bPBporZ05aU7
iSFHJsJz2Gel7ZgiMGs8KjYbDDYvBHg+6SWFJ+95WLx1uZCTQ/3kQ4ye9XF2ZJt/0YmYWZToOfPp
Y1uTa/R10PG06RzmJAY/KuJgrVDzPsxxzCx4XwGv4lfIrNE4XizLmh/h0LXrjW1p297KpEkoR3TS
xahMBX4jxzt/RRrCYqILW/bGgnVmcnYALWRh3SxMka/CziTyMRqQ+i7qI2PkY4QfSNfnAMUOqJLa
q8hRQq9eH1h1E3FX0VLznrWqqabe1A9sJ9/j8rT2IKDxYxtisn9qwLIPCKerma1/EoFIKFXygDzq
+dOrNPaG66awyhD2OV5a8K8ANiBxx8aoJtM/siK5mC2p7GCqrm2U7KqWBUG9G+5PiF2Xv0XI3nzi
VMtx8873c9foQkxZfIwY3Y7vcfta+7MAicDiFPQONQUHm+WSH8h5QHLyAFyg5seEOK0Qq7K2Mpmo
UzlEcSCeT1UjEheM/M5a6LEEKRL+0d/2dK6cYo+1s6kCnwuLIlrNTdfrPC3xlq9sgXo/BPhvnLs6
yNjoFEk2u39KqopXmgo0SPPTWM2chFgijdEwAFCo3PydamiO8AfXhR214PbBXht4jRYm4jla9tUG
kEy/MhlIZJV/kfVsKnTg9yZyhHNvEl306M2ufLtr9D/0jEBIhaFkoKM8DCdetrjQskGbCQL8n3M0
mDpTJ1aReDvLRXYXKBwUVl7p25d83VWjTRVQnrqmnecEJE4vL4lAThXYgz/86fmTmd48b40iQCD2
r57u90sBqCbHNT4WNM9fAw4x/gHrQnfiz9SNTHyqfVfCv5sJ1sSutx/rqRv4a/9Y0DpWAInQxJcA
c163KXtbYOpS5PLPWZYjhcyYlA470RtcKC/bpCvh6EPHrAkaI0TQniaKLlrAhEyIqbvpQpjJRkjJ
a2LPc2T+MfuoutiUCBX0N84E5UPx+aeddkPUBlYGUhmIpnBeI0BnBIdQw1LeF7QHZ+6DA8qUhRyu
lFBvr9Rve07SGA4ZBTEJwl7kdb+bNCp1KhKoL2ESyHE5RUuQTQ9iVeYTgRA//eWWez1CEbwYoIZY
htA1dQDIvdxyXdvLIKZ//wWcuIlRw8zHdoNsqDkgnNCcWVFIvk8ysfDrb4WDncQ10a70ngfS/ysM
9fWOZGoK1JYmLWNST4jXO3KqhllPYSw/05OgdFyShC5VUMEqTv7iM3u9yg46BDytRKUO+J583bzO
SQwDCffzM7Qllb8bmsKU5mlGpXYCsGSyxrdfqwHK/br/HY8xWABOGVFyPvHXOwjfgJVgsnSfu4o5
UbLvZGTCHEFx4b1GXQujapOkMdpbW5V7CSfj2zeAEsyrO/DZxCGAT6XQfPDk68jixkkhGlXB3wH7
Uu2ZZcHto+uRhCg/PaUtuktMauy7ronfP5riljeYlhc6phXnwvS8OCW6BawRrf+Fr7iGW0G1gLxu
xZHQ53DE+l0gByuAtCbygWitJs8cluiM16i9JBE6vclGEp3IRQY10jwSUzeDE9Q5Lbp9QDLvDGcp
o+UAalNumdyq171Ju6zOUVQxfdqa49xvUnIbsGPmiG+aruG21HODvie1J2rmuWOSpiwYnjI+R5hk
OcrKjEhi9zEu19sgznCGOnf0jJHaRVLBwzt/e/l/23AAk+GWgEsN0ab/bWuPVBZwgdflU520kpw1
buDN17twHUwG8KNl/fYlzXf7YssRasOnGQ3QcpgzrwY0DMpA9fbB9CmMfdNjxInHz99hWOrk1hUq
stwBmhLhSBE1i8gkhSizm7t5+zZeP7nRLMI4DlciHpvB+6tDtAKlNfEuk085ztrlOTrdQ3nv5JPT
XTr9cPX2xV5vcuR3PCXpFPkyYF7pvdrkPqyPNGn6/rNum2x98DJltkWWNSazevtSzqtPmp8OUtsI
JSkmb3CHXj1YjDNzUVTaua/6wQ7wHRU+6vao4aZUummGxDUm8/Va8g9Fw4Z9OXsyfKBY8zCnA8xI
kn5ByWPm980kC/JQsWIidWenMRUKUDu+iqTOEtPWmi3TBggGEGQIFgXIvVK7lkxH7jQKMjyclXuc
RXFsmUmR0GhsUFWJMZ/bM8sijhaHqgbR+Gxy9ncjNmsQUsKB1mYCiSfX6zXwvHgIS3+c78cyMydz
VDOqyDdI7FI5v73eT+5Rv+xn804JXj6AC59jEa2sl+fUVDf0VIUb3QVu/XSt0aN1aug95mgi1BOC
nmfvBSAdVqGaK9Ml/fGrTo+mQ2BNNovruYgkmYFG0RDpnBLp4OnMyjP4rJc9nyogvrRBjPe4yJGC
aZ9XEeUxWrWmLPkx+GNaZIZIVoERNQOTAMEbNALr0rxwHEa5ivU0HQeFZi6sBR3QYWd5iXmTmSBr
QUlUE/iR4u0QhKIyeh6h8UWydzNmHpx7UUSXQyJBX060QN5e0uDl56KUQvDLwQ3DhuICke7162t5
Ah1gY/ZYaKk+Zl3lGRIqYGo/DxqXHn+CWqE7hxcLKvDRDjJzdSqdvHgAxA9YvQrGiqEpKM7QWsBY
gq9r7yPq1/6mmHudbJNAO6c0zN6XjNoedeMitOV3VrJsmeX419qL6osELcZ3nEjJSrWegMe1cMX+
4/+zd2bLbSNZt36VP849KhJAYro4NwRJkSI1ULN8g5BLNuYxMT/9+UB3nbZU1Xb0/R8d0VFVtkRi
zNx7r/WtmTlyf0lYZGKtqgwyJPGPVvqkzRqW7jYbo8FXXnMrWZUAVGeaeeVMDbkWFfxhZuLZEygc
eYnhmilBUrW080pw6Amq7ewLqgnrMI0hyntwYpCuCD53HgzW57cqAuW8BLtHtDBCpeBiFMXD4Jjd
U2yawIFcAcRqrdG3e0XlqN4zrWrubakU26KgA7bRJVvGBFPlF8yLRn8cvJi0IZn3RCeWm3bweho2
UZI8d64NFtMlrnjdDk35MBMksWb7CfS90DTpY5U8yXYSX0GLqi/YrTEIdlbnR6OdH1JHxRsZT/EP
zMN/fJ4/vqy5IRgr8zKz2CpIg43Cp3caBPPUqa2weOd6jbeeEZCiimAUs4vdCPvxN7ffhwXqx4c5
COWWZZ493OcdSTBLtnaNV7xDFM/RCI3iQS/or67yPL3qJSxJfyS5/sSI0El/sx/7251/Pky0Ooxs
eIl/rkc6S+Fzkk3+DgqIwtUkzGLc5qaO8O3XB3n+Tf9+bZ2PUhoGwgNgyizIn4vI0UAs2qOVeYel
yTNjGiwXIExzPV6PUebcFQYBnzF5RBVuT8ur1rBaiFzAEGmvx6xF9oVYz75p7Ma7LLTaeWS9VeyT
uqzFmcrmxWiLvFoZrS5PYqHg5Z3pHgvasycCTo1nb0EtrYgtExX0gPDGzFHIou3Pbbo3KbM4TEA0
1hpvek9KIo2Tumu2emiJNzG2pj9z/X6zF/okwuOULNsAtkGcF6gXxuctga45apRkg77Lbjn5UWxG
FyZ+/d04j2+F7mWvpuaN684IGXrUjWbvJKr1Yv3rK2MtN/OHK+MsYs1FD4JTkGX804JCgl3O+CBy
3sOOwQHttCZdja4F4U8xJWnXvcyJ1s1bDOuxVuVMe8ocRM/oXfWVDTAiI5z3ZibQa2fOE40zCBFf
cgLPLL9JtSs8785xMkmPMnPzgR5odlNqXLSVzWBs8ud2ZOySlKS8OpXn3LFt7MvtIOPvk53E16ZT
xRcpneJdHJbVTW61WbsuA9V9nbKoexSWkZ60wmWBsEd92JpGOwA8hmb3MGQeEYVRLTgAkKtIqduQ
EYCT1AmDENbEezhL7hF6mHzG5oLPhKEDcSe/PrnLuft8biXdBUjfVLOOsTx/P9m9OlrCXHcneK9j
aV1rtZk8VbE5Yd+tC3GtD9QSv/lE/aPwlbvKWcSYlDi6YSLBk5/qWGTyWZOzdH5LqkRe0jYDHxYQ
a3ygUZlsGUS0vOmtsHmvQNE9xeHYHuPYEyet98ztb47+77cWW01en2dzqq1/FgM2ADZAfRXFt3Bk
wEDdXgZfyHWD30OeBTwCYaR0OPIS+0Vr0StcJ5Ft7aDaxmv6JJ7nM/CEmduUtvMSEw68tH5poRea
iq5SO1Y7rDHjtd1F4T7EOC1XJdFTw0oB9zhbukGdNbpb+m4+W9WFxmnZJmmrXXk23AQohI52PAM6
p3FgOUssSGrhwOrtl3qcHolZYgSumXlPqnSdLbC0ATZbz9DzyeopTdmLqPsWq9A+yjOzWTUOchnu
RMZFvk3X7xbTHYkMDoq6kYkmc6UWB1AI89mprobKU/ji4go6Juev1PeIU8hsFnZoPCPij186LEjf
ZWyQLKP6JPhd4+vv7x/uFA/RHNI1giH/1tczDSahmIfSb65Nf2DlDV7yFZXHxNSQS0ZN5bzPqgv2
dqF9nXri4VGP9tBdfn2T/NMN6y4SZJY+7P30Bj4+IyilVK5mJ/tGJuTUrc8XxJ4hKB/jzIaON/fe
Q90U3RZKOsgxLxhfI7cB7gzKXH/4zZf5hwd28VBjAQYrBITB+PhlZvKy+nJMk2+hI+z72tbVnZGR
ieHQ2D2wLnbXXVa3l5Us8j1eYf2qLRwWMidrx9uYbFYEycXQH2OtM7+jnK+tFWi99P433/JjTbs8
41AjTItHHM00ReWnU9bnwZR7tey+0fWuw0d2FrAI6SROq06J/tqwezg5A1Q9d+02Vvk9mkkUwQli
VMOF6ZTqySLS9CicIX00GtkxIWEV2EJWyDjdIXH0smbc++NC/28IxcNUffu//+ftPceEGSuKlD/b
jyZ/tiI/XeD1W/v2Pz8cGtdvOT/5FDdhXMQfrBbsPZcf+osMAPpY2vwnY2mJ00Djtvw3LxnFF6hi
hKWLg3mpF/8CJnt/SKpdRJ6CEOSlvPn/ZgvT/oPfhtGVQpLlybD/K3AWHewP6xxfio83QQPY4Aeo
n84V1k/rnNvbZVlOoQ4bYCoy1KAlwRCUW9ibpvoYDyYAnODLVLgWA1c3jB7xlMGJIwv1EEdhd22W
drzymt7cWg4D+03jWO5tNEEZaewieyiLiQWaV8e+DtqHALej609d/SbMCpTGuuEEP6IcK5hS24hB
84EFpYdi/G4FRXkoIwzWchqRZAmS9XyYjtabWSHfWy0u7Se6Cdq3dHTGR4yF+fiNXbrnJJexksM1
MrVNkxOwEI7JQcASci/sPqAWMmVIORCiQ7ruEIToSERL7UGTVgWTEdnKpnIxTzoYhFcqj2u5RhMy
XuvNCI4yjdwvWZq5xkFBCuC0ELK505kIkUWoo8JI7YV5AgYBTQxyma1ew8gnNf6rzOfigDGPrGF3
lmurkekLiohiY+mBxE6L9SwLzOGJzM6JfZql4+RVeARLeMW3JHwJh3BWSKLQUrRX7HFYJdWIqVio
iEQcsoXIjO9r56lS0G7BlY1g62fW62o1JoGot4EXZjEaGiQwNzXk63qrAeR+aGpXvnX0zVFMZAPZ
3qGEyEcj7GEczOUsYyoLV1Hp6Q9eChJjNRmD/sB+HiVIVln8+tbEtIH7sNWvFRVS59Pnr9TKrIos
37gWJFSqRUaGdD1rKt2h6MqD3mQkep3/MdPRIfkBSyli4Q6HvT9FOT9jmVPqHKsCxoHhERrHoCUP
nhKI8LFvLVkBbS8pf7MohDgfjpb35JYp+bdQ4LwnjLstYY/uwhX2Gqk/4PXgMHLG9xeDU4LAGluP
8AHCKd8quNjqQraAKpmzqvngFexBVlOuY8YOdZA5iZw5oHOKmFEj/T20KfLES1IG+AIDUWfhxglh
dRFrEVSvhOBRgoUINXKse41JivPoEP2EVtM2rhFkDMGWHqUI9+0yziakL2nf4SQTSIAiEKYUfE1i
L3ANZxdM6ZcdjVb0qmeEKPgD6S7pxaO9HLwLwwH1Ju2M2W+wHpGUVAPZkEgk9iOu5n41k5P0aoeM
laVWcRBBZ4hbN+7t4/kTbYf22rbXbCyPmc69WfdLyEsyhMHT0KSt61P9hA6DUKOfLzAEyzeB39n1
JTPngy2a6rUmA6Rf1eg7dyEmKHkKE5rlqblEe8Rm3CBasDvT9Gsj5veHZsZhTTnYx4goxGe5ZAs+
nb8lurgu3GWTjAsfLTBfluYYd5lGGXbN4JuU8yxV7OqUPXCd07yv53sgwCU2/my5pIZYzg8qBqGu
28lbguEUDNum5N+9KSbEz/VCZa+0EshBWmrcECg7Ic4OGW8oqotmJ3OhT9u4rrLv84xaC8O7ttxT
ukEwW0jRkV+UXU/T09HzkUYGJbc/oo4f1q2HDZRVe7gTgzve9slUvbJcA9sTZQcOOosKErA9JAfH
1sX5XVnkl1s42oibMSCkdTmAaH9qFHk4FB2HxJu8Jy4mSTl47vS7JELsv8oaVb22slMBOkRjJCTP
My+Swc23M1FGvuhDC490q/5MNFM3yTXhsci8bLx30YD7aNy4sY2GXg0VU8kGGh4DR5cjMSNjC1mU
Tx8nQz/nFaT1ccrgPI20q3eD7jl/Upg45kYvShf5cIBMcGUooOdhmMg9/HLO7zRGwVNDU+ZodzUZ
QI6RDzeDbskNMaIGrv3WRO1YB5R0OQ68vTkuuZ+ZG0V+w4oBvbYq7jJ0HQvbmChkwo0i49ErZ2er
Dc30TTq5SUetjXdJ7+rvmeXMT27Yjc4WoXRyrBs7/mbW4/DQWda0r/KCOErQLT5YvMcm0ZqnyJBq
DVe2RX7nuej5dUKIjFHLjjrQAP7bWGyFC6+9CMX8jUQaqOnmkKmDaw0OtNbEmeRqsSO+Eh+pSKfF
oOszedcBAjTpFVAma20Nw+LUHVsMtjHSmqMV1mAWm/ybZXkRxF42wDBRphrccDu618A+7vQcCuMG
JxpoxBQTgH7MUt7mp1ma9MoFoqzeRhGIT3Gt6pQChKEfeeVdcIvIkrfJ5KB0pld7pxfFixmip/Fb
T83hRY8u5lilBH48BpVZPg0R2tFskLeR1dd3KBXC1RAqHRqA7twXTosFqhtb96am8tjFToZ7PIzE
S2gM40EG7sMcGvZzBzjwoiTIsrmwhqL0eD6A1O36ZlwefNDflQd/qzJulQI4a+dVZG2IfBHHoZzJ
fg3qVpxUVJabkTksrspGX9EwbcZV1LdRtckGUQgGbNHwBdVljq9AdhZY3Lzr8h26hYwId11mG8zM
lIejaB+MInVfY+pqxVJoipsuIVUlx7a/722Tu3oAvTyyvB8In+2uW0N8GRq3vqqgANFXGsbKpq0Q
tEcsbgk9E8+4nzxN0mBN9FPKTOR7T4Dpl4lBcv02tiLrT7HdBCF+7Tndh1la+FXdvBjTHJwiZKsI
M4EYsxUcj32rm34GI7B37OayU6Z202Cg2SgDs91qcvJvWTuMx3oBeQfWZJySuO1fCUEK1iGJLbde
5Vk3MBiISUyLCJyysFAFO1qQXomgNop11AntJFNi0h3ZDRtOl7Ni0jheViovvkD6ARhcVo9BV4lL
mjFPLUviJkq4T1UiXnUj3CdDoo60g+XLMISIqJx0anw9UPom0KLooEKs8iaQh6vOaXZuB1ojdQxE
4AKQ+8opq5GopqiVHKGLjz6ShKOHldG1LH7atS25VQQxC/ngljsj05+DRDqrMLOhKxul9KmT0zVG
nmytA3zjXQgZmf4w8HDTC+YFOI8uwmYJ38KZFePKMCrz5IbSvnW9pr0vKYFY6KEuczxR66fzuIW/
SYBlk9J278JHW9RASkGsI1sb6R/ShtsidMzv44QIUaYYSbY1CJpaj0ZGLk8lECF3rY2tFPtudJuP
jblNTTE9iKbpD5MyxbPW8IM9MOUr3kD9Lh5JDF23WObMVvQXVdFF/KshqwN08fousvKs94FKD5uu
XJpG0VDqlx2Cv1Mc2xjmA3sPfp9EU8Rkj0KhtV0R4/MUdRFgihzqBMZRNhRjHz72EMhXtB7Bz6J5
uLQr2nujCAlVRGuxherCdWhhf5L9lQtv9l2ns5vtlEYWT0Lepn41WvVWolYvD1nkwaR18uyiGkjv
rDwOvCf09h6murNVYx0kgCx0kNWoyNbIhUiKDhj0jo1+F+GqUasmiSQz9lAdSjlJQBjR1B3GRtIE
NIwRyD/vUwIYCDv1Hd437/Rl7e8gZYZNnNrWvENwmv1ZOU69o4cebLJlawWWvAHXPeGvlnpe+pB4
bLJH6mqTFH3su53b0X7RjXUwZWSr9nW/TtEgHdIk769n5VbmI+sbeogiM4kGyL0xv03a2PRVaoHD
zsfQvsuIrp59S/MaOosJ24JikF9TRDPh1iOMlAdIsBdMbT29CVlkwz4bj0Wq1AaatTeC03aDk2Ib
cGVkVcWbdzLDFyfvyaaeTSA5gfReQzL17uZgIGM4D6NtnXbT0VKWdY1YoW4AktQaAWwWascyaw+j
Xk8XboEZDhm2eoiG/LIe6kPlzuO69oz6JidO/E8aQTAp2rq5BBAaXDSh+8RGbdiCvlj3TiNPCUBC
ROZ9mqbbZMzD7JIc9kHfxt5MZucgmyrxYTKVySo37PmOgWP1dUSSHHL7GFm/ItoMJAUuO6ThwNnT
rtHyPycSXG4R6c43GhileBPioe2+um0F+GcqUmfV4FMKjItc4+W2D0b7oo5M567Us+eKiXB0KLLa
CY5mId4YHVVXIzjXVexyL+zTIQ64zsmUbtw0iZYOsrTEc5zzT82wahhZ3i4j060FBXGRSFvV8DxH
JAdItBKhcxsaVX3L6rdvc1bQYfdTJX/7o9X7M1LuYz8Jl6XADr34aWl+6hIswcd+UugNZKKE7Gud
ppH7waQSxShnPMyTo969Rv8tOe3j6Gr5QMngH+cuTSyGCp9H/7DRsXgLVe4KwkWPhL1Ur4oX81uq
tXRSjbL7M8qElNdh73bmvmlISpl8xbgtv0qsJOPNx4O9Qa0gm5u86fXrXLPn6rJhePDUR6236VNC
L1ZyLgK2bbmt3kUoTI+CXrbzvWFrSFXrMW12cdexzawS6620+qG9JzfGUtu51XUUpIUNf/TLTD0B
2t0dKdjCgKygGCMUYd28MR5yxwRMl03qnVum+O7OfXFvYu8iIbpW/H3bEBVBRMhDjyG1kba8OwUF
FlCV06ypTuGOonC4cMMSaTR/sbmRZaXbF02k2+NG0RZ+PdfCuV3r/5X8YrkGyEwAnS/RoLg+Pnc0
U3bIUJ1EubOg61Bpxgm1QQfXIPzd5PpT2+X8QZ4tf0iqjM93FwZ7csQzPiiLYF3RnMjzDegrrg/P
nnxTsUttHZYjRQhOgN/hEpd799/DjeUwkYW6HjoElC2m91mJUAEfdcREwHuTVMaDPQxQg+p4Yv+Y
Nbty1PhUbDMUAdqQU7b9+sHSP845fny6xIyJwccxkV98erKYiGuME5pyp/SK394PIal1BJkaD0Wi
KJulbnPwvZzKQxtW7FGRPXUUfkXoZPAdx3+1jv+3vfm79iZPGuf+P3NPn7+p9n/+scf54yf/6nE6
f+CDsBkDkD/OQHRpZP7V4zT+sBmQI32h2Y18zOCl9xf9VPyB8GYZMjlwUxlU0Bn9KxTO+YOBpr2w
CXkpnjE0/wUZGVnkp9ud6ThKYYlwUGda+jexZDjh2ASBFu1V7nSH0i0srKFGpQ7mhJskk0s3K+1M
/Y63KZ0fho0kMMVrEOfDLo0ajc150DnbpvWae8/l73hm5j3FbptdRJ4GYPy8o6IkqrfdeZ81Llsu
RfXXbLukC5bdhmRXhmo2s1YyZTDee2C4rGUDh7n0EqRvRxNtCiHO5G74SFYIUVk9A1kffeGLNyCg
Pe8MZaCmR2Q6s88h0aroNdyyy14yXHaVeHfYYI7LXrMlRggymBbUd9ZUx7TLZvKmGuGwQy21UxxU
iVpHYzLsGuqoq3lg/jsuu9t52ecmy44XGp65pSUR3RqesgmDmZcjpxGjNkZuxxDe2TvDLGA3HA1T
fh9GlrWlVUqsquKPnWXn7enxIxFE1pIO0F+5coJBysZNw3mKDL9kPAeLo71P6S3cBqVunoLzNr88
b/lLpPsI/LA2rL2OxF3IQHJjLHWCTR245juna1NR4sjSI81bcxzqbvO5S9Nqp1N0OEv1gUD1JmQN
atfGRDzr2kEd60trkKsiC2cJYq7pA94t9uLhmVvSYNqdh5D3USqwZ6uKRMuN1mMPlMlEedSowuJ6
WN1xdo1dSxFFhpe17pa6CnbaU4A36NIbmscpnSSuMVF8QQI0XeoRW8Uc/yqYyWkT6q21zpIwvFOy
MAv2b2V25SZ5fZ2dyzwvw7W5qnBngoZU9m1qasFai4g7CJrAOOG+SDaY08h4mKtv7bmYLBb/XlDH
4eJnUpcjaKAmsU0f8fxIrB0VaaZTVnYFq6xuti/k4RY0VZ10T/YKxexwLmzHc5FLUKn6gnuPlKOk
10+U8DjfcLTcp8AaEIAVHbtZVdt+2+ecsqHKmys6i1+GUXbXWmVosPbENwZtEDIHrNY52Q37fqnK
s6U+h7yiqzWOOPeVgUL3MGtLSk0fZGxewHX6jPIo9cW57A9smP4oG4bhC63eUqz1iYjEjSLCBtbk
0juYucoby2mBHBSqF6d+6TKkS7+hqhl9AEOaglNPO2Kw9NdZea+iYbbMxodRhYBW7tlx5fkSLmBz
0S+tDQoq+xkE4kMYVN+E0QWkoi2tkGZpilikhbk3USYrwFIuvdLINnYh75w7fgNTA1NF16qOD8C3
hj2eUWIHsSVEo9+FajCu1Lkt4wZjE/pdU73m57ZNs3RwGqG2ydLTIWsLRuLS55nOHZ+l99PRBKLG
ivbpuTFkzIab77pAJ6yBnIPkQImaENKo6Lrj/C6tK2WZwcYxy4gBd6Bv6qodVrbDOFSvbPcZ3RBD
/HY+FMLRdmGroovUpRAIbAMvfkAKmiemYVvIJKbyzNIXhJ/TOk/q4eDGzlYS37GqAgjmK5dwk1Xa
JNaJsOV0U9kEX9kw1X23h/eYYF+7TFITBTR7yose3Q8ywjy8GnqLlMDFeP3ALsjaW/Tfr+jlaE8D
MUhddugAJpJRrKpshX7E3YwM87dJdbCn8YV4Q3uNB9LYQxeZNxZ/65BZorzSM7MGXyc10sTqsjYE
zD/LdPap3VMeO019Mr3GfIAnHPlo19x1hHRh8HHtTBcBexJw7lmavs4JcSZydIYDIzooyU3PzMfF
0tx30bhCXtNsAbCQUTf319kcTt8hzPb8KRyLyAox+jpx1TGuUX/KwCbfz8HMtYrsQl+Xhuj2QT5h
6WQDxJS8+8LCYm8HFBK7Yq4HntKg1LAwVMOAaQ4xzp9GwWqzcaSjjlDNvG0f6vchAqUd8hBxiMEB
+k3hJheZg1yEGm2nKlLdsbO4mLnKidwprd9B1RB7MYE6DLw02tuDhKWF/ONgt9AaWbHdraqEceyI
djyMhRPTnMvucIsjdFShc7FIHlxkhfH3DkNVSevKpRNa8e4d9D5bo5Cr97VHuhhg8bRei9G8bfRy
SS01cL/yiF5FVRhfx6RP+WlWaf404y61yAu5ROMdbIeuPox5Xm/EPKp3Wos4x/Nq2CRZRsfcBDs6
dzLaN7P31aV9g2akea+9sNt06fCVeINuI/RJ33Qdy43eRHu3USG4IprZeeBe9yCLW1WQNpcbmNq7
3jqhU8q3jaZIQ0vuOqG00xAltyPn9TIYLYOnMbsOnXzejnZK0NUYoydb2b2yt9ZMwS3hVSCY6rvW
b5jYPMp0osTuOK93dReH9uWctFN3NSkRlhsGWCTgAPc3GZcJE6XoSmJvFBu7cGexiQL0Pfd5LDzt
BS3/CA2GHvpMSCjaONGnBUE1Y6pnBLk71GDTrtbD+zQtHTS7PegH/AqZvO5Tpmqggun7Q9uheS50
es5TqY/WitCX+sZAvR6tq6SZn82qG59zvOqXTpvoBJYV6qKetOEM+xltX5/S/lLY6cCrPys4B5SP
uwkk7kZHHLxb/NFvU+JCJii75JIGdQdMxXDyO3fu4kvAAIqpBQhJxxu2k+GG77XRaReqHaxbBf4E
A3SNF5coxmKVF7xeMbxyggh7HLeRCMMn4ogqrNswUZsqJb3My3G1xM1MCraYyTYbmKkMK1a3eViV
MNMPTdXl0aY1mkpXK2PqwJCycomtRTJeQEZ55MK+cToGZCmTuwk7c4jeWfXd/ty0yqJUgwhd22z8
AtHhqjCld6Nbmt36ZTvX8ZYMPG9Tut7crCOzs9dpWItXZSWRvh4TkZzcqKnvEi8Z1MpDb4IKybMu
FDitbYNwbzfrEVwQuC+9WImpcah2m6l9zjzPWwfK04/4+nNrlXHxX2YzlltbWRdmG3T1Kp5b2Jr0
qEx+Pg5QIJk9o7YlIBVPYbgxR40cKSR34bIDqomnw8azl7EUz0QrJqBJoB/6IZJK4KqTLBg4pa3A
Ktq2L7y8543JSTow4P0qnTTlwbYE0brst2rmbdSIDFBT/GJtl0yrprMMv23pKvjSjvKbAncGwNU0
6jatFV1VMCO23pC3x6FzrL0dudXkF6ZrnRSEIKw6VpFdSNq5G4+LdunCTujXWSGn9zFwoy8ee+5H
Y7KdQyAhMiEY652jItjLXgehHnpXubBM35iclzY31fMEAxWKgyXJAgLOaoyW2Dc04UmXgl32upie
kVi7Ff0MAHasJYZ3lYFr/maQMO63day/8T6NL+NB0zdTLe0XQBVq8tMmd4KtRhQyYGoCTQnxyWmi
Fq15R1fP3Fg2cqpyctJNKomVpsPYbayx7w+AHQaiOcPhTpH1tKiJaBZaqbEqyTF6I0xzrFdGWcqt
HpcE+VZ6Rb/F6Fs/L8eYsr+tN5od2VujR75lAPI/Msyfr6FpVPcVxlnL532efGfSrh5AU2QvoS6y
kD574l2i4AguGdiIS8Tw9RYDVn0QONJP5twS5iuqcm/Mgg/A8LTSHVltEHfq7P0FuYBWwESS4U/K
qzkvtoNdWRdJphX7UdByr/CPPpTMBbeaaDYtYIibOGwQpS8t12RpvvKS6Nc8gDwsTm+sFR6pK3MJ
SomWxm26tHCnczc3XRq75dLiTc/N3pg9SpaLmg0UreDo3BV2zg3ipVXct+XwTlAU/WME9ONVf+4q
D0uD+VzU/m/9/7v633IlvZlf1P9vKiI/iLLxoyrq/GN/wWR1+w+apBZw5B/RgLiM/lX8Y//8w0FY
tKiefqr7yU8SBsRL+qu02qyF//qvul9aZMuzQrFdRndL11X/b1JPPlb9kJZpb/3oOmDbMv6mTlwI
SVAsOvuU9zBkffrr3QkYI48eRDj15acT8w/d4o8dtfOHIY/3HAEH1+ZwaWb8LBcOrVHCk2zlKdIY
/ReyNB6mtvee0rhdmmlLyzMUjnzz+uR3AMV//GjcW2RS2cQpfm7mgSnVx7ZEPD97qGUKD4DimVY0
bhj/6A+mO9JVVKJBckNLAo3Er4/8Y598OXLHkEjUYJdiNAeL8fHIDRNGEbBv85QhPGREA+mt9kXb
0XqOy+XjxkXu8evPND62EP/1odwqUnd0my7ip9NdVEXQhZVnnCxelA+sMeaengSqJgTW3tNilznK
2OTDO72jlRy1Xftu8zq9yDSb81DjQruoUO2MO0XOcLCZZ5quiP5peQYWbJRDv5Q363hegqpVpdOA
H7MCHcuvj+OzA285d2fhHY0xXCufrRUuJBjkC5FxQrHEvdJlCHeyRZPjKrqcsAsWxBEY9F9/KuLB
n7q/P06ejXx42eDzwd6nK2ZrwklGq9FPid7rD4WGHqYG8vBdJGN9mvR5vLNkpV9T6CALmyJUaL/+
/L8/mIvDEU20vdgqmXh8vGN6zytS9kI0FjR7vAP0U71OXjfehv1v+/mfes3nYzV1mu3U5nwggYUf
PyuYHPBgotNPrNXjHXEEaNBgLSJtC0xTvY+plG+9sJenU6Ayq5yBh0VLHGLQ0uh38OZ/OnCs4bwt
Wa3ZdHw6cENqJcy1QJw6mOw1PYcgK49Gm4t+FRfp76Jk/ukhWYKleC75Hz4lVKk/v5P0KhGxZvbG
qVFQLwogprQNF+VW5wiMm80i3OnRSNV1zF3uZTMjo564CNJ6dSIMiYEuD5rdj3ch+i5SODELHFuC
ETZ6i1Yzinro9MWU8JRZLlSMS490yezH2vwf/VyfuQvL6wWHn7P4XDCXcsd+PAhI30HnTp5+CoIE
HSMt1WZ3vm/GNq9eG/DEfuaiXCzAFRF2MkB1iwkr9tXk1Tugl2wS41SSgTIPc9as9UCod7cR492v
7+l/eAs6pOgwT2FuxJjy09eECNv1diD1kzU7nJDzaWaDV73qItDpcUDp+/UHLivoh6cYpDB3NWuu
0Ikj/BsPFp6DkYh0UqcBZc8BeaT1BiZq+T+TWqAT5njbmDaCtyAOmOzhrCIJewA6dR93KWMXE97u
uwlI7DaBy3ohQDa8xibyT7ncE+dTpFg17BWtVO8IMQkxnW4SHq3Fcm84C3aQTsBv7HscwefD4ki4
zojapEGA1Gc98uymnsMoKjyVDLR8r2JDv04cLbmpTezgu6KP2NYnTp/Q0LWISfBjNPXR1ouQH64y
frfwJxRIALGMfkOshrPtZ+gwO6KMOh2pUjgtoBoLcYkwZyQQIhq0x0rDbrzGgAtDcABhYPmoppFx
CAPy3CpRQ0flG+F2TBOUgNKtilNXtNHBVXlyJHOjvMbl4dRrKISiW1X4Dl50KoQbvZyyP0Wq9HXG
PiCiNJ2pncALRe+TVU72ZQt7dh23rN+XaK5zajwzqW5rQTPNHyPPxuBeKtpY+BMAQzmOVj11RZYM
azNwnHvPA4Wwqmm52MhpEEOQCxg2ALpsDxEPaR/uV0AQjYvGT7VQdyAVG6u66yR5pTUJtfsAd+HR
CDvGbVUfUPJ73v009CiZHSR7zUkb8MCRV7pYwmplpJGfA12pbp0wzxp/9GQUrKF7eE+0cVl2U+4R
B5UEdVk5eRvcsENIC4dWq0MEKt+utKw35Um2CXQ+9Gu2gIvcu2IVUPHEjzFaB/wZmHDCXBzNcjUy
Y3CObuqkHSuzHuluhTC9o+l1aYYima5Ib6qPoBVdfRtOUBnhUsYj9S8ueloiXgt9AxDcKjQigRAp
aWhV5QvgTjbbxotXpGYyqxZiftGVG18avTuu8W4bX6e2LBn/Ig3GlxRsjdksv+SeAkltatif7Cp6
50YZv4VdkCyy8bBYC1BFYNSCtkCcUVnrXHd6nxsrX1JzgmIcXbJ8NGr5sn2XtbBx08dh9aBZbpyS
UeyiprwsiszLH5w+KIXHDZBNpbPOndxd4oInLN92usLRDmAU2iR5NrAZKUI1HbP3BKY+X7up7lUv
WoTwja+bJkWzRmmYu9Ruy+Zntsa7En0IqRwapBwRumyGeIPLt9rFI7zBulVNSFaC7HHUFFdsCtB1
5+SsdH7veItkdlHPxrAtFeRrfbEuk/tLGia0ylevUVxZm+gZmraLolmIBuQmLEea5SHKfZX2vLJj
GZ46GlytP0+2fAtQTOIQFQ401QztLClL1tsYzN4TMiL1rlB87JE28eKRvIccmRNO2kQ1gTg8oS49
UmBa8KgWgTcVB+hKOOdPoF/cdTrl5SEtUuOhFotUfSozdBVtz/uZ1xlipv/H3bk1t4lkcfyrpPZd
Ku6Ch92qtXxNHI/H8WQ3T5RiK4BA4i5An35/DSgjsJOZSad2qeVhahI7Lbp1+lz/538iw9l656pa
8DewMLKnfYDj0yGJDwuBLbap3K0y+Droc4t0fgMQwuau3KWoGOrq9q2Xbp1bZxHXD+SEMerdUBuh
I/Hh7FuXOUbvWnCxC6cIOUtxlC0mPc9L/rd9W+odwGf11GB2H26ndlaaQXOftr5IGFkAIADpArD2
AHWU4DDu9qI23ggo/l49OBdt00AZEG7o9PI/blyGAPpFLea4Ce+x0Th7ldFegWhQ55NCf58/Q3Rb
gyvm//ZZAzgDCDvtBeHeXMHr4FzQ85U/JxHWljxr+mkTbvF+IdZpHlpHgTkMu+ZtvYmslVbj3zMI
ma825WVqzd48AwMEGhtAXXMTpzPlTvG50lbsKnc5nM7xLWLEdwfkDuc9TjE8OViP3OWNlI2CEx7H
5NtMNUw+uWWENW9CekIuXFgcVlZ+AAEPShg2gTTPePM9/wbySWarAqWcZUBMWgenFK5KSCL2uQt+
dOH6kCxhiFZkNgbT22dhuoHU0AJ+UJkNmHQIZVf+Asr+K8wOL5hoNagWG87VzUWyVd3PEWgb92zX
XiGVOWyg56ETxg3C8hTnWfWrbVT01Ds531Hi2jh3/NHxBAscpFDotliEKiEzZ6/Uhi4L1IB+Y/FN
3+1yChVsJ36nA8h/IMtORnnmR7wtKF5BtY3FLYR4kkVT7xRvg2UKDTGYZLPHXTVAvpfvk8qb+ddb
3yUGVK0dUkttAsA2gBdexjUR4MIIBRRHtZ2P9T5YPG5CJsRdFKkSXEG/g4y0iBR/W3GmTIRn/60S
CCO9fmgosdnLKAycW6sB9ZM63LDEEh+/rWgXaLsKaFNNPm1UhtlRTMyucfdTitw632qgQVkRYcg5
hwoX1NkF7kfIFOr7Go7gVWbDPBsqEVAYLTjMGFFvcuOzLOdNWkk0QOTm76oAFWCq+OgXpLxRPoaX
evm9U7tadWPH4gvapAaqSYvd9HqbAX8KikPtnBWEozkcXfAaAM+ljHimQeX2oVFAOumbDW0iIPy3
S2dDGGLUtvpY6cDOaHhv1P0Zep6SahM4oqEi4aKnIIfv2x1iifCRc5GChYSYocoi4D1Us+TTAXTZ
I3Sv2mOA6oZcl5D2sSTb/Ui7K18L1YD6/gBHG9S4bUuFMJsNibrqPIESgr7StovDTJzbncbkuk2p
MQGuLIlkxKkxlKl2GJymRodzRhBy6S12QZbYWCUlVRMYtkGtAVDmWh0a3T1f6Af9sswjOhLM3EMd
BSGXSzME2MjPM2oJPiJfIuAu058DSMwvqj0AzSYw6eYxnTIyH+qs2mUAd5kdQE+PYq76jpWAxhsY
EAhbo9K4CdN4Fl8wX6WK3m73Fv+aOYxa+oEm5wqP3Q056IMwLozbEbqv1jazq9hTBUd2wpBqQnKj
IF7xt8gELcAO0yeFLhKB+36joReEYs28BRanlV0XpmHvrC7I99aLoPmcYYZ+beXToIR7tSERcLXf
wTL8HmJ4RARaUBo+TAodvtdAZ9MJxLba2l8SiNzBjmb77HoGAfJF1CTmiulg6mMrFRZNpkDdNFcF
38wAVTXdqXew8HJ1KFYE8RIQqQpnutl2Mx1C2KtTjSQEpKn09wRiQx2sKsjMiPJRxc8aHKHsnNhT
vVMNtoDIqY+MJ4yrczXyuFkLeu4fNDrR9Ms4QWjKTYy21wP1F0ZfHn4lUkeoFeZYlMui4qBaDWiE
BXCq2F1w2ABChPkuNpySvqi4NsIA0Rjs6U21TPYFSiH2wEJcpjOw1Rc7puFSzSsLrpmeNnyulzT1
A7MtCAkSQrWPTk2Pime2LCQNLCxQoRrF7JxR2jCBZfhC8NeqdlBfF+V+5/+igjiPb3ao0buMqpZH
0FiI/qcgRtoV1T1kj4VZ4oR4s9D5qFTQB+ySWuyXMtK9UWqLD6Vdb3/RdPPJn7mzZehscurxqUIx
Bc1ehd7mi6fntI3QY3KmW4TUy32sc4Freuo2QYJFaoLqsCxIeTp4KI31Mdw0nHMAXc1ZbFaH+moG
V8elwrCG/ZmXxuDc9/X2JkiSzXsosFV1idXc3hDZ19eiW6VZAgHevXdjZog6dYS/YGk1yhAn0z2j
QF1QuK7zQnmbCuX/duN6JCJhr8CnKo2YCCbaRTdwUJOFIVNULtOIxpoPMFfz9WTbhP9SVOWQdPNQ
35MBhHlFr7JrBkGil1KQCOe0x9cPKUNIHkKvwMOrU3hfxSj3NlAOQRi+qxhHIT5VMCUoGa8HLolk
kxbjH9DIw5vWrTFxffT2Abr1cB3jY2JdaD+4oOlHv6FPxv3o2i4S1AaGnuLtEshpNtCwZwU6LYa5
031HPg24LN2Ct4HjgZlNHPWu7c1TZ0X+rB0a+9zSRc8Q4qRfMiwF+5mB9WRivIe2OliB9rjnk5et
3mRoDsqRtlmd8gwT6mkfQKknrmPfbjM72DL8kPQVmBOYbKKaSmCB3stoSLsrIoQncGfh21lsXlqe
0MyHQ4wFIrbzrzXTD9bG3lLydzDOc+OKGZ2NZpg6t7POw0jJkYiuuG0IcffNYkH75Q0BW11c58Q3
VJDL7CouoESPYAixiVVoJFRCetqZbUbKzmT+x5I8D0ey2MwwG66rEUm0eFULlO+jT8b6vG3WS8ya
+3DwMEady0z57Qs8AtTdaJpULhlMurAvrKbQLvlk/9HP4Kqqfetw6xtN8BstDiFV2IWDdibaOVxi
EMsFvLEw3sJ6nczuIR+J6yXu9M6+0DO9vtZoZHsSxI/PwBwO6wiv8ksM2xHudgUEBL9Ke6cmuXJL
d398FZFc+TeNylZ2Xrpu5J+lKVzEF2nMgEqTBq47JovAqLqxgn8BB/A+wLu9B+yyjSDKyE3lqrHN
5s7RE/c3H7rtpzhtWMncQZmEp7xzQCvBDE5nm+JVKq2jSrY5y5y99alNlvzfVHj6jYj+8ot2Yv2v
5TprHtY5dCr5EfoofnofB7viMf6xX/r+Qn1j+x/UjCgwkPoalIzad2pf+HtLRFCLFuUzTfO6Pcfu
02wOBrh9SO5HMZOPux8zdkmUgRaANulV55NODudb2//+zrpz/P7vDF79KSZ7I84f4zMofVG2+nOb
H61wsnlnbhKGwmxIqUg87PF08w7VMXLjcM4wfE483Qf+98/gm6QI9EoLEgNZEQCSa8IiSrZPPCw4
OAVtbrScBNQU26eTuQmdAviNcen0L98DY87uqEsw/qx9SIWOD0FnsCLkEN0hkQH+n1yHb4oCnTEi
Hy8nCos50CAdkozR9m2YM+CPpqOFrKN4JncTVMfovpKumvFVP/8VXWjMNUEfR5612yQVwlMZUFV1
blmk9CwTODxPJ3RTugitCpMTAW2+YJOw9sC/KZ6RTrStOXUVyCNg9emeqV0EWrcpssodwmIORYwF
t0Z/CGOrqDpzKt00kzPEsn2mdgjwQAmKWalTMDR8A4imIUnqNjlSCqqCuqDsLypsEz0Fg7eXPAXd
mUOrBVWUxjbFMzKPrVZY9Ow/E7MJgDr5zuSEQJ2bgscTjGi3/dFVYEj1Qm+5lCZnEZkRJu0WCHwU
2AjyGJ2Eo1lOTcLCnGMrLdEr2v18cocA1kraQzQsxo3TMgb34qsy4BiiRUxXsJ1T04NALmxpB5kJ
7aj5BdO+XxUCTCI+A/Adp78ik3OOwARKu4YEigqBoMpA+eEVWBAkMZSbtsHudCa3ezw6S9YjMFCD
mHthB7orMLIChIrAPgSgbbLxAZg22Zug2XMTcm9V00d60CZGtMHcMM27O57/Vbbg2+ER+Y1OMiUC
BBpooaGFpa+PlEe20NbnhkEywaCju32mdwoGMizrERhzrjqyfvR9x26hatBnzIAeyD8naA5edFn/
1VSBocwBU4OAM3t7MNq/7cyxOmB/gct1z/ROAQiirBRoc7B1jCCB9foo66eekaOTW1MUSwWD1z6T
yxppIs6VPQUyArAKO8fUmHC3T09hgdlQbVwDsgbtMzmNABBGk9YICskzouVe67WJkcEpLOYgjG3A
o7/fGIKSKSVOaBOQjhVsbKCBC8A222dkHRwbvUk+mYxzJwvdFZzQKfRsuVLxok5OQNVAwlrQu4pn
fCPsuRAUeCn6zMnkbASBbh/H/LinYBhoR0EbZHK3BlcBF4KcBN0wTFMSz+S2T0lBpDjkhICkAHQm
DAbrNikScqengIkkh8rkO1j7J2oc6MmWzRwhBDat4ODke1EfXQWS6guGQXJP+p9PzkSqDg69rCwo
cwC/eAKwznTPUBYcFeOhkj+ze+MwufgR1m+BfJe6EcgCZUQHtvBjEmF4CtwI6i7EVrQQtM/kHAUy
PKIlSu4UTBJJooRyYgJP9YLlzDVayETXRicqk5MFuuukUykEEIztNUmpvV52JpjGUSJ+gAzueGM4
9gk5Cmhu6QBCIA9EsdEc2YaFxe5VCnHHovvkboKmmIasVqS2Qv2IVAEWoH1GziKBAz1F1Nn6c57Q
l8+AU/lSq0reXAxVZIrja9snnQbqTLjSfZUR0zmxK6AyfFNWHZI6pa5Cp/LrMTSjJkg44U7D4ji5
/ZPu73zXH/eSRWmtazv/PS48NQeqauEnmtwBQmjxdCHahO4CxsCRzqToc1jy8I6OFTZ0y+kpiByC
KD9SfmgPoffOJ3UKUJLL3gWyajpbhILg6y4Hp4ADRTzB4OzeJk7wRqjSCXbdmNO+L/ot+zLDSBbA
ds7p0uag7AneBVw3WSkAcgALqSHwJe0z2j/1VsJGRpoeITqTC5mYwCX63qXcZB3MJbwbtKX3epHL
NbgLZJiZuc1Iz15KpngKosNd6hSMBdUUWEkpOX51g09PAT2BEyEAW0eV0H7glPQidKmyjqKQBZtm
dtimuwfhOj0Fh3wbCgF61j7f1jklkzoFrqusLOjoBXp9ATy/LguaAhQJb7JHfExo+3jLYmSg1FXQ
2T6N+JiG3jiO1KItEvBUHcEidcczOYUgTqHz4X/cXSSHYqBdBXVwt8uRWhQKAYeM6mxf15mSFDDW
XNpdNoFeEg+BOOr2P84nCpiOAO+eOA/TCprIabwgufrL5VfMAvfcFFTV7TOWglYVCDB0j2fvdM+U
ZAEXRvYukD0BpCtaF3qNMDILaAQLPxJH8XeN8Wdl4U8c1dc+mKUfRM9tB0ywzl9rlPnWLxw7QF7+
vO/+uHn++99Ei8fgF0VDTPfZ67Y1R/z5HwPMR5smO/nhMW3Wfk7/z/sNvvzowWcdd3X8y+tgna2y
J5+JU3TPNP1rdrMn/xmtPq+2q1NmNs4dLf37m7wYbfnVIvzBwnk4WlekYaXXzaDL2g0XbhH08guH
q12+yo+vKL7Grj9DduXlKgq+xNlowmeH9pZem7F02eo5Pn3rrrtKfmWG/D4VwVNZDBZvkbmyi5+v
o1W1ytanK3eoV+mV+wmsb+IvbxhEU24/DwerdohC2U+55NSD56EUdjA12ZWv1jHTYIcrdwgw2ZWv
OfEgOD1xVaeYefyLV1v2/tRVv3le+QMBVDuwluwL38DJsYuD4Y3EPGKCpJfePQerkRbpALfSK8fV
8MszWsiS7LLvXuqmDvkhvTALlE9hczzTVu11HVmyS9/GZZC/OOauMiu79vtVsBtoj77KJ79u1kSr
3fPpcfRFI/ml83z15Jf5uigGMt2XZaTXD578wFsNW007NID80tiCPC4Gkt0D9OXXzhltl8N+MNBN
PZrjZ6wel9l4adFZIL10vCtGOoRRRKK2Irvy3fpzBo3V8LQ7LLj80vvV0G4ReIp6iPzC1Zvr1TbJ
/WBo1vtKw89Y/+06y9cDTcXYXpHA/xmLv1/XwdPAjLG4yIv/jMU/MSryuFIbHzA+SD3+xY9b3rs4
K/w3y1UWYymH4tJlc6Xfvf2A81U4vvuMoidNKrv8L34wPPEOpCC9bBjhkQyjGvAPIqUpvXS29sbd
/G2WUHbh+/VulzfRfjUKE3qYq+zyD378vH5zk7+wbR2WWHb5D3H5DUHss4g/5wNeCmKfnpNd/pHT
X+f5euBS6F3qS37tehhV9jgE2XV/K1b+UaCFTgGgJHpGZZf9uM62WLbjQu3KHbBUeuWAyGYk3j1y
V3bpf32XY/5rxuXHUhl/OMBOdv0gf4p3eTDw3HrsnvTBQFcK+f7g2+w6rL+/8muZpq9Irpf5pyM5
ymv/bJhcE7/xFK1X2T/+AwAA//8=</cx:binary>
              </cx:geoCache>
            </cx:geography>
          </cx:layoutPr>
        </cx:series>
      </cx:plotAreaRegion>
    </cx:plotArea>
    <cx:legend pos="r" align="ctr" overlay="0">
      <cx:spPr>
        <a:effectLst>
          <a:outerShdw blurRad="25400" dist="50800" dir="5400000" algn="ctr" rotWithShape="0">
            <a:schemeClr val="accent2">
              <a:alpha val="88000"/>
            </a:schemeClr>
          </a:outerShdw>
        </a:effectLst>
      </cx:sp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D016A293-706A-493A-BDFA-C38975946E6E}">
          <cx:tx>
            <cx:txData>
              <cx:f>_xlchart.v1.16</cx:f>
              <cx:v>sales</cx:v>
            </cx:txData>
          </cx:tx>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umDim>
    </cx:data>
  </cx:chartData>
  <cx:chart>
    <cx:plotArea>
      <cx:plotAreaRegion>
        <cx:series layoutId="regionMap" uniqueId="{6FE045A1-23FB-4F7C-AEEE-B0F3CFF75285}">
          <cx:tx>
            <cx:txData>
              <cx:f>_xlchart.v5.13</cx:f>
              <cx:v>Total Sales</cx:v>
            </cx:txData>
          </cx:tx>
          <cx:spPr>
            <a:ln>
              <a:solidFill>
                <a:schemeClr val="accent4">
                  <a:lumMod val="60000"/>
                  <a:lumOff val="40000"/>
                </a:schemeClr>
              </a:solidFill>
            </a:ln>
          </cx:spPr>
          <cx:dataId val="0"/>
          <cx:layoutPr>
            <cx:geography cultureLanguage="en-US" cultureRegion="IN" attribution="Powered by Bing">
              <cx:geoCache provider="{E9337A44-BEBE-4D9F-B70C-5C5E7DAFC167}">
                <cx:binary>1H1pc9s41vVfSeXzSzdALCSmpqdqSHmLYycdO+npfGE5tps7wX379c+BJScWo9ieGr8f5JlqVyxB
vMDB3c69gP55M/7jJru7rt+MeVY0/7gZf38btW35j99+a26iu/y6Ocjjm1o3+u/24Ebnv+m//45v
7n67ra+HuAh/swnlv91E13V7N7791z/xaeGdfq9vrttYF390d/X06a7psrZ54rWdL725vs3jYhU3
bR3ftPT3t74uirubNr7p2rdv7oo2bqerqbz7/e3WG9+++W35cT89+k0G6druFmM5PRCOoIIxQe5/
6Ns3mS7CzcuWYx84zLVdaouHh15c5xj4QmnuZbm+va3vmgYzuv+9GLwlPl67evvmRndFa1YuxCL+
/vZzEbd3t28u2+v2rnn7Jm60v36Dr80cPl/eT/q37bX/1z8Xf8AyLP7yCJ7lmj330k/onMdNY/5f
lvHDQv3v6DCsvk1cxxVq87ONjqsOpJA24ba9Rk8+PHsN0guF2g3S1uAFSOdY8j0E6d/Z9bfr/Pph
kV4HICm5LYlaA8AWAMkDlxPGbGJ/B3CtumuAXiDQbnC+D1wA8+/3+wlMHc+6eE1g+IGtmA3DxdcL
72wDQyk9AHBCQX8e7N4WMM8L9AtgHgYugfm6p8Ck10VzDav7Wh6H8QNXKZcwujFq7jYyyj7gTFEh
hLtWqYXj+Xf9vES/guZh5BKbT3uJzeouux6u67tXxEYdELgbabMHh7ONjSMOuHQlZxQQmp8FNi+R
aDc2P0YusFkd7iU2p3p4RWvG7QPicCkczne6GcUOTPgmKdm8vogDnpNmNybrUQs8Tv+9l3j411n8
t66L+BVRYc6BLbiUim6cP93WFkoRnlHHdiina3V50NRNCP0imXZj83g+C4T8/UToz0kj3wkfluh/
j82gNFh1actfOBpKnAMhKOdQnV3wvECg3dh8H7gA5s+/9lN1dKbr61v9esgwF8i4QiBvWZuzpeIQ
cSC44zKJcPpxVOa/QJTdmPwYuQDF/7CXoJxfx8UrOn4uDhgsGRcPjn8RLkt1YFNJObzQWlX4NjDP
irMblc2wBSTn++nyH6iaN/rvN9huXf7tVZ0NdIZAJyjD0m8xNM4BodJWkm1isgU0/61Yu5Ha/SkL
4Fb+XurSEexbfPuKgYHtHggF12IztY2Vi9zGdRi3XfY9jnts314gyW54vg9cIHK0n3TAl7gO49eO
1YCHq5h01gZskXU67oFEUsqZuwnVFpnNSyTaDc2PkQtsvuxnnHZ8pwHOK2oLSE7JQTFzRXdGAy47
4Jwzh5MNIbAICl4g0G5kvg9cAHO8n8Cc3l5HrxikcX4Aj0Ic+yF5WWgMpRzks2KOSxa68qwgu+HY
DFuAcbraC5/yNBn+mDvbeud/Wa1hCnk+Aw3AnO/+43EsoMDfUBM2q91h2qKQ8muxdiO0GL41k/2o
0pxmWVzo+BXpTE4OKFSEI5vZ6VhQoqHclUx8r+FsR84vkWg3Gj9GLlVmP53+xd3w5vxujG9e0YiB
bOY2ZWBg1iw/ge94rDCUyANKXKaIS7dxeZk0u5F5PHaBzcX5XpizLalRez4tbuPrV63PqAPQZspR
G61Ry0hZHqB24xKpNnXpRVbzAoF2Y/N94NYUMcOLvQTm7LWrMy4yFO7Yytl4GKjFY4VRLqIC+Bh4
obW5A1HwOIN5Xp7dsDyMW6BydrmXqFzcfauvm/QVg2TTpwEimTnOxpDZC1zUgQtCE1Xm3VWzl0i0
G5kfIxfYXOwnTXOG7drdpNPDvv3fiWbUAYANs1Ea2wbFFTBiUCTO5U7W7CWi7Ablx8gFKGf7yTG/
113cvLKHIQcKKkGk3GT0Cw+jKOrQ1EWLwMYFLTzMi0Tajc6joQt43u9navm5vY5eUV/UAbONJbM3
vn1hy+57MxwgY8tFHfM5OXbDsR61QOLz1V56lvPresqui9tXRAPEsjFfYqEfjjxwCEUTzUMuuaBd
XiLJbjx+jFxgcr7aU0ya5vom6pq7tn3NzNI+QPEYvJezIYsXoZiDDiYCOoC5ixjs/PqF8vwKnq3h
S4z204KZlOwvXaevpzemvMyUzU1z3/3PIrVErww6M4lA1Wzt/Be27CUS7Qbox8gFNhf76fzP45so
Dq+LV8QGPWbQG4Vy2W5SRqCrmSD7NDmo+Vlg8xKJdmPzY+QCm/PT/bRtMZrOG92+ZiojUWtWFE1+
m1RlYdcUP6AKBTJ0bz7siIdu5hfI8itYvg9d4rKfef+5LtpXJWQ4ysg4BEAV6iy7zBklaGbiqKFJ
U4B+nPK/QJRfgPIwhyUkexqaof1fd3X8sDqvkFiCbJEO+mD5pjK2CJRNq6zjgO4Xm9L/T2bseYl+
Ac33uSyx2c92mYu7/vo1K/woxDAh0ToGL3L/s8j8KZUojgmEZu7ayMHGPdaZ5+XZjcvDuAUqF1/2
0rmYQObkOi+bKH7NLmbODqSLuEs9nGlaRmbmzBOyT3DPa1O38DMvFutXGG3NagnVyd5C9e6ubu6m
h438v5s3UzpD5UUJttu8OSgw4+gTTtitdUwtHI/B6XmZfg3Sw9glQu/2EyFdt9Eb/7rWKHG+YrjG
0IvJUOb/buoWrYEOCpwuLJ2UG2Z64YQuXizXL5BajF+i5e8xWqvr9HVDawetMpKhmMk2KrNNSEPP
cIDDnIt6UKkHbV5H2GusnpfqKaQeRi9x2k9u5+rOJA7N3d3DQv3vZg8K5XIUalAu2Bk7uCY/MtWE
RzXrx7HDi0TajdCjoQt4rvYzDfoQxa/YLQCHxHHwDNnp7vYatG86BFGF+wv1eU6a3aCsRy3w+LCf
YcKHNEMT2quesIX7cRms2qZWQJZsAYpvaOAgxNk0dqoHTV2btJdI9Atcvs9lic3ZXrqcD/VdqF+T
ZGMgQF0cB2Sb6iZW/nGrALUJzte4lLJF8vO8IL8AZDOBJRyf9hKOj/AszZT116/a5wwT5iocSdtQ
a2SpLo5z4DLXNe0d353PY+fyUql2I7Q9eoHTx3/vJU6Xuvv/E1dDfQiKazbdZD+LLNU1SKLnGdXQ
NVKLuPrlcu3Gajl+gdblfsbVnyJcCfLmtHndGim6b6Tt2uqBZ1MLugelOEHB9JgLBe5/gOVjrXqp
VLuR2h69wOnT6R5r1UOusF6r/z20Rs86Zyi4gd5Z47DIVU3+YzOC6oNccAlrbXhent0IbY9eIHS5
r5nP+KrXPlBknszlsGdr0m0Zx4FRRSkVjmlzUwpU7LEKXd09I85uZDbDFpBc/WcvlebLXZ2jZvKw
MK+iL8QRNv63cD649kni5LSSaI2+/1kc8XiBJLvx+D5wgciXq71E5M+7pn3z44TXa9kxHJDGpULm
nMduZUFsINELCvL0R+zwWFleLNZukBbDF1D9uZ/Fhj+vUWYowvZVUyDwbchvhOP+wt/cp0A43fZQ
wVtkQi+T6RcgPZrPEqH9jLT/jJsbXTTxa+aoKCHAggmGC7rWP9s5Kk7noHEXZ3XV7gO5LxLpF/j8
mM0Snv0M2Y5r9B2+uQJhnT3ngZ66Z+/Xr32/p3B13V4f3l9w+OgavqdfvccANy8uhm5CiJ2ecm0w
T29/fwsCw0ak+P3iRPMhW8HH9xs9fhpzd920v7+1cPHOARHMRnc+mr4o+vbevhngG8xLuGmMCAcd
LWh4wcE9eNLClDRw96LAaT1ig0PhuNwHxCJCnsZkm3gJzcs4HQPrfk9t4frF73dLftTZBB7n+3Js
/v2m6PKPOi7aBqPfvinX7zKzAz2GNkHTb4PuDZykBYGJ12+uP8Ea4s30/wXdQGMRVMNFl9+GTbaK
sm+PVmPHA7BYTz4AqerjB9Qjy/JyxAPcRHqRm3uduo77i1j5UX779KMEVnL7WUi0UDG0GWhaYe5u
2X7WRBuaiYzT80RkE0lKL7cQ8svJU66dVuJrk4yhexPpwG3JMSntxppxW4OY4uIdYaQK81tdadcJ
P4Qdj9AjdhzUITme3KK7i13ixvn7ruaNxc+ILOfTrFFJUF+5CZnOJLd0cDVV7VFix+Jd0yb0Y1Lp
JPamJKiK1rcLO/RcVovWs3tpDY039Ey1K5HlVZReVsoO+9qXvOgdvYIQeevFcrIbr+jsdzUt48/T
mHVnWVB1jj/3UzYc5X2csfzMaUWyEqOcL1yaiuGrpYn0UivMY89t7dpHlMfZB2455XyWtCqyLgdi
xbw4ZH0YKKv02zRpx+DYyeq4Ob5HZKOnG/TX2+1Gl1Mdh9HmNtPv//zXlc7x//v7NX/80VyG+uNf
6Ixb36L65LtwJtvwts3yTUaa758FYTbSGU3d+sdPZuMXhmF9KesvXtyyGjeP7yJ9MHxGr6BLj7bu
TzZjcVj2h+W4H7exG1IeKIcx3OyFU7voiSPQnLXdgAkBp4AeBdxZIHDLlAvjsLEbYBsYrsdB38/m
XtaN0aDo5GY2WrgUxVEhhYun/hujwZACPFI080QwuApxJqwabJMNAR4rdUaTuqBDKu5cGrSdOrRL
XlqZT8o+nr8I0ZXpNbdq0RwV1dRMfNXao4hGHzpCvoVFzQvL1/aYOu9UJKZulSqrqE4GlWfNeSby
0po8nY6i/CbSNhn1ypIyS5gfOg6nd86op+5TFo1Odg1zUAY3LGeVvAhlXJXMy2ncQBReijr/EFHS
DsUqzESdlp4eRJ6/p85UQeQwz+l0ZuesSP62ml5jzCNIN1v/sWXdNnwopRJ0ACt0AhnOFctlLO8j
y+rQPO4iGbl3waCLpDppc57xk4z3Te2czE3YxoM/xyXuJstIENvB0dOPhxvYxgjpMtIANCEjT8Pt
b8q8/uj5c8LcBi4pvk1oytLYbzUTLPKUsq0qOarHIazbVR21IY88i1tzWXwcOJsa26d8lgN718qo
aFJP64rV9AIEWIXXnhbSGP8f3oc7aCtkOAGNqzfQCW225baMYxRbdlQz61ZadU/sVTg7oVMdZS5v
GfGKupXyaypI0CJs+u6in8fGPJcrHGXEKRMb3nf53LKbtKMt5t6GE/ac9HpSZs1/Ih7YRegNSdzF
H4oAV0G3XhRpnEXxnn48qh+LaTsgO3CxheIoGEKHtqcdij62yBixW8vJnIr5YiBSXEORrPZUz7GT
XcQW1fScpdXUXaYNIXPkIYXJsCj/rSRoQ0M1GY2E94zzwmNGThRkyUTqWy4HqNzRROVM0yNRD13D
D2M34PJr3WEJKq+RaJz6qsnU1+qwjzUph2dQMbHG1m4QNvIh1IXMxcXgHRa7oZUxSaa0CG4CNRei
PtZVmQfToRXkjZrghusRW+Tp+dOFJXOIwNVJ0BIoKq60wPnVBRRqToQqW+sb+tCc3DoZ28goRD7q
CFdNd0PCZ+7HeTPZpTcqm2EhREyi7jIvZTL5hUXr4lLlUV4Xq0ro2v4Et1w0354W09jTxyuDRBIn
BQl6bHEhN7RlYUu6IXBrUs3jt7Fua2wC0qUE+JBxYMLyxpr11mWJEMcoTTto8ysuw+4ZfH5aLLQu
IhpFxGSiVQ7Ttr1YbmU37dRI/a3IhAUbnsB6zYPXT6SdxBkLBOx+E3a4pTVPRAGLWpd5TcWJayVW
n3pVBGtrLP8UYVQRz1l/xse01PkzZoUuFQx1EXTH2mgRs4GwNIcvH9u+kQ1FqYqZfWsCW1r5YdI2
ZdZ9rOY2Lgt/qKYKwllO3uM1PVW5nlZuOk8IjcoyOG1UnSWhn88zIrs8QvgWeIUiMmj9ThAr+yRz
Fc65jzueRphE20omighyVhk+NY2DoaqeUVMKMmBrA+CmQtTulCRgFHCzilhYDOzMouqLvvzqCC0S
4ZcEzXGVFwSdUrVPZ8eCaQ+mtfXMOo7XuntzUtLAxUvj0DJZHXUDe16H+NKKo+8bwYhQFJG30d3F
tkjHtMmDSJdfyxpaVB2yJnX5uU0jNp2xppuwHCros/lLHo3T5HhdVA9V5MPgD/JTWM2BdVLnPJm/
1FbXyAs3Rhhs+SPv80wdp50w8OiGKWyhqXdE/6msk3T+MmcyHVKPZJlxWjFWHwDpQkX4I0OsOn9x
83EEdkwkE341Mwlbd1WKhjVH0ukMdukYxggwqvvHKze0psFz9ZjgIzSCB0geW4WJDdpS5On12Mii
Ko9UX9P+kjM9t+/rOg1qL8vy2s59Kwzy8STkcK5/FW4R8C896Sk2meOGiDP6qtAIUZ62DUuridV3
0OGAu124I5H9LLYGC6YipKrMvs40b+rQG23ilEgvdKKzU9ZVAwzF009cWiPb3DVrU/ht3J2hfnpi
U5MmGnI2/MXmzmzGoePG/NmNk8J5y74S8muQsBmbcLC7tgnPHRgW7NOnxTBfM7ClFMwBEe3AV6AP
1OaIkre1fGZ9V1lK5l9yXuQt81rdCetOV1EFaxSlTUEP68DR8ce+cUNYnDISOjwMkRX12sPh7CHr
vdYOK2RVrrwcWZ25k9cMVPafWtcisV+JedRn2EQk8hLCg7j0eCCpUfaIYB/qPkJ0cRokaWs0v0dP
+AccXXXKyWNpzcZ+nU6tv5zg49rgPw4pl3YNPIFLzNFX+/4CTOQE2zNOZRAVQ9U4n/uuIAhiRV3b
CGL72exbjiCLn0R0GLFtx1Qx/Arb+8jWkqXZ0qxLBju4DEZptrRdxXNen8SlzYyJrOaG0KMq68sm
Pp7FlELrgiE3MTWd3Bza6dAKavQMiAvL5iICcuE2YdWAIApAC1NdsSKfdVLYn902YtCttgyNAK3F
OqO693qMs3QTZAui0ag4bKUxKXVZwdFYEUUYT0dh/qSrFDcvZCpx+Ek8ZGYdqmnQ8iKoRrwrjpiZ
4hTmsjlKLadmR6Vb96zxJ/gLTPeZqS0yAExN4UpGm0JViMA9QIuptWNKnazT02cW9sZStXWFrTVn
c6xvWuKmduFNra7mL45dGP+YW5oCkFHmWTgdzrmkbXikmNUNnxGl1liOwUkYdh/rZ1iTIrYUthgf
stJYtw5m8yS2ywFmrUVEggfGbUDwL+RYFEuRhxxL0bZOZLW+yLoEKhEpO8G/1utjTKG5uOKpSHuh
oy7CBURXji1cpJ3kp1CXDjOXk6ysqz53NKzDOry1I3fsUx+ZZRQWz5mFhTsyj+Ro77cJ3BLK7svE
iyQaUWs5OldNR7FD2glHc+Nj+H6sD09KrsVhMFh6bDyZsQkLnvVBgZAFRg+rNNRj1n50ZOMGyVHQ
chfGAArZf6rR4AQPkFtQ/HYs4Kg2sIXVUGApx8wtoCvQIgNHmI4GCCuJKX6pKVH9J6JzDUlEmsI3
pbI1eerTqw3CbtsmYvLGCcBI4A42REHLzAbhYGOFZJyuomiSWeC1XcpKPxhIkFxIe+b1dFhFtSxd
T9m2SiKvrqu4ekeyjo3CKxHtWGd1mFv8PMgjh/nVoMfwhsQZORmCjstV6hQ6u+VJNtefci1zfBfO
TLPhA+8pGeeVmxRKlH6F+LHpjoZBuP1FXUXBqD2Zk5y+Z6SmalUUtaJ+MrZdHXh6dKs58aKir/no
h2PaQxn6uR6mzBstkfDkSNm045cyayce+mSk3dAdl2qIaID4LQjb0zZyEJn5zpwN84y0FluxPB3T
Kei8qikTedQrJ2QrkVvjfDVIbcdfOp6FwYrx1qb+hPxUT54M20atVGwPqR+KLDzBIewWdBwZ5rNA
FYQc04FG9lFoNW5EDstU5/zzJPowtT4rTcbxamxH1p5bTVtYn+AxnO5W1FLWn2enDwvtlVrTqPlD
jXOWHgcx2I2jWXM3155KNbMj36nnpnK/0Txxi9vILnU/rrBVpupOde0wED/NhoYmJ21QVMJdIQ8Q
mTwOciuVF4o6Vpoe9xLMZhbdRW7BWqzySJlb8/OZ6R5beqZ1U0Z/oCrSSnJYFLwsndNOBXGUvS/E
mFbhYdKH7dC/H0QQxvFRwPOhE5+CwmbVqUx4FLpH2CuSpV7ZzwRuPWvceFBeaHFZtasoqOdkOh3C
xori4yHO4W38VA0cBrYv4078R1udFM0pNsdgBf7AELbQi65E1KW8dmLuKD9ktuPgV7v+oxXHGV4D
Tc7xuFk3vPo2d+BM+3eJrMvQPqGjZTmOPyUi7ZzjsUhonnmC98YvEmHFmE7IBJzK9RhM4Nv9RERK
hB+moRxK52MSWMmQHTkps+zyNO0m5fYfZMJErLxKKcNJOHUrovSLEwaBNZ9xnjVYKWuqYLLPYbWr
SJxZLKid7D2Nq5hmH5NkSNzgcEhgCMJDHaMvHwQvs41IU29lxD4kYTTF1YqUaVK7q6Illij+Y4d2
geflSabU5y50q8qvkXpjZW23i+FBfCoj8yGQHyGLV1XKxPQ8ajB7v4xoweRREg1mxVjWpvilm6i1
LovcMSaf923oOr4aWo0NMBeIN45bVed4X7meatSKGctXJQ5+4EuaAE/LIooks6CxgYeWPLLFnzQb
zToXXCXgkqzOqgGFVaRuxO+qCglNdVTHMSItf3Dp5FR+7Eais4Ag76ruS5sUXVxgvaxo1sdRN3M6
nruJY0SOgXQ5X0rsLDyB4aXqW2CNZoPJ2jLIi8nC3zKVm6Xpe4q3wsW61QAZepQSMcfNfOqaseob
CLcIfxNjqeVlKnigmM8HBQLIK52IYi02uyeYG4WPdBLLTC5op/vF6LBran8T4yoxC/Mv1oj0nJG4
ti43S22t3/6wyOv3gSmw03PHLnMIQAsr6r+lsSzj+jgu2IRJV/aMryDzQpuFMblEAh5q5Yk1UHru
W2w1ZN5dHZ4WVE2B8Gga9ZP8oPJOY5V6O8/wFrsEx1b7oDmCXnkpmUzQG+bCxh8zJyTVN7VeQV1C
g2DX1nOK7Bg5ml/qQg70ZOpck52TNbTr7SGDNMP6SB5jxKFwMjP5UU4R9mlIa/OYiEcSf5x0RZzo
84wCQ9e+w0yZWd71Rpq7qYOUmKT5FBrXDcahgM6wu5o2MqKvF9Sahxn/0BnT3Dm0iCjS5HRGT8RY
HocEJBI5HOJOQ6dVEhrmoxmAb9w7dvWNyrDA9mkEIlZMvu4R7H5owGWbD0TlBb94H7r4lRXEqEM+
CyN/0ckwGj53WZiF8VERuvjcqGI0ZCdpMzm0PWPrvRInjWqd482Sq6SvIc4YsxQfAg+g8fCkjFP4
+Z5WsySfEbklbr8qK6stYp80KLrUvkgifCPFqs1KcJsZCANQNoAp6k4dHRp17uBf8bd06mTiHqUI
FsfpHVNNNuqTlmuS536meJb3XtCEoA2poh3eH7VVg18IGkV2kVcd/jvlA3g7QQYKqqgCl59d9Gkb
gBQY6gRPp1Go+y+yCEZkAcE0m70/4IQKSOKRVTYsjFtHWeceZjlcbH44WkWgmlOh4KrGv4gcE9ib
MNM6TU82dHLSZlGdHHVRhnz3ZuINbso4KZMIy3HM7nUGFa4MC9YEQxrMX1jk6qH9XLEhGuRJu576
qMIGS8TKcU4xozQcGnEoZ0Jh5dqam+WjY2l2Dfgqs8XX/KnbpANWgHa2mW8bxzZ+1djgeH8Vg320
vDibwSuj/TYtlAfKYpL5OStpjXfIiZocthddg321JllmKrI6OOqKqg7s0zCoZnzGvKbeAqTlYA0r
wVNQlAEKcPJrniN3Kvw2AzEhzvJUGn1q+RCDhA9Tt4WpZDKY4POaCZYmOUJmaxavi5mhCuzOTcHF
J1kRYjiu/MEs/xoQngXWuyFo6jq+UCwxJKXu4O7OnTRgsv2Dg8aagsMxSKwpOpJDKbJmBeoC7Y6e
AxJIfuUhSqeVB2eoAP5s8RmzkkVu3EYuArPdartGVXq1Xsmk1WCiWUxi1r8bZpEHzh/p3A3WZY1g
GqzCXFZKfoW9xf6yhnLGCiScmDkEZWHB+CO9NCxVFiNeRWStcj2UX6Waoop+42Mmswspq3IKjrit
m9b6e4hpMgaH8GgsE16Tgf+2fDejTv0FjOSQtlckrJIw9AMxsWj8NDiIbapb1cd9Zf/VBC6oieM6
7fpc+ZY9N+mXmXc2114H7zAi2adUI6Z0HKE62mGX54my/R5/tJzecwZUpsbVZiZrLKsyAUHs42DQ
ZKZ1b26yrDf2T02hsSaI/o3yxk1u3lHcs/dBYpu/CUosvGMKJ/PGgIGdyA+RuZvaRpwFJVQ5RLQY
XMztRMvDBIpqtFKhXq5PNlsWMSUskUJXK15aU/DGnFqhX49TzRyP2jVxP3aREw7aG0gBwp5Pc6Ds
06EqjJaH1mzowAZ1IvziCMva02om2N+coP5wAd7SSJ7GqDR+3TxI1AourcJWsS7XGVsRJ7OTeklR
dvyPdG2w0jXRWOGqNewGK6sMCdnUsuZ8lYd5pQMvqmRnXXaxKDHndkAVr38X26EJ4yI+4hlOnxmx
unuFs3QKP+IFojNKXtqmzLgqhtHsSSeY7TT2RNQUeX4YJRm08Wi9IOCBjdFLcRwFn8sbaiVnkc0y
x32G+Fok9OByYB+wg20YN0l/opWjFjUE8NX2ZaS1hNROGI7QhkHDzFYWNxqU9SBeIq+PKyP7M9nd
dm5nHo/v4cBpJ/MFAnj+gmetu1GjccABVbU2jQk4YEiBPACa9PSjFgQ6tIngnBueBcoK/5UmrX9U
PBzctHIDhJIPe4Sko9Z+VQacf8DdOmZ3KxkZULs4AcKa1xyQbYzj07JsUwjo4sD+cfE1pK5EORz7
3N6WJeiZDfo2CS9xPwnMWCyoicebBt+mcDhrhM7PrfPPD0SfMYgDHMK0QS6aG4AeTz6NakKznASf
qrGAowhTePxTZ0ph5jaa/fQEqaHtfpR3zAzB3aIRCN9CYKNdaElkjlnCw6LN5KeNxRii2ZD2k2ST
EEcjb9z+KCmDuf6jG9iUrPKuMPac1TANVjNz+KNnJNre6ZAIqZS5ApE5aKQBRbcgGidFrMGZWPUp
WyvVgLgOOj52aQC7Hrt9DAgi3k3QTMXgHBBaWJERJClZ1c1+XyGzPxI504J4I0zL5MPUV3g79COg
F/HEkE/6w7qeVa7N7NOTWMII4PD9mmi9wn0PlOKr6xYwyqhq7dHqL6ImNZZpvg+EykYU3R+T5XYc
d2W/nOoSKIDgjAe+h+W+h90ced9+njMiGsGNkt3Fxu2NYVQlHtGwrNqrG1xz9d89D5S/OVgCxUCD
Iv/JHLAhABPdx8nF2i0hSDZoOGkGvSiayjiMpx9o7MujbYoNgfKTuVUG/SgcjOaCzxymeYzrWaQn
TmHVqfCdPHfYV1lDYZ5TwZ8fBehcVPBwHBpJ5tLU5YGdT10ow5N1KNILsCPYR3aV49fTs9q0Yjya
GLhCPEqhQYbgSj0X5xa3kSMEdRknjprjerZJ1BzaYjTdCB2+pKrTfzdzgRq6r5sQ3Kry8mBGtui1
ImxpfgZvjRac0NdpCebnvc3BPZCPeSDCUJ9MiA2EvgjGOKXj5Ac2Sk5/NVWVIw2qE5sX1WGedbPd
+gRNW02+cmsBqu09G6lm8qNa1/NSiWSEfQiKnFbjeRpGvULLTNfLmIITSdCqcYJEw4nzVWYlJaDY
BCiOhWGRl67DCkToLpyFvDdj61QjHQhM9xDlNkw3UkMTBgy9bSGg1baLPKGwO7wBIZbsnAvWZCaY
s9axTYniKLSdlC6dYy9t2pzOXtHUqohXsnSypPMeKI8KbjPyNoHMfQSFytqA9Z0r1zhxp+rBLCG3
SKV9WLoaj8xTZBX9O4JqRRz62Zjj25WPwednSfaZIexV7EJOreLlaSKJZciApq/Bs07rPEwNU8Oq
VZR2OWhXMDAOqgxeErWuDnyr0+FAcq/CWUhhf1SVKp3hMKyg3NWVmFQ/6yvUG0xFCzEgseWFbhsU
Ea7iEmxzuEITEtoJjqK6ojTxc4qg8+8JqWfjvhNyHOyvVIxT616ANgvKPwqlktQ+TIrGIsiEcSft
2PpoAUUt/bDQE7BdDaM915NHLDATvY/QjArXn/gUDO9T1bTN7KEcPcTIppVboy4aR6Q55iRrh2+S
5OkUrQKOgLvwcqfI6/8UYF6sznPXJbeNLapQDw/lezeH3U6OiiiTdoco+j7OAvFt4sSpaI3TWW+N
7D4aLJwsRcpWK3TElF5fE5lTWLJQOxDDTlPbG1KrV1cw4tq9LAtlZUd5LELhRWE4XKKxEq2JUzwE
xzHv2UlM2Hya12N/AiZDf3JqafujEtGFE7cZAWfc11cBNvUJD4VuPGhf9C2py+w/IYn1alQ0QC6a
sfYYyS4oJbsQZ25JvuoU6lgMpXwvh7hcOTyKgC6x6qPEGflhouPuw5xkLTlEVN4euhNhGXaszG+i
sru0KS/Pam6FZ3nftIeiAQWN3pfwpNedWkVqcP9wyqhCXb+Mb+OmClZZVIbexItiJQJVvXNnOz+a
/o+9M1uOG8e29hMxAiQ44fLnkJNmyZIl3yAs280BBAmCxEA+/VlZ1d2nqs/5T0Xfd9RFRdiWMpNJ
Anuv9a0NPsIFHlUS41fn21jG/ZgdHH7lOUc/9qn9ZI7gHvjPmYnhKHw47MXG+uTQ9mR6UTG0+WKA
RLMUAZ2aV+f3/PsQjAlaeSO/uDzqahKt5BIT1nbFFAT0NoZMd9DrgiEVfcafIB524JVWyn6GsHrQ
z4QqfLZR33YHtY1BHS5yfV5sDMEBS0G1bN5c6KI3USTS5SXPGG/z985GbDuDQDA/lijuw3oyakWb
08l2KywGIPzK1ySTVcADfZEMOEIVh2v/5C0V6JPkdJMsaziXPG+n76Rf1K3HWLmbJQ2vdyhPrh5q
Y93Fo5y9I5mwZ6jfwaUTtI2qHKvfz9A5Ohb7noct2mYVfDg1u19zEPgy6sL9+7L0UwSiQAEf3PcF
d247qKEAMaVNpXYn/CU1zdwUBNjs/RZmWIjRUpXW0YFeEMgY1EX7WR8iZaIbALi+gNL7lrjtBzGc
38chHh+7mLWCtEi6ovHSZlWyTbSOs3W8V22sPzblUZMR2NvNUhgBBkKUWdckqggMjb/DmZ4KGg3j
cYJQUERErk8+HMXT0m6rKMW6Nq9zu83v2isZFbM3vuShVn3R4/3Bcc2hueHB8+1exj53jyxa2qEc
d9t/76XaC5g88g3HmcyFUjZ8YjARzirSeWk04Ze4G+PvS5762x56v4XtEBu8KF8LboIZHalpbtM8
mLpiCAX7rgMUNVWO+qwvkn6ZH1OXCpDMc5qWrNuz0xpO7SM4HbAdrtWv0TSqozU+PPbKpt815a8O
ffLrPss9P84q3op+ls2vDRfk2K6ZMTXKwO1l1SzhhY5nOLaiWQvSWntOmVDHGXVoWDTZwl7ZuLJP
6hX90ms+fdrd7r8MbvAKZHR0FwMsOBLsFNXs5/UF9WVQJG60t4FexLedTOORDiEHmQU5+b7dSIy9
zGNFIn2XQw9KRHrCVHZeqmXsjyIx+hVsF8X7t9ElJCM99CldPqDLzY9sbPUp3Ab2IqXeb5qln2uf
YclFGyy7+zEm60Wb2D2OCzhwnefxDyosFodo3ux9vEk8PNC0HkK6mhuvM3funKcTdJt8PPJUxhXa
YxCWkD3YeQ80v+W81U97lLevOaSTj3nP1y/Y8JsTHrbsbg+DFQxT2h0GxpNbONwhLVfJhirft5Hi
ftfjYW+C6VFAgn9s/KTmEmQIOWjXzx9qNXGD5nrfbzWLzQ1AJQF1QE5fGroziTVb+ppmIj+F8PxK
q/b4IbcNhTKvg58Bj8Cg3W5JvIPd36RHrVtlBpJ2fisSarO1JhiyO6zFwBS/dYFqHqGyDPdBvI1v
w6q/42caCL1d+LZIVDC9yfp7z3rgl4kKuwubVPTNBEgklEPryB1QH/PaRdbOxzYaaFyyNsxuYj7p
/MCIHNlFtrmq4OPGe2Hhd1c522VW9PvKbCEpH++nAH7/zRbMGa51Styqb2dmYfSEXofuPMazfKA+
Dp6ykXWqTL1up7plSj/3TWdlDct3a29kJ6auCvSYAELkPAyOmV2W/Rm5AG3a47X0IBWbPQ4oFbhq
k2vERaAn10MZZqhcykQabu+glvRLSU3YfHHZPm3lRIb0FrgeDysXokS8WdGIr29Jh+5PYx3Rak1S
FE7NCKzoZNc0uySRJ2P/Zacbj2yx+Zkwc4mw2JFzHsMROM7DNuqqtUtiXljQiB4ETjMwXeiAN4Mo
g5j5l46CmimiNh6epi0M9qNDo9kjKDBH5Nax3o9lpKHj32UDltMKgNxeTVC2Ln20diWONRaXNdj8
0j8MW5CyneLyj8TLCjqNFFdKS0WJfFjXuM/Xakv7dIggsC8Tnocc9mZpwi2SdRyaob0VLdzZQo6Q
ect99fNYULnB+MlML05jFydT3cAovBMdZNKq950/0SYO8yrNSZtBEut1eBaNVrAjTZJtReTgfqdr
tN4HCfNZKXseL0UWCwopDprdW6gC/dMylCZUqy06ThMPad3YNjJRiRKuDaYS3jxQNFdkbfq8BfGU
oTAz+dYNJVbSFf9gQoYC5xVhEZrztG7VoIqkmUPPaiGzMGtrFfkpSe7CwKbmFWau5Kd+zuPvjbXf
9r1tXptWfWuYSvoCbYJ8cWA7ap5zfSTYPAgWiVTD/sr2m2GLhntNO3OwrWalmtWuigyYJvItMpEv
ehzSSmvEXEzexVhf7Sp/rA3fD9k0wMZrPL+Dw5iTMvSLm6sdm038yJaWvmQAiHTVWWg9uB9wwxTg
4dzPcFLiSc3jktdLljW3yzROL2Ze1qY2vrH8DNW4yYpAenaWUz9X0TgPBzHz5GUUJKzZ2k43gifB
XSR8fBMpmJZTs8C8ZmiLqijiGH1iMnPcfRQNBRIqg6wIs/NSqzCd7sEPuvWstOMFWxzx5SyavozT
xaqChZKDIQUQac5Lig9XbxC5X3aOczw5fO/52MNfqzQeSlfsm9D32OWx+XepGKquR32Bt8Cfset0
B5OxtDSjat/6rgm/QXnzB0A77DgRJg+ZyvrHoCe6tDJt38koX4ceJFiDxu2QRbz/mFy0TkVCp+mD
Eq4vJqLcF1z7Pi87iKMXriJ86IZA4e68LdHs0ocebcnFInb1Q7Q0+yZ4E76LkLpbC+e2StQ8nSkk
4zeI75G4rmleFbQn813KOUXdisXxehPGP2JxbYa3UV53bR8tn5PNg64e0g5GKMTkKT2PydhN5aI7
v8Jr2ieIhZnrw5IOWEeKNOj65G5QS/TZtu0qimjAeyj6IWvzUuD3lpC/cE+0m0rOMjVRVq0tQE6N
Wks0F6mm9atC19aWQlFKvmHjdbpgQe7sKVhFWq2qD07dnESvV27gEO5WmKLbAvWQJL7/NDZX2B7Q
eR4mw0FDTTyht7Du9I3aAJUUukFJc+sXoz5FtPquXCAz2qKzg/+xrhueFTyU6NOMgor508K1sgUc
OVuPvaUXiNQNkKnO7yjmgY3+QgzO8oPM2vUm3tC/FQHKkbVCpipI6mCWYH7JbpO3dRmGj0xZX4qF
LtVAgpncG5eFL3DXcgYqCDVcka6uHY4ORdUFq9/oaj+3bY9SjqH0BMURTPe0dWFQGn4l8TZJElVr
ZZEwAJGCm6iMW9n2sbCHxqawUqQoe4EiTdfXNtaWfJu7CDU1Hfn+Pi5mFA/RFLqlQlfBBZY0lk67
KnVommE7BiTqx/ghNZTnhQjnjn4fgI0GY2mD3Pf8AMNMeHIn2imdWIlu28eqMHsrF1Nm2HCTrWrh
X+VDYUBzx1s12o1LcbPlPKKkXAwaMPU4WKhDtPDAvJk5aKPm7r1pRDw1lcOjAhsFaRw66sL6eUrX
Q4NabTyb1gTyb8u8eJvULfgnOdbJDK/thZMI3stRAZRax0pvcUD6x94oge8BmbqlMz1IZngAFpg7
Pv4vGbCM4Dou/bhVTLU+eU/gMrUvv4u1gboaDuvArtJoFHKvbpCmvFr34AWuPgiewz372cSc+PQI
rnrH8zaHC+s+jHJt0BZjDqErQGfLe5dii8ByvL6ZFoJCfruioPT3pGdki0vTLGYWxx3uFr4tbHn9
1H/S3IxWIta3mm28oQYfby+6CZTFUgJ6oZK/0DVRXVqnAFU7eiHGzNsEDqlbUeOgd2jmg1J5j/U4
WKdKgEK6iwBzoXRXDCvmxjoUUXl87NZMbpuCCmuhpHYlkCozuLhuRh93Q60ciBsG7WCc8tsdpV9e
82BIOVwwy5kyRRjPLK6zbafxEb6ffFO5GV4D0DWIKE4InxWxwbNTgzaRP8koUGWBfm+1qKd0YW1l
NTgVX+zRDPNxT832G2V/YV1jHyGW2hN04O52IpyWIkrNXR9um6wVlYC1LIMRrILhpWfeZecZJVxW
0FFtceFHJ8ajXgkoRp8rNyKcY8VPtRMusLTGkhcp9lFTrXTfnpcucB4FQjDUqEDRIfJeJclRp/Eq
Ky5z/xns3G+qCBs3h8+56ERSOQy2/6GR79TF0lu0BuMeWHQjug/bGuWEXk6mTYT92QT+qrigoo7G
chdtc0BOy/LgIE2YA86JZjaWnMTTVMcbWU7hMmUfg0UCdSkzHjVTCUGxS9ChZttyL/OUmCoiiVnf
gT4AmwDDCsquBNMxWxRIYQSuCOLWfYPOWxbxjDr8zsNw84WjIqszkQ6XoFkmoOwmQbgCbJ2SQDei
zSxVPiYMllSwtkfkFvDFZL4JCgq27jSrYe5LA8HscwewgHuDsycTkAmfc1eHNFT+ccOXXcWM56zu
wVb8CgAvQTzsVXMbYBlevqG5dO1T1kt9rbpo1J1QwaQXHWdJ94klkm5HauP+eXKU3wGTbH42OsSV
z93ugatxA2Vk3ztfqI6419wn5tHpocVHQIwN7nAmJ6ymmURYQSTsOYR8mFWsn9w5hGjRVQ5szFdH
Y+QIE7HEpzHue+CJOnmZeTMd1mgk76lewoJl4BBbPewg9Jd9KxA52u6RqYy6KjKLRahrGAHIs84y
e25SDTptGXfgoA13Hm+XDVc0At1wqcZsiw5wiOCzEopgYdVYarH0Bsg7dMWqMuCFtFlmFAXjttxR
o8xtE4U2r0jSqOwAEEJ9cT5bQR2vIz4laIDsW6zbvCkkCvCHObhWvAtm44wFauqtK1LBGXAUMXdt
hQ29B3kFueRxl1AAij1VKq2FBWBXUSK7ep89fqZJgNMBG5GqslT9zS3tWEd88aVbk+0jw2phb/w6
alUNs82fl0SvBi+XJDMagg4qkIymOzrw6CZvB5EBE+KbLHTI2U0QtNHnNnTi4gO1PILV60swYNF3
pGLMCJ8hY1vZJUuvy8zF3VYZt/VLMeh85bVpu3zA+qvpcNOH0ZYc1tQlbwFvlb+HciUoxIBJbsWg
ZPjRMRAPhQSIcT+BMCF15pINTQGLkGqYOUlkLcO+/SISr12JfRNVHerzqqV6zq/XLX1w1EGGptHE
7/NB0vcZlEVTWDN80EVO73qdpgKTQKA9gqgEKNVY3PKD/mgCRxrUVj4oA1Qed9og3rNAd/k2NiY4
6x4PdaU7kT2sZp0uazIj66EzcQtdIDsFnORvUIy7DLdBk36qaKe1j8nybPUWnQXO0IjK3ubuWq0R
CXRmhMSTLUt+Wmg7ptXOAhROsmP+OCaRHZ6Rlu0qDXGr0rjV43KmialRvoQ34za1YANd+N7yzb8z
voaFWgxBdDIRtcwH/jdgxaSKk3h9zVHuH8OYh58TCPR3gh9JisDjwgH5f0fmJr/zMPmPyq546nLz
HYDy+qgM2Tiy4xMJ8Rzsj6wJBCqaMJZH7Ad6RJux0CrPAKfgp2/dHOmvPcSOKvdoVGYMItgL34bT
W5AP8Uvf0liWMVT9s1JjCCsMpKWg9MdmoP7rWijoQfoTG5SQtoIHjhTTOzraSapnHS9TnDysfTtj
lV8wuxBskp6RfwYk4LdezvAaYDhOD/EGlGY7ughZjaiiE/Freyamlf1+Bsi9ra+88y75kYzxJE79
NV8flzzWZA2q3Cax01i8BGgWeFrgI3oWdimpAN6FO8rGnGxdqUWqiT+bzUPFLNLIJ4c4Hl3+LR3H
FYvKrMTgB6xjSUuSCnUeOIUq2NKmAdASg7ECjowyHlTVhiw0Hhpg7HECFLRV0y8yB1u2VDA0AerV
i3KbaOFYdo0ALaQafoXIcQ/OsEGavtnJ/GRpvqKF6ahPtX6bcsdtX8GIzdH3ITLU+f6+76fFTNXi
MKgzrImiZpk/jdhtuBX4LarbSjfFKMmKXbVYGU4cMcmelVCsr58kThvChmPbeJvNX03Q7FFSdDwX
+Duw8Fnqb4J1QcN8028LH9LSE5Zn9vAX9tyfAyIw/xCgZsjKXqewsBTgw5/NuZGg5+i9Yj9IjxTJ
313vKBUJ7CdNZQPa0+V2lCWRsY6yItMDgkjFAB9lKVc6+uy1/83o+r/f15/dZbwtTGBKEVfFABmY
h/CK/vy2umRDNKnpsp9iUtdsk/wd/JCCDbgRgwl22V8YlX/25K+viBg3rsY1OwzL9zpi4I9YAkTD
fCXIS/ySv7+i/Z2qocmoYc0vWRsbQHCW+ACRj66HWfn7V/GfaQ5/MQMGt1WEnMU/WYD/Mc/h8X+Z
1/rbGIjff/DvAx2uZxYwjGXIoNowhJ6ux0r/fRBMjnG4MK3CK2+CY43B4f1zogPOEsMfQcwiEUWq
9bez+OAoXyfB4KSRLExANwEEQMYfh/P+O0MdgMniBvqDDR7jXCyAmJgsg8AOor74dX+6wbBhLrtU
ZDsl2Siwk19LMHQyjt5HyG+wGlkhCM5Sdloe3JrOrIgWrc9xPoXksM8QmcsWzTIroRQNCbyzJA2K
RTSm0uwH9hj+4NIUidotxP7UwT4AkpFD9pfBstRoD+Jqh1II5ZMC4aqzfVPoRFoeRjDL2/0YhNH0
ppdNX7Z+bu9DMEx1Fuz7K48C2hUxZItaM6L6GmOo5xcsnX48kZnNOUBRkn3HRIR0LAWsjL6YMLkY
kLNiAjCN55Vpx1OX7d0vzOxpfjjwy3fYSbJ3uD69qVjA4ttWDrwvwmwhpsD4NTzeJmmiGkhW8ojk
6HBjKesfuqld76xbgmPI+x3NAYcjOK3W11ih4alkTW/LBBel9N4ZiLwpiiUpmS+gmpPCDgl9zTUu
cxiA5ChM1JLLmDamxnobn6LoinnDsi7iLg4BZTL5iFBDirpql09kHyb0zrl+aDmkJjROYrwkWaTK
Pt95KVybHSIWERjQubwbs7AB856lDiEgofa+HBPyNcyy9dZM8fsCvuElXJYxP+aaw2NAzLmB4gg6
9YhOk775QUSH3tD8KFXToxbbOb/D7tpVGyWixLTC/S5J7PKcpVPe12nKkwtFnYX6JB3rWIbPmX2E
eTFig4rnY9yQx9iYq1w1RfQ+DBbzgfahedWS+ge7XBEFmdYI3iC8JkUAaXaVRyzvwwUVHL9lqh+f
ErLGdyKOvnbuGlWaiID8bDaMIWn4y2aSuU6DRJ4cwW4xhWspRN8/c8itDyZYsor72KEjmI4CwzNq
GTtXtoZMFd8nTNNhdoKGC+flYFIp/sac+4EKOThM8M9RVq5D+IybHBaH9/N5QRq32AdG6zBPXCUQ
kqvSMXmacLfBFmA3aIwxZiCf0ypol/cdtjmY4iw4tFEaFgkClyeU8SDqDDSs0MAfGWwbvIPOac5q
aOfnZFDqbkME8ZLly1xB9NxqHUJkHNBe3FM7477BbYtcGsYIHRWs58KMqCqvOVZRQiVJakB3/nlD
j1DYpoOCc0xjuTXha84H3x0WFjoKVTtEgg9ujWubNn92KbBdVW5AEWCdR5g39JJgykgSF8ks2vAN
ZnrT1yTpuxtUS9nTmre8/erjHfOMABsM9DCyKYDtmHYbXt+CZc636CujagI72cOrLDVgBA1zYAqS
d88wnuXspqhVKDl2NEO+J3sMfWAKtH2xXRe7F5RBBr5r0wQ9vReU2P4DMprexwp645jtRZtc0RAF
p6KyCzj6CrdZ03xgUkwzlH0bdvh+gkni9nTTBpgfHUDTFmHn8fEhBmVNNfRjnteAj1bRnAB3xB9m
Gt36IxMsFOkHrhEzthiuvQFkLJr4YuRipfgfbNwzHH6MSyhagkTrl1EYsHBkplFaRquOOB6s0Ne/
bT//2an/YqcOCfk/N+r/N3z//P7fRxBc9+jff+TvW3SOwyHBviLWDmAwRLWNYvMfW3SOA9VCnLmK
c6FhcYG8++cWjVM7cMbAdY4bASybgn/957A2iqHCGMGDMYMAAnEgKwv/nS36X6k4/JYrKRoi7n5l
1f615uxDFcULjYMTC4K4L7p+20+GxcuXPxQv/0vM/M+lbXKdhYIKBegnXo3kOAX7z3XAHgIKge0e
nICWhl+QcYTYYEj+IB3mZfxFUXut3v9Yc+C1UPdgHA+GZWAHuw6b/WNRi+8CeRpL+WkLJ/ZAUm3v
0AMA09iJf1Sp7P4KYqTh//x42J7TMCFIZGNS6nUM/h9f0oslmcNM81O3aQ5DfJ7WW6AjDYx5mOEJ
ZAHH3gi41+hADAQflECYkXNM4faMxzlpTJlYi4XV+BGtc9/pE5s81rSNafI5ApGEybywI1QpdnS7
7o4SK3CJfM14gRwhnwaBsRZDoNfXcE3HC4ZJqANm3HT3fFu7+7jB6JSKNmN73GaIBV2zILK7LvIp
QmLjF1Cs/a0VsX7LVHNHzNbVLhvG0sDmP+0RFXdxDKqybHtqnqLFyL/tdJ8edur614h0fTESPhyS
uR0h40hbXtexE5k4ZmDsc3TMLQGritB8HbbwnYaVLjdZuE73EBsRYkHj/p0MTXAa0quRqAN3mjd0
rEXsGU/ROEbTjyXHkC2UIx5Qyt6agswOapfO4wNZIv3RiYA5UflWZwvkys0h1/OBU6iTbbltR9Uf
sjGDquo47vOStBgzBOlNjp9GZ+qjRx7ya89E9MzQm7alIwv72ecI+BYIAmUAjKJtEmAUO3/QNoem
A/S6/RTtkCclmJjhgQwwnTBnr5luM4SIbzZ4C2/5tmN8A+80rMkrItTvgHpimGMPiOQ8t74jJff9
9twi71IvIdEfCLPbw+TJesgtSorCIwn9U0vZHtux/bHpXlUNwgQ3DfZJiM970sp6wcVpRz7czYPc
v2IoUfBEMQTnluwIrqBqCAV8VUuCSnQ9SsFgQkIj7ZIzR8QdPe641HTrxC3pG4NRjen6KcKtH+q9
2VFPBWvHLrgEC/K36Y95HUoHM+5+HAiMk2z4Sah30MjiGx6svhCieWULlJ+Zq+EYqBxaA9xcSF5u
REwuJiUCwWmRqfWmD3QMv2dtAHCTvP8OVpzjH2ffKDe0gpm0gYlJ52fuhug2bZfHxDsXFjmaDdza
eHo8FC1MsooBQYb2l5eocRIdrHcYf7B/rhjmVuKbTT4VCKoHSIAAxPd1fZ4R1i1BJD4jDNTVJtnf
A6PRiOxtVEfbvtwH2b7XjqXuZRyZKZuQ2cMm46fRya8Z5VN06uAi27hY4exvP8a0A67IrYEgkhrg
pUOx5Srqix0WQCUaKRAui8wmym2Y0/02d8PmzwMjmBBWtgAsSMEDSCBvAtWqhU8OKdk1uBDTXJkN
5emXGDG/Zh0KRJhy675k29rWLFxQPSQwG4FecIDgKJMwnZGt+TgenQW1++6DGIFqpAsieKy5W0jV
DcGWH5Z+6eYY8c0V6Trh9ubZiuQavVadbe7TGehJMQFSdY8NPNqcFiqdl/aG8cAC60KwLvmIFMgd
EOgjD9oacw1Y9NYjvpUc4FEm2c/Mw55E3Yps8EWg0jb6RUhQxpAM2SI+gkSJF2Zld9RkxDI8ySw5
WbIObxnfgmueKeJb4UxKL8ClUb653aKjSYKWHZOVwn+N+Hwbep+cIhmQDLL+Bn1Y7iz8ErVT0xfL
fP3jjKeozTfjfqTRCO9yDEd1AK1BzxPK0LYwMYw+YYb4rBYyXiDjsXqVZh9LOXN4QrCbp5s5jsGV
ZDYLD2G6TBVmWcJhVGwtx4XkvgCDCcWWc/YNjI8s5zUYX/YFQxGKZAwMZHPr5JOnsfoVo8++xRvp
moNAdAxONJN7hXTogO4Sw0TO4PPYw5B06XeM7sT7ozDND3zJ5FPgRAa2D8nTscTEFfxdEqzyb+Cm
hjdKVv84iD7FiIRdTi+NbEFCXs9oDbF4CFTYmMRW/acK/G30719VgZgHg9Lp/6/XYJKobjrELf57
8iZqquvP/KMOxAEryHlhRCAB/4thZyiB/lEH4ux2gmwovHNoBP9SB/6x7kNyGdORMM0OGk3+b83o
xSy+f62SUIvhv4RcR/hAjrqWNH+IYzEAlzlHZPZE8+bDidYXME+mOs3IO4KWL8gBnTAPaH7PZfi+
YfkF2bIdYLZf1g0huD2YozN1csPZKHCEMbkzOTMDDFlvBLx0MCOsahkodm7TamqzvJryhcD2G9Q3
TFcjz0GEFnIPVlNRjNcoVX4dCxGMvjZN9tzbLn90e1ch2ipvRoexliscl4KCv6iXIIqqzcX6QgAR
z1Y+YFYX5oys8QrOxJ/1ku1PycKTasocsvGbM1+ijmH6xub5ue3Q98VB+OR2mhyBH31Fh9oVkXMD
rPuhvVtJF970yB+VBGvUIx59XSdInj4i2FTDBX8zHlQU9WCt5zQ5ycx+xwPXg2O2rtKx8p/dyJob
4WBuU7ZjPgcWfxB9DoRBrLOjg6tXunjw9UDpT0zroAcESnnViTQuMNzje2Q3VwYr5lAwIcG+z67q
d5SF+zo2NctYAc1lfJbzcliHDaM+ggd+3bMB4fqTojD6fDaFz0xFw/tqE/U1sf1BMve0h6t8BoyR
33ZDrg2o4AyAMTzUO61o4+oIhVo5j7N4N/vUPQGejs8Uyc4S7AU2eoVhwi8zDfhLFIfJTSw2+OuB
TPSpgW53C/+tu8dhoe4dOdHl57VGf/OSChA4k3FVOmX5LVImKFmciM+zGcDAO8CisK3gBA2RTU4r
zdVH1vVZWvbIcL6NAjR+MmDtJ9EQ3sfjjqUdDM8kgIAofQu2EKPXUE7h4rEIi15rAMUskRoveuFY
h/cJi/scYKxHMecYgIGErHBBEUJ5uSfw7cCh0PAQgZL7lkU2SCvPGyzxUcff+miYXmAcIZsuu+kl
FFN4T1NM7opdz24b7/tvGOuHCp2FQLQPndhDWGiBr1dURY8bpnHeGzT2MLYwua1eOpgsu5P6RMFm
YopIZzeYTkD3ZgQH3rCHkU9tMnoOKOZplc2y4qpqDDfRrfWPuIBBaWHK7gVOGA6/2CkZL/46gChD
dWEqAo/zMWpwayaGb+IEehQffgbw9ZxBO+0KCe/qGfvBdLNMSYoZSdh/kIrBoMUiXH07179tbZtF
U+ZXqT5aPH/HDtNoscF6k0PD6kDUQhwb3lQ4gn+f4+VnN+/2iAEB6he8U//IMTXi4bd31oOXyA8W
+hLiB1GUPTV7G8DP1UlaUsQBngCf57fxdRsbZBv/F3tn0hy30WXtv9LRezgwD4tedKFmsoozRWqD
oEQJ85xIJPDrvwclqV9ZX79ye++FFWFbJGoAMvOee85zjxjKhsc+s7GggXVyw3R54wLH5j3qmnjy
VMlfRCc1D45kEVn7Vj1t9KCXu2y0M+LF3GmZI7jaHAcSE8pkOleXLd0HwHMzNgFtryTOqLHmtni2
g9H8MFZaWrPl295d58T2oc4jdW+oscb0SGPVjAdwX6BoWPU4Kxy1cuZbM6Ox2RZjKd7hXeHV1mv3
hop/umrRk+8jPUPLask7JdyR+WrGCPaRPjM2BIeNGfWGYk2TPlf0pirfFjHY7Hpu5W52s/qhjVs8
goUINpdvqxzZ0NN46v2wzyNg34aQflhnfHKTZzvXBv4WXCs+Zoc1lIl0RY88Dr1CcdfP/JH6/iuE
nik0aZ6GfTaf+yo5y3a6RZV8lC2VqXTqj1XqcxxEPAr8kymGG32MbxM0Xqq0ZF9m3VdnDK4Cqy5o
7QdhZXr3qre2lkx2qMPPcde7awyO/rULXWTVRM4m77WV2Ux16Ju0xAX72LAyiVftjNRw7+0me4I0
ZJxdyRqeG368dr0GYdqrFiLqdE5VQHYpW/dRfbQqL7o1MODcGMqEaFDHE9Zj300omzEh+4G0N1OT
l5QUbbeXsgA7TsY4wVZtvFcx6nFrfmkryUmOc9FVNg/9pjJL42CZzufOEPvKd+5ojS2UvQHIHnru
qxabL73m00iukVqrvtzSIRWrcqrkRiutaZ31UJZWZmfiznJdHKw0XEOZZPN7KZ2QUqJaOXPSbxuh
Hio8Z8fAy3dWJhJyLDNfcOoaW9UOER3rKb/OXePJJWGJ76495GoqD2gn1n5kEV7rVHkbVeURjKLh
2MSYajRMoa0+LIamGtt8rnvHjht/l4EfWjsyetUNDJZaSfbdmL5aU3PfgKz5kppeurfHVv/ouVq9
NvL8URh99jZNmkXqXfarFCNaqA9VD/kjEEcsO3YLLWtmPbBksY+z2UJAZuwImJ21GUQPbdm/4x+L
NnrlT2cK77HZQKRLORsLU59W1dwNm1ma1XVtuOeCNf+O26rbADw1bjFZ2ZvRHKo6LAct2+dV3qzt
XpOr3jCbL71j5pDqzMNUUndbTfM2FDXZDB+MFuXeix7NEqmd3T4wW2enkSrSbf21TQhxTC2xEWNh
JeJ2XDkWzC26/dqps50noJZ6uDBJVhmjCl58Osyc5K21ICp+PfpDvOGQ4L/jPZL3+I+Mp3xqlzME
shYmUXc64ssc0bXNyIcoJrOnzBvyFSAS+PKRl30RXUffoCMuwCCECKONJrfs6eM27/nZuLQ20yz0
sxdl9R20ObUmy8vJCqzKamw6/9zIBm+IPhUfR9MgjAiSJXQ4Ya06N53XBU8RK7lIYfUnFS6bKC/9
YAUqJb6WSuTGsTcjQ62SfnbPtHOGrR+3pc4jET8LV2k3rkGSh56BavkSa9SHLtY2Ms+GaxzbNndM
hXBVt05jrux5ZBtUQ32uaT0ebTAdm6jFKxORVXsO2lTcj/mcZhuM9ySwRFBpZwBQzoGTQr4z9Lrd
pKqIwmJ0anuTdOprVZrmDREy8TR26bhvoPx8gLtUrwrWQnwmi+7iYUPV7AaejTcf8pJTWCmldtRr
FjBS0O0eK28fNp3IwiwC8EEnEf9hizt7sotPXl/4q76Lxpvc1fRTF1XdFtgPdl4zQZLCehlyZjip
OtvamraLzdgNC39+zbqubtZZJYtQjS0kMCM3VuR2SR2SxQmJn9i7uZ5PlI3T0iJgG8B8u4WEIm/n
xcCYy7pn55I+4K+2eGizftz7Vq69Ako7U3f2X0aPSFVLuHQbNG68HcB00I9cHL2QrNZDN/OIQzxc
IS7ds4PWN3ggB8BZA+RQHW+T1aidGlW87q35gQC/d1apaayE72e7qTJ2RBT7sDC6TS3r+AvurZ0l
2PJkW+NgBKWwUQRlj6nEu0BcJALiEV2ncXtvR44DA8PPDtOM4yLK/ITpEXR9cmPjWvM9Iaq8NK68
QXNTucnwcxjNjuhvFoN6w6HPI7zoFbzhRb1AP0bKiC+yRv5N4/Augoe6iB/ORQjJLqLItOgjGDGR
Spxvugn7NiJKeRFU+ou4knxTWtyL7MJu+EEhxGgY+rfEdNBm7GF8iBa9xliUGwTOeovv0j4RYHxp
ZwsbW+PepzSGQsI74j5ZVKACK8pNuyhD/aIRZYtaxHwPcRoXBSlFSuriydyMi7rkLzoTg5jsI+Rd
NA0gIbfBokeNizIVLxqVuahVYF4+kv+LVm05ZG/jommlF3mriqJjqaF4xZmOYb/tcU3LFDfpoow1
i0amhJ3uGMjwCKNdrRyEtHlR1FCG3z1zlCuiRN3ZNfKwqO3PSWH262hR5EBwIc7R2+bQH0+d+KTb
o3j3cie7HhdFz/RxMlqLytdlwQNW40DHSATPdZ1LkR/mizQ4z/Z0bQMZu2sW5bDo9OLUJ+VnCtAY
frXZIjGOYnaupgodN0WAbBclUmBpf/cu8uQYCQHAKJXbblEvOb64G9O01L0AtR5yBrq3FrXTugif
xqKB6nbQrjEH86QtCqm7aKWgYKtroN0IqO0kipu8aj0nXFAVn6q2R2yNFt21NBK2AhzXyLGUhjXn
gCLw3/2LYCtjx7hPFxVXLHruvCi780XklRfB172Iv4M+Vo8Vh/4NnTX/KqpFve1ZGOkYzoeUrO0K
X3DKBj3n5zQexldDzMbabT2YhA5NzrADvlevTC5+02LivcHwlVD4poF4pLHSxdEG7ip8cMxo7IPz
RKga9SpfWz3GyK7t5dekL8u9Z4l037Vjswd69SVXJN37KfIoH/vrvBtK6qzOv4drKW/jRDT3VkaL
MR9bTreZTS4xrv0N7UyaroEfHXlhTxR+0doLknqrZaV/KJDuum8dlX96f3+h+vjUf78TfdZfirfx
rfvys+rz7Wd++HNo4zEVgpYXLTa6eC4qzHfRx3P+YPlgSsKCvNbdhUT9feAKHhxyZ7DnAoD4zJVY
nDs/7Dl0DGGwItq4jglcidbkj6Ey35twvxvUhNfnVxEIrYW2JLoUPcpA/5UvkmccXWk0t/sJ8t6L
yETVYH+00FwVimKovK4U24aqgRPYvIQoOXnpHpVApDest2lFuWHNxkuUDpisqyqnfAv08YsS7mKC
TLLQj3iAiljcVr62QNOKj7YGmNIa0gYkXtDvcHZArlABWTM+xHQflY7zkDFi5VopMZ8LSjv46YM+
7722j3BY4hY/4mrL10PNWQ7cFJHuhDKLBl13RQY7W7klaXxNOdlu5MWZKws47QEnTnSgxS/ukWds
FIL0Y+a12ktalNpj3FYu662qdgNTkzbwohG/6QHd4OH216Xq76QfvztazpvEXr8C2Hpnm1O+DYI8
WU+OBaQG3M5Oj/OvDbk6fEABSYtKn4n/Nyn2yVY023bm6ok071yQ+avUEyeWDAtDjnnHWeaRTsIJ
9wddfVU98MQb12qkC1XklWTdYUMw/fK6nspr229eopI6FUlHobPHHwOXAF1b4xewrLt8yj+2qD4r
r64fVKbNrzlgwnVjJQmCWjNsMePKME2rkFvwUVkc7jzykpidl5cAz8PhVxM+tXbe7Ok3nGW0rZA5
AnMfFM9MyrGfDWURiq4ouaiaLNz+6OE4VlsMCWRy5uYWrMWM91M7CiByb7VtdI8o5xKnNMmf0GqK
DfwBoj+js4/82V/5jmhv8K12L3buP7p9WpNyp89p9BOx8oikwuwFxj5oXZa/wn8q5kaDPGaNT8Ru
4qMNBdkLvXhpaQbR8FnTYfOFHurKnWDrOaOiJURizUT5QPjbeVMk1YO1mCSsruqStVlb9z3F9xZE
M51SK3EhWWCayVKZMr9Mk+T1FAV611pNfogbg2B5OrHUo9NyEJMEDE1DDVcYRgSI4k5znjzofFd2
6eofbd74uqcRG5Ypo7yo1PK63hpYoDqyFJN+NVJoMKUl0+nlOJmYvgJpmDU8UsRIv06BN54Ks8Of
HFd2vim81OpWRhGHTZkZD//I+/8XeX/R3X+30AMGrbu39/rnhf7bz3xf6DE4stJb/mX4IzOsfjJi
GnrARL4FsobsH7Cs/8vlwaBvHf8HlCecmt83gR8rPaO6GPEUQCiDBOjxS/7OSn+h+P/kidAZyYP/
ghl/6Ae4MX7lLOll0uhAhrUrMhRtFmyZ6uVPw0snA7vqjpleLjVKjsU0yXYe56LUubaCogRiUwZs
UmLl1BM+rEUa8HPrVH0fgkcyKF6G4vmXQW/Dt6lvuZ86aXrtxKMkxTLzX6NhD+KSaz0R4mJli1fx
gEcyuTZkSR4DXIHvaUzy0xC+pUuw+QhUyQIvYY1FOhHUiKT+albdMozDFSSsHxgtgAVk49vx6N35
iRqS4CZNxWYkkIRUV/qmVobOUEH9KKiwmP7lTXRLIXDXrd/8czz61sX6i+MRAdzl2PLvm2KPmJi/
9P2XPx2Qvv/Uj7aY8Qfj6DwejW/DKr+fjgL9D1w2TONYzM0w+5fn6cfxyP3DBd+3YLxAlOnGMrjm
x0Nj/0Gaw+U2D3zHXwZg/q2Hxvv1eMQ0reXR5Hhk0aDj7v9zj8yDhqklo1MdGKXQU/xKL8JrS+hx
HM2VKEEMrjj1meO1MKcpLPt2Whv9sm/GkbdvSzsFjRH18FcdDzJra7uPKtfzDUOpED1it2fOSWdt
ythVL0wEaVtsro71FsSVcTAbvQiHwBnDlulRGy/y3kmViwN1QrxzELCAFeRtiNKchPMsht0k8RMs
R8oa6Vn1WychUFRUPo7fbKpf7Kb133D1lwfi9vNWT93tQBB/rePuDyVZ9Ruji/x9BY+AVrolU3A1
Ns5TPIX1S2IM7Y4OyXzsZUFOMzZd91PkAzFaqZL+1qrs4vhUd2RiWAL8a5XN+v0wdua6Krw7WgHB
Sc+gZ/llHH8sEvg6AfrcfvYGfBJpG1Hl6d2u86JqP6Z2yJyT6a5uau/QVWa1dbV8YhmRBsJIcIyr
fO3UKr/V/AjHbmTmKP4jKOElxDgwkvOh061qM7Y4TvB12gCdVX8Y+lmDeDIbRztPtGPRV80mN1sK
VS2b1z12ylPrMrpsA+hKo7ykZ2ikjb2B+OtdM4HH2dmNUXKMsxx+az/fNdLsT16qRat8MB9dVarP
Uz5g5RkZgBB5eX83k/ZdjUxM2NJ5gQHbqOkeA5D3aYgUMcDpI2G7fmc0VrYfZGzuGIgUPUs/RcjI
IvedkUX5dBomMzvFmJNXhd+oBIe3KDd+Wcg15HGyXgR1tq3LoWJio9mAGjVXsY9jpJu64BM59vFr
PE7BdtYr5YdttGSksQNC9h374nrKmqeE3iXJyXp60zhUWyi3jn4CmiqvGFdj4tDQ+ZLTIGk4FGMp
clE/18mc+8dId6sby5D1qRiNp4Qon0DVstu9P9T5napb7ciwAHljll1wZbepS0qzsMn0pYZWevtB
G9JpC2BnJl9PUCsP50GNR6TOLZNbYI3PjCAjiNz4oWm0eGfb2iwXkjieclorAHHsQa/CwhzKNc1a
aa6zNvbWPSMSMdLM5a2mOfsABzFdwao9da75VhetF123gAqSq8YoPrhp5zFvwtlFmm9oB3LhDOvb
4U/LcurxYKyCz6gkbbqJQVjfzFL1t/3AGfxzUFnRfG1XA8FuMTw5jbJuO58RVMOGqOOjHfXZJugG
YxMXIGXG2jPLVRD1xbRuEhdRHip2NobpJON9Y3t592QSss4VrZS8Esm6chlrcqyAFvTaunQykzO4
5/K5l/BztpGbVS5aXxzprzMhNkB/jRaf28krvQ86toG22/RMZ7mrVDBE74yKhRaTzkjFerBKDFtj
xttAb0mLnJwmSjlA/e9sVCYlC+wjugiyTx5hTW3v4xyrDw49XW1V+8OQryVz2JBkVDLYJxTt4LkE
4/CWY23lTtEnI4b8LXCHVWTrbivh2e+Tjb95R9ZDNnuGZHrVWmrI7CthYJzZVA4INCztcQeuRdHa
tGJs8WRnC6w8+tikJMVsrijyaOm/BX2ZQAFOM+gw2LrqGw+jd+2GMOATS1wxxsLR1zXCO9QnReZN
Jwh5o6SrtqTx+FeMetmqc/iMIc5E02NBDXLVuVrfrfIaOk1IInbcZYS0TlVg05FJA5575URrJy9s
pgQNlrcbDDPZVZ70dzUWrNvKLK7pOxoeaUanvlaJk1xFDTld6ONwhwsSMjxUMm3wdBHHXonMNY++
1+2wb2fLs5qxfsVuugFfZ2lb3Uv1Bxg5hBvMfoaqMRJJc7WqOnvJUN/70mPcjtvKVyeLTMA0VnDF
dAtrBbrYWINfiHewwGdSvfNQ6KuSrPLndmo/sUchJeI03o4eqBOqGrL4pt7qD/FsRFtF7/LJgeN8
Z9taxOZQFYcCctZNLXxti3dMP0pMnp9n03VuJ+BCEIPjA0tntGc0of6Se0a6hsDkvwKoZyyLiMxm
nzmtuqKCnE82WsYqblW+JoSYfUxIJR0dqlWMqWqLbYqGltAJiwgrMRrkMwvC3hTNt26QEbzJg11P
uppxJ7U4TK6kl9hV887h6NhSgBGoAIwhw7GokxuibjB4OmX6VynZf+JFFrnJjlPgyPUfFGfZlWng
oorNCPrYFI9kTJJ8Y2cBUQXewLbpc4nhbrQTlsbZfmHMQ8deyEDHN+mb4mR4s/FFDma9dQSR3NyI
jL3bt9YHTXE9MwBa0Rh9vM3SBjQHBN5zro/t88BzeBo60d3CYQ6uMfiQ/k+qDFaRwjJpkVnPa2cO
HbNw98UsP2IOSK8nuIMfonrQzzCiAn5J73ISKGdCPD4tnBpYy7lXSSnClCf/1sk8tSMP1r35XkVi
ykV9VLO463pHkf0HFnAosRHfgVeZr4wsrz8xRgTamyr1TT7V+iHR4w9RV7kMlKB1VFQeDg9tsjYw
QzofFpj2olB+NmNStydVBYzi0/qU03YXt2ulWXTxjAQTuTLEkwbGjlkyfdxje/XUhjgyjAGpXKJc
js68aeoPmuIxoNKW07rnrqB6GJgYeO792YJWOQAdWtdR6ryZi2FA2XRZV56esRIwIA+4WCWXcREP
1neTJNOp4+Sxd6cmvfunKv6/VMWOE6BX/vvjffjGJGEYL3+2vX37qR91sWH/YViMLUPhNDGuOf8S
QJkO/4etw4UmE3ERQf91xCegqBsAcOkoU4ial2DEjyM+c6otfqHHcHQcVwCl/84R3+AaP2cFFsCy
YZJLhANO0MK0KWd+dsHxCAO0GwZ1rkaLEbQjNqZVbTEvJsy9Ud7hw56OmZJVzu6Ri1dR2/Ipt3uF
zyio2g8/fXr/S0jC+HMc17ngnpmqTCwX//WSCfnzq8GV2uRBMsiz2VbGOc7nioSVV0NDUlIwvkWO
9vDqyQZPT1f6og0hwi8b8tx7NhkDr3oPhNBv+B0JVJCiMJ6gaPvGbnKd6IvBcBu1/f0rNvEz/vr5
2YwHQ9fA3os54RdAtZ3CdWL6gjhbCjzx2mUI1ZO0KdK2wptquuWTMrJ1SpcReIjLE49rwdqVQAwM
eFq1eE9U3xu0zBpnDccPBVOUCScIr3Ny5rrUWXKbD2D5oMP0a4iSwXOftJedXm3SXnNPKRapcvf7
d/X/fw2oC8jYrDrcG8To/vw1oBTEsAaL/syU1uC5jn2ON3a+BMaaalC3o+qChyYyipffX3a5137W
aDyCkDDFLTYlffljeVk/OTIdXcV208fVufJn48w4nuEM/ZgBR1Hy/PsrLXXrr1cKmGZH7Jvy1luK
65+v1FSMc2gBE579RseDNtZdsYsEh6lV3iQbHXfeHFr65NdhZjlj+Vc3zS+hYJ13SdzIIcREtInV
4ZfLQwNPyZxjwvPa3GGu78AZEv2t2DEjqt9AT6lXk85XvxuLlkK7zWvvC/glxnsFk32tXKvTORhl
oBEz8MRPVteYxAb8afrSaLJZ6xrMxtCBX9rtHcudh7/IF/2a9llev7csGygNxJo5U/z549MJOlaO
E2knY4jKtxTqSLwytFxwkLGmqYqPY5Lmn5gIBKh2bpmcAhEhpYyR3ldBy7oOpyT24Fdk8kvaWd47
Ls3EO/7+Kwao/+uXjImEmwg1BG2Rp/OXGJTb+aneJcI6ZTZDFgJ/LQISz8swuQA5fxhCUBv6HaY/
LFqw2jyoX9WOOE2zK+yGMbZFW943hQPK1ivG+MOYlfVh6oVYNU7bPAEZxRjIOBDiPlmWMhfSIkoZ
ZX11Hhuth0LD6SgmQpGtwCWBUjBlUu6BURb3ZhbfxsBFFdKc154RJB8Fdn5rjSuMDzKdTNYGe5jn
5SiQXReJ479G2J6OCboQh20lA1I6CQgQ7vn0oPkdZJlx8ue1wWl5PWfqc9O34mHQNQ/sTik8vPTt
cKC6Mx/pA4yMyfM0I11x8os+BUwPhP9WtdrHoQRC3DQ9fBVotAejDYr3VDYuz71V5g9pECkKQ8Ab
R6T7IZz4HHaGbQY3wBbVBuBHuzUMZchNgd4D7XRk0looiZtvyt7qQMoFpKih7K6ZGSP2bDXmGDIx
ygWM4hUvnMKSK7MLmgcHnBeNqEwzt71bzm++W1PT6agqW5n78VYjR/4Gl3D8Cj++oV0OxZlaNDZl
vFUiq3k4xnEzxXLwt10dJWtq2nJf8VeZsGF3pFUk+GGMG1mmAZUaCUzUDoZmW2DasTiQl7vOzTd4
LCb9brQMe532GARWGXeS2GJhpW2nLE9du9CXiuhuGFtRliukI0ih76RzTXN+7UdNLeSloGMprz+b
U5kJqwMENwyNfha5AMgO2audd7DnRQTEO6UWvPhudUZPH7IJL2w48B1EOK110uxw5XxG2kUR+yGx
sZHkdT7GetgVVJM3SatTN+/zyRvpyKkiENduLyzuqDGqjX4MB/ZCtKQki26oMCw3DlGCiZEZFrOm
t1WRdgFlFJsXE49AOxLtCIwAmErEABxI/VFJaCdgbPp2LLwCH3PEqWDrVHE5h/7ssGJWZg4SuUw6
TEKSvhVyQaoxWKaOU/+rNkhKu7VemwJyuT/4Zwd8Kh18yxOeg6ih+nae9r3O6gbpM068xW4l53Yb
dH2VbqfCLae93vdlQ5EAPSn0lDPht2cyoBbytZoftKbEsgBLLy/X/KNrN7AlNVDSoqo+ZAAByoPV
BaLY5Ilw7+dBWJCJ4ZAZV8mY9FgrvMRMxC7qZFM9sBlbR7AwZr4dGl7BphZFPOOWUDM0l2xqxlPp
kwDfaDwqHVh7Yzh2luMUaxqC4Bm8pealxwmWAE0ps+YvBP0CF/ikAMzJjNSkPRh6au/hndA1hvze
Wuu0TqP1PEQ5SKGxawKGKI6ZHVpMvpmhOGX0L4ga2lujicAve0ngNfh/mPSHrd+gws8DO8Gpzt9b
GQEKAbdPzEQQNaYQ84A9ah87YEcT47p4jsyzga0e/4Uvbc16nAr8TGe3CSb6tkCBTnQP2JJiwC/8
QACB0Noy0dKoXrGgV8mxZcqf2vajM6dXDNUVjzYsmTdHRdDkfIObF3OMYmxG785Yk6G7ZQxTsJgm
HEJt2KRMdHwtMBaZNI4z+QDzZvzUdIm1l96Il8TPHdQ3Ehr8HqeomelZddI4zzCs7bteOMYjzlj+
xoh64YfCmCixpFlmeEvgn8Ihphdq3qSaFzxXervcnFnW9juv6JP+Vk22wO/Zjnw3yVjxwmqA1cYV
O1jwDJmIu7tklezWvhGo+iD6IDJvsw4k+b3po4wclJ2Nw0lgO+TwmUzq1sk1rDT1WHLpup7R9JRZ
ihmqtre8+eWlj6xPvC6oXGfbqXgXA45CpjnldT6HQS55dJoiztO7ioGXEGcHTgUx/4811RRVctMa
9gQoymoSRKmE6NlwKrUE6FpKSgXGKsOHcFji+V0WDR6mkHfEAgJhcjkni6p8pvMcHBkzg+eZmZGI
52qK3bexAqAICJIspiWU3l/FHHOzq7ph+MmDz26x6yvdOLdB3L7auunS47aT1DzWfhwMV8yoB/g1
dV4LGZbpNrvG5GNduMfT57zInVs19DDxWjru+YfRLeN+D2u2/MpMvGUNSduC5jPt86XGnhbfMCLE
B02PCH6MDbU5XeR2M3Vjcp8yMuIKoGfmrB38xwzrKhyb7Sgxg+cu02S8KcyKx2TWIis42FVttF9K
FuTpSIeFZwNMOPdI5kCn3MKrlBs2mbG9MroBagAwDiHZaS1JD6Frs49dwAwGbeKYfpwDgaGamQBT
vyoNw5Mgx01+lcKVBUl+ZKTKoeFroXcH7YpAipTipCaveMgkcVzf6/d2CRFqP4/LhAhgvv28awp6
4KfKVfa1JqAdbpK2KuVVzPDUJPQdhL5HTiL9u87wD8ZEeGkvV3nSjzD2Rum37AJT+1BAR05fjBq5
QBIMoU3w1AhA1Pwy6OmbxAMydtSiZvxElxKJqPCQRA4YVIw71WvRvOsAEKebdB64SVNTZNatyovZ
OZdus1COG6m7p0XSUOHE6aZH+MAth3OhSjFvzh5Ss9/3xQY3hOrWsiCVt5t9Gp2r3FaI0VM06T2G
P5jCH+DOGY9Z0nGvsdMFz9zrZX9bBZXBAms2AQb3MoEfo4ZXTH2OZjJJ2ijuHTDI43oEnGLDqS+Y
HN1i0QbnGnNHbwi/8G1SOEzqOkVoJYDcNYl1C9K7cA8LYIf3pZQWn/JOa8Z12cNGXXEaG8SJSAWv
v2MI4rZPfFwso9L1A9EOnntiGB70myjxTpdT6T9Gsr/olNJD/G2j9L+7dK6rt5/tBd9+5IeMsngI
EEsYRuxx3rowDb53Sg0UFt+wAaKgsi8eLtxiPzqlHhAJfuqbUPLNY/ZDRjH+wKRAKpDmqsFMef/v
qCimuVQ8PxeUtFt5XQuBSuf1cHj6c0VUtl7fq9wdGbzbMFOHE+0oyqLC1uPWOmsp0mkZZq0n5mGX
M1m21D8wGQaCXM6G0D+apS1mTC2wI0zCSFnXwH3yZNU2/kPq4qF2BdblKjXYI0YFKhvjDyUFKe1p
n9GM1QCeOqZZygMGs7In0UBHtBLNqSqmjJYDnlEWDr+prh24b0eYDFI/ZKk7QbuJokdakw1kG/dF
62u5G2vpLQPBGdrtZM11VhK0KjOFdu84ufmY0KKqwjQh9cypYNlC/U4GmxEg80hGeCYI4xauup/B
Db/pjUkUqBK9PKWgErsNByzMdZ1cVpzAivViV9F32SmJqWlNyZoe2CNa7xzgGcrCftIRhzVyHyu3
mQTaPlGVlVYwlTwp7XzfRN24zeYOIA1UZn4xAFOai6WM6Ls5UfUqxskAsJNUclfj7lsnfY9VOwZR
TzA/nmZQWmW3RqmXL4K00DNUItJ3yLmNOqiawYTgcR3eKGjjwXyJiqxlhLdRUCbSgqJpJDdu3LQG
wY3uemQO+TIqh8lHHGIRS9KcUKgb9d5zkLFAmZe6Ib3UEMmlnpBLaaFZS5XRUm+Yl8rDWooQ91KP
yEx4TMFcqhTUfioW/1K9UAoS96SG2TMOMllDj6fOMZeSZ1yKH/B91EHTpSaC9k19ZCylkhel+tvM
oL9t7vA0bhc2A/EVe3orFw2SYzZNXhq1zYOBI+yKAenFS70UZ5EujTGkxyb28JKo3szOu2EgKwXd
UtohozCFejHHc9Ncqr84LtotzT3FDtQFN2opE9ulYByW0jG5VJH1UlC6heVAQ0oGWAocxA9MJDQP
YilCsUxEH3kaqEyZOx58ikpJvUr1LfNdLFrzMSrS4TASNtmaBcTSVVBF/QNM1s8EBrS1XIrh6FIX
8wSkh5qQVRlOl8o5Xoro0i3sY74U1guTZCf7xI1WDg0n4GxLEd5f6vGeypzpQ9259fX5UyFKoGZt
PD3j3Sz30aWq17DkZ6tmKfblUvZPtarOrYNXeiUuuoAp0ygETgYwLYnqJzduxWrUgurAeIz4g4Bb
AR9XRMV9vogO/czgFgmES9SMR8MQYJP+t3P9DjcDBfdFu6gr28QR6kRGdHWhWg+OaG7YWHHvuXrx
hR11OoBLwb66DMsjOBlg2hSfM6oNCg/6RQ4zDfbLLHTCQeabGqcPTON1wiqPA7UOpOl1+ZpGP98j
xUSbNIN7C30t4vy6YhjvMP1jr/6egv+LXZE+3yJx//sGw/nL+B+vRGx+3he//9D3jdEz/gDnx6w9
qD4LXMhjm/1hsAZl6Oqm7SLjYnwgOP8/G6ONLRtnpkPvwUN/xKLzPxYiW//DZmwfWyKm7YXC7Pyd
nfEXSRcMNE1Vj4bFou0zafUXedyQbostJ64PjFFgVHNexSQiCMudZ3rP658+mttvu+1/VEN5C+1W
9P/1n8se+9MefLkW7ZDF6hfgEf/VrCR7dM/WN6qDZ41UinIyztlgBc8Tn8B1287B5vfX+0VfXK5H
l4IALzKyGVAW/nnP7zTL9Bpf53oloxtWo95wts0U0rVQtnVAO3etjaV843F0U/Px9xf/RaJfLk6X
0KWTwLfH8Wd5cT9p5VA+iPAwy/uApVq8c6AgoFwYknSsMat7Fc0B5Z7+V2/5f/mIHT4tZGukCt9b
bpufryp6kXVYFctDVxrqNi8S8Q4ldtnKUyLQsT797QsuTCmdy3H36qgnv5yrkG9UY/ZdsE+0qL7y
0KvWU7JkhH1Lg5Yj3dfff6y/dqBwIzi65fomnT8+XBMD3Z/e4QSJaI5xa+zZCfHODGzf5s08t7Rk
/NHmzAXT3QCEXdkH+DLGfSud6hll0QNriBpY4bzovfv/x96ZbMeNZNn2V+oHEAt9U7NyeM9GJEU1
1ASLpET0PQyA4evfNlcoUyRV5Isa5yBjpSJEwgE3M5jde84+gzRNtctxINg1TdKDbAnmr9L03xkF
CAX5PM8GvecYNBINhqBOR8N+8XkrWvZxVg4CvigRPrdaybbnrI8Lvd3GKD3XxGIa0xE+pyx4q6m6
CXNQ3mjwHffkcrruMe1963DSscQk17mrxC0YS31k1mcleXF47ZIyOY4gCIjiVoWM0iS2hfgYh2Kb
MHuUKlqXUomR5oJ8wJmNSzDeWrcRng7qhVCjGwOf0VVE+bhYLTS9nAd/tBq5drtlHqn0tJQbKJ3N
V5gIgRCQhJsH+0wftS8Z8AMigzuiFA5dlLXoGLye7hQ+JAJDjR+M0pmjqJGm2Xwx2Diir+dKTueV
nlAgdB3ewohuwXaeFgLK5MzTeeznK20a5qsgb7GEzlHb3InMxDmFcO7gjjn1knkcmzu/tMYrKo4o
coJ2YflCJgLJ3+ice2K75hs6NpSv2Gw2d1YyzDdaqxm3zgAwgKoapTAIXLzmZTDfudDKBYQsgwhG
wBzzjbA77rTJ7WlVFj0X5JgffTbJKmFX5U/OfSF4jj6aqyvyGYxbEfClcbQOPqMedu5dqk03UMyC
DVlojrWVdUpBK5ipB6ExwMr/c6wmWUwFKMGOIS7SfO6/F5kCRdoON2vKsel3/TRSG9M60Ng4taO0
PBAP3wKWdFFmi81AXOSXZJyCz37DeroeckHho5Q242SsXPu+7kFWJHHD5G/L4DxAdcfJntSXlU2N
ACVE3mghKpf6rNMlXz9MyvlKCKqn69Elezxkdjd30CQoLv8sdv2UWJFLZpFwgogEb7C61wmm/MqP
625/ev72PDihJXzctTkizsAH+Am7I9AvT3+HaARQRlLPWDeWZK9xr9eJhwthioNgS9GDAYyGg8Cr
IceJRvphFJ0RiaA34dhPJMG2sx/c0CI1Ogt7g0V3YSh8PbscWreni+CXuTl/bNwK39sqqudo3FJq
lqvI0vgBSumGfpiMwRtn6AIaxdKecrK2k7rIpjXuORndAG53ilVCnlWzqhIaAOcmofF3dNym7yPx
agh68NqnV5PUzOlLz+NPKMRxjunNpKLWpuc1mKaR2CadCHfNwX2Pfum2gTCxmVOJBpPD4TawCvSz
7XzgeGZviUCxLh3SYEPYTPsokPPZENfzrVuKOkyaiKQEU5OUJylIw742vva62aLZk0Tz0sf+oLnJ
cDNRXEKRFo3Ot8Gm4Mz46icrjIN0PhvJx93DLo7LldDNGi1LvVzCWom/U2eCegDO/wj3yr1s9Cqg
ta9MmAZ0MdyzM2dPLH5xuquaZfgepEj71iSGxemawR0c7WiYqzVpRMQF00eOPltVT7qNodmf0OAj
6era+8og/i4rQKfu28liyUZardQy+si8l7mDZ9/gD6iZxHzDa46xbEZYCPeuFvGWVlxBjhgN7NFB
SfsScnK82C9xpYwjB9o5iT4rvtdlYxvNnewVtH3Mp3sOijEEDpcFszbz24y4nS9ZtzCxApxRh0jn
AJ16wLf8JiDrKgiw2PAarW9dLOXYyKH1chvx1rBANx/ppOjBl6VvjG9lp2nLYQFC7h8sYhGsKTSa
ft5andHlRwDb1sMSj46Lzio//jsisOuz5ED39dZLkvb/EhPYBJP30URf7ZFjNh0cS2jjGvaQETIv
/5UXiDT5wyzMWWwX2/z8MjjQlmaLeqqwnb+DAytPsx9IV+TvN7yxuk9OEpi0H/0p7VYtHdp6u/g1
+iczzgUaaALGz0tOeTy6EsP4Qjj0V8hL9T61K/+Dl1g6MArgD57RQIKTZHPc1bPPXqQZHP/couUB
l3rka20Jy9ikRW+zWNhILS87v5cHCpr+JfnMFI+JWyNVoHCpthbAbZzIYXnL3YVBo6QxNz0V8XU8
a2ooCSCSgAsUDccMWEvRHrOmZwG/ZyTJb+cOSXDeT3w1YVEErIO4ovlMCDWnFXpq/kWSVwzB2YqD
c7doSJiOTUQARTd2e4mUowxHB83YDqyLD4C5wL9NwjK9R14mZYggCISnxeVditcQmyTv8brjwihy
7ftFgqgMT0sgcknKLR55hQz9SS+SKyyFJKKIZrLPJyF0eiEOldpu0PrvlUVkII1AeCa8WVvn3it4
P/bA8KmZOmlBRRQzveqjOh47Bsm5ZvfzYxmVQ5OoTTJ2EsD8eH15Hat9W3QgSSRikWFk7wuEL9gY
S0Ex3pxMF86GgCs4XxhujBtO74L6bjLbJqFoM/Kp07LhXmH5ccmqS6V3Qwe/6HlbuEAhylWRxC2y
/snXR88L49l2jyInSTQkF01+jLTauXMTg4VVdhqm8KabidP+Y1SkTemcpgNyxI9FrenHRiTa09Dh
dKO+RcuVz8wu59RGMueJYYHRhzd5GwxodbuW11MMET3fdp5NFyeeU/VEIc5A/nEkr3XR+A4vzI6l
6iOGOv88y0iyXUSpmmE9X6NmtJwaBnPRCbx0epRNG7iakf7Z0KQNAppXpTd9JHtCEx8R8ipQdPoT
G13kfgDiLm8Ii8SAFLeSJmmeasCmM5/dcrybp4EmoQJSF9CSN+mJUh0VZboeJjpMk4JYE/3FHsQz
QaIDQAVyXQ5YIxX4mv8harSBYRfZ0lzw9bc3QMeTQ66g2bMWpEeNREQ6vSC1bQXXxhVhEKAJSqAQ
k8N9AOJGNUvcJmxumzwLlI7WdeyzpFtdLLaGHiN0WIB6dzN471qBvqE9GjfVif7NNqRDDIv61MjZ
kQwKEK6ltgMeFGg4ZDHK90M7AmSp6W6zKjxVXfukFfJDMMMcZ1yzMRBwyIOh0T84pRzXI5Byt5fl
fhZwy9kbRx9n6hnbTFHNAeATOGfbH2xFPAdGWV3zbfNeVjx03nzlzj4x0jVrCH2w6XFQXAi0cCs8
MvKDrrjqDTCWu66GtV6PpdIhxDobyLndFYrJ7o5XFoh2dn5ECSlqu3Pit5PwlEI2MYOM/MDKm2xs
KJgyfjityxdiExJCmx2UC9JvoRc1G21EPqHGG7hfSTGqFSShK0xks2A1pAJ4JlpTO7iWbJuLPlei
9jJhtUndjhG5jBHffTTjQrmS+ZSl4ci2e/32MUqdOp6dSjDbceBwKCwYlCBeHvtxI2QBb7xm3zin
Tf9IgsyqUxvft6/z6vTj+z42N2oZHPttDm7PT2uEaw8iq4dmX1Qui7FAX3bb9kp/YM9Gfeba6uhy
Wg7fvu6roz/XRWynANTwjTgpPr8uR/LCyiiV7mGeuveDBtis7Gfa4ZOnitx1Wckb101Yi9tR7XLf
vvqLZoPNxdEbcipmgvMhXqa3QA+hekKm536iBmiuSLY1b3216mYntcEQN6z5wF44lqidt2n7LO6n
j/CfPtY7FTsEL28W7P6ny++r/r7/vWD382f+rtf5wV+uDd8RVRqFOdWu+le9LrD/cg2QlC6aupNS
mFH1q5Hl/oWAGD2mzRkfbY6q8v1qZFmU8sg7AF8AXVxFoPyjeh0UzWdT18BQiM1Jp5lmUDOkxPV8
aLdpa1KIFvbBKXySzx1tvETFD6QtSuYjDWfa2FqdkbQ8TfK7U/feOeAWWD7M0+mmRqq/ErzF7pEI
kYuJE/cSDa916yKRi+nhuPj+etu7TIqxv5EAFG7L3il2OcvYARug8a1uIqxsmZcdkQdvBkm6EiDg
bD+jckNkl6E9XfWiWR71JmfTH8WuCUc6Nz/CM8iPhIBVZ5FnFTthsS6Tz3ZRO2YaoqFih5exGBic
7w5VWrLPKjXXIigg9o4ltJdiRULDhxoqIL15PziXYHjY/ruzeT1rIrj00ly/MGSqX0iLBXg11la7
NT16QUZtxl+V3IaAjfzK4IVyEZnGLYGBsMbciKZUSx4rzO7GekIeqRR5Eq63MVZm2JXdcBVIwwZx
jFYGHsbcrzq163UKvfk+cWxjtw9Bok3ZZlU4yz61doYGY8ZKtmvKOdsHSBLXkz2R9utJAymMKb7U
fhoRq5ZM1wN7kcdATvKrChi5jnNf7gmmVmaYbL52cM6FOil+W3KGxRnxne1DaYl5TaKqt23GYmR7
nXMbAB9RAFfFfqxOglRbfNcCa5V2jgytoDkzqxh5IfhHkWK7yYmMX/dOdFHmTYk+UTtgC8vXBJDB
6B67dtdSNnuKCSIkLHJICem2px32rOhglkl5ZeCZoR+lZfkxYdegbawlE2eNLbPPsUyDO691yw3d
y4YsYFjVzTi1txDb0osFwMcFuOd5XAG2Tr9Eg92fZ7w0P9q13exKJOfQQ9ta3ztz4WXsCaFFLNJL
L+LYXrbS81A9QO72bhBdGLSeBkoEaW+N5yCm9KugY6zU0D4jmEp28SjmubmMXLfYy1lYZ+4A06hs
3PRO+F76le2scVnFjXNNgtyyn5EJXSLCsM5MqGD7TtTxBzaz/S1suSCcy744lJo4NFWkEporx79k
Q2zeVYHhXrSYwA6pUeApygpSLEsMYlscOs6HopnOzGSyGY4wADV9IB8wHu4T4VONkDMgK7OJvHuq
RGwn5vIQy4bjmCydQ91G9vZnQdWrzM+WnT/CYmviUItt887zq9t6tJbPfd9Isi8r/bqmWFgRQhdp
R4cMeGVh9fXLZOTdHE7wYe+RnGRXXpy3vH0tK3gk1gyj2MgPxUtafEKNy9mGAsmG43h5lsV8iZNl
0fAVZG37dlF+9Kx+eLAAG3Y43ozboa4O9JzcY03kXlXREFtcr6ygmGb5tWUYqEOiYu/KaTi60VId
SLsjma0BSidYLPEqBOnBQ2O1JfsX8FIPZCqq5uwG5rX9YyFLN7TyDPdwIsl2bpz8q0e5+ZNXNUCh
TOgvfKGevuqSHPieazRXWscLvnDbs7YjRDKkkuQMWbmL+km/4I3NMai4HrHqf9UiQJq5axnXmR5b
+8rwkcEUkz7CzBy7R4tiyiqy9fWkz96O+GGka4UhNNqllv8V30CL4JbgoXQ14SHYVIuMPyx9ne80
gDB0QaWDVvnkJAIYUBOxKTeiWvAZLbWg+BgE46cYxKAipwTEUypzknnyKRWiXM5qbW4voFrpGwM/
U3ZyNsUx/cu0COCdutgAA2WBKrT0Cwwy/VDo5EbSCW5X1Cfrh0KZp6I6Ca4dZajqT96qBe7HdTpo
+drDeeWgWLh3lRkrU7YsHRHvAK0Ds9aobFv+ycFl+oW7Ka06+Bwog9eirF6dMn2VuL+CZXD3vBGX
kOTL8bKPbepC45Sd9xl5UwNZOeclNdSrQdnKMmUw06K0IOS8bDaIXamlKCPagmVh4yhzWo4yb+8q
wxom73qbzJn5Y/FicTEpY5t98rilyu5GIlX6aUCqXqyAsQVb8FPxjkRnEnqVWU4zsM0ZykBHMLbK
+MFUpwsefZU4y1rKodn0ynwHeRUf3qwseZaH19XKaaEHmo1jr9HFspMUZndVOg+HPFiaT4WIdqmB
6TFXtr98xADYjFQjV/LkCxTKIujgFVSIm0sDs/QxMOL829SSZs552l+NBq/blCl+RuEepyk8mnpF
eTu4y103XZfVpH8tIvI5WJmSQzSYa6msjIvItEcsuBx8ldGxVJZHQ5kfHWWDJNGhvy7wln+KJz/i
uIZdMjk5J+EAaCH4THdr0eK/7GT7UCmrpX5yXWLzw4FZKDPmTCtuzRnbWpm9duZUukkoMEd6/EME
4jolOtVK6Jx+8lS/Vv1+3v1ZFt9yPIPHkYm2kGFlBcM1eNhiXydM6dXcwG0mY6Cb6AZEfvsUdDBp
xiLBpDJP2nlqlhsJQ+NqRKC8HxxxB3qXgnStMmV9oGsP+UC+UJrc65F48orlzq/nm8ognlRbpobr
tXQbiKndcMC/BYvaHLEneLdjk5uf82yqHlXb4UsX8YMUwTWGeipRpsAo5S5AlbZ9Ow47NDDt4l6w
1SK/lEjnXOcIbtaDTUp1mpzPMBHWYpqFf9UOrXS/9m70hCXc8lFZTHxx4PVNkKcoFcOo1neAjptl
B8akvsBLq9V3DQsoe69gXBszKWgtGKTySJe1I/srM9ds8vIzA5vBUXSpd+cg1v+mK3zDFfbl4sxL
HKO7Jao4iXbFguivCud+IqiaE7iTfYco0mufnDaaHVJLRuhwNA5yUr2B76wrTQcFGdTVdnT7L6Qx
TBzg42Kto9YhGsL+QlritHfTxgslralL/ua8DQqP7WSRHNPOPgcyhfBcp1CzymPeMsSVa3v2Ip+q
JSk2CR3tI28Q7WOipfE5URtGCBJCXqI+aS87vs3jMqCvSNLpngq0PHaBCsWzNZyxFXDySqjtlrXQ
ggscqztL00MebXPPlWsqB8PeL0gFz1s/3fU0WUMZ2dclzFoKAFp8WOx4OIgIeGFXmulx0MEvGUWB
otVozskBGdYy9tpvwnKLkMBluUvbMSWUmF4MzgbkMGlRb6YIDjqgpZwXGfLHEJaovxeIoWgjmOXO
0SP9yRZkqIZN3qRUpzCMGd8Bv7j+lx4Ordc/CluZgz5FLSFi2FvbIi3/Dr/8zyHunUMcxFoO9P+7
6iKsobY8DumjGH4/x/38sX/rLpAZ6IpuYqEQwgH3r3OcZ/3lMXl1nWIsjdkT8+7vc5zydTrsMtFp
/Tqs/TrHobvgCOc6Pl3uk5DxH/k67VPj91kJhoYCRQIO9wYtbbxuz89xWCQ4atbpuK8rqmxmQnx9
slRB6AzDV+nmD9RO0S3V8Nmw9AUhKRr9ap5ljlo6b0J98G/90c+PWjHkF7MozkefSpenwdZtaXGB
VWfxzTAiSWEjYGL/gSax1GluQY5LaFRuG8rjIRXKIMRoeN1AMFqjAKxWme3nG6Ml5j42uCaTZgwz
OLGA9VpK+nn/FcQKL4C0RoBcm6qL++Bqjb4uSv56brAeIlDsDs3YfTWobISLM1qrbHG0TRl5n6mr
3WSW8TB2XN51mq9FjYc3HsjbqT1MI655bSSoIc2K+3GbedjoXfvVNbJgNSi85nTq4GEeYE8ONG7U
gLB0/gG43YAfhUcz4o+Jh9KiWZU/mbk2r1yXR1n7Xb/WW35pMfIIoDZ84hZ4DLp/gHMCu7Tjb43w
DcKxsdnrRSZV8MSs95lNWFVdsIC6rct/ze3ryRfDRv1kRjEQ+giNqIWy+SqWPIKmsIDqDcZyHdfF
dSAL/FY9l8SeQlyA3dKAnCxzI1o+kNXggUfR8CnvqWaTrsD2sK6eZNWiybc6M3QA5q+nXKJ5C4r4
MSo0EA1dcAtof9icAHe9Tia8Cn3eYpqAHqePHFuzoL+N/CgnlovTUKMVy7ZZQBROPoPDUsb7yfEO
UEVuT4MkbSXCDbvt143HOMAdcl1Cegk7PbidOAljf+Efpe5cjykfKs6ISOCkAKYrE/2aduJ89ILB
RGKnRtHA30XYe5n2Bjq1ujc3niItuhGIlQVl/goNbBOCUbxkPD/NAZHoJlrgVTGlD6iV+O4X/pRR
jmTfpFXrafB71LY1P6NCQ3sDlQnSnuVCb/sg7Pru6+n7LmPaJyPb4pDy+bKNE4aMF4BbrFs2FgIW
/VE34icmOaOatRyTBaMTtYy1qtVcQPknPxUJf3T97MEy+CDMPPZuTU5YAo8L6eitxJa0AVDM7PKm
6DgRfHORcCQJA6//6tGlCV2Pb9gXDCbEEsQ48DDomNIuBtJ/AbD4oSRUbRPhwDiCzHU2RFM2YZH3
0VFymLwp+6wJTfTFq4lEutAammYLbJw82LzW12Vn80j1kc8QJ/0ZAJZ5R4nFOLfaKMVFspib3GNS
clQ8T6eMerWoGWVE+2AyqvIL32SiWjoLAfBLjFYyLjY68wTySHo9Js7laXrBxF32uiFMyu3IfgVC
21VNIXell3zddhLkR0ra1W5mD7MZDTUNc7y4p+8Wuru10qLq3EXnwBLCEKiaNsDyx7M5jfLFy5dt
3XRgMzg3b7ApBVv0uMV60uA1ngaAGuFM8evUXsA4SpaxYGR+20uw7E9f8yAmGv8dw4ja0rAZMyO6
b1JH2zsJt7qgswiBmUBUCixWLyd9YOPGV2DkT5x/LY7GzB4dbHRIvGUQmpURHfVOVOdY4OZLZ3Z2
/pQ9aCAU4XdC+oxykO9skFJMerq2jx3maY1Wl6yDJNh6LoOsKgEFa33A1SuWLy8rKUSyOODhwuJg
74Kk6NlRzfwyYxpDu7fc0Bt0a439sF+1iKgOkwvL06uo9s9pqZNQ51gbrYhZFGODxW3iqyMgN9hF
wrxOgIvtFqOSOxwl5qaxRyJ2kYKG0chHmITBLPKaeg+6gn9QDv+5NpnBbG5OkxYH4UgtAbSoMSRX
TseQ6Bz72pQq9g/g0MrhfM5rZ2IwtXOz7dkvhnld6GuMjLBPXXu+FB6RsKgRNth4uLJ61gT65Gva
QcmVMPhe7QrdNGIQyOm+wxKoDlheoUVXJtt5QldokfpR+9R6/Gs6sRsmPS27lPXE1op0a3Tdo69r
zqbSUC/Xrfe5rPHi5FqCQkhcAlzJyNzx46NMZ6VzKvoCJjJ67Y2ZT8RzVTMNnzU9wm+5U5TjCqme
7W4C3yAFYlm67MGkS7DmYBcQlaebt06cF+veh2p6gT1SHNNJ5yu0dIyQqyg2bLFRafaoQtLhCvKP
C5GezSeluK6fkcPLfFBRqhgiNxyXGyN0WyhTTSTuNcDO3wl9fLRTvRar2JrzJ7+1tIWOJXHOfcjy
P+2Hqqu3WKjmoFl1WmuFTUbXsczsUaOHZNJJM/zoIpjqhRaeVU39JaZ/30OqbPflfpDLoH2VsT2S
4BuPBZE3gTXAIikMN2xl3qaXDqIeuYmJ+tJuKlKNj4nn3v62Fbv6uYP5XeX5qvXiKfUh3gjXA4EX
WKp+/ZvwsQg0c7HrTuy9VHIKWZKnNOflYlX+rehqi2HFrLMRta3fvu4r6aO6rk2lhuO07ln6i/0U
xntT0kgUe2M6LXbMQSvNv1eTlnMizZ/evtor3ay6Gh57egFGoBOC+vwulynWbGwWYl9IBojaCQQ5
hdCYwtvP+/rPIeCdQ4DSN//2nbzKn6euO3Tp4/Bf9dN/4aMX5cNzysvPn/91GgBWqrPR9+FJnA4D
fJ+/VNjeX3gCYY8QYfCTdP3vro4P4hSxNaMYtbLtuYy5X10d/y+8SUhIEE2TJg5O8J90ddRh5Fk/
lt2ao9sAJU2cU66l7vz3SSONKjeoP+v7fFb+kCfiRj/MMjoQp7Oupmpfpvqx5/AKOvirQQ54ZvXv
TJ/g5fxRH4FJSywt92wqw9Wzj0Duktv4AOtRq0j9UuBromUC1bBvVmarE/GlYbC3i+iiIe2aYCcb
hKF5Z7PZXBCB4D650HE1p7W/HcCnNfAkW+XZUPIi1tc1/k90Bs2jDeiJvPgVudwrLf+WsTlU/1fa
NuGj8lO/1Lu0RISpbaQT7O16YOsW5+45e54KyCKpWCpAvrestZ5juLCqz9LPcQka1n6mzlZaFJJM
6ywWQAPSbLm2B27AJ3oj9TWi2TNW88HqN31OwJO4hrJM+kQFrE+jhuUGd4albfrYu6day3ElM+AR
WCErQViSP68nyUbUxXqcyxCz8Q2Ko9usnTpChcrNODTfKJvou7QQV5iyzzgzof4SIQC1sHVJb3MX
PsY0AD+0quqxnG2dzHWfNoA+PVZ2vI5d0Z9XGLY5vTVIaXoutpDcZX2IEWz+7FH/Z1l5Z1nBnaFe
Sf97cUFZOi5+zOnjM5by3z/293JCbU4ZF13HYqPo4jJgMv1yO55gytBYbQONuucqRfyvJrFyO1qq
rmAigOQFYv97OVFuRzpFVJFYiExlF/gH2HyHX/T7cgIJlstjH7FhtbHhsl8sJ21mF7yhgLehhUrl
Pc01tpiV7VHb1JNAqwI2Td2UyX1q1X2pHVTWvNOFMFqqfU0nbUfRVH7vwCRQctUxqM0Z4dhnM+DH
H21XoDrk3dgt7b4aYjdHkwbZUNoftT5ZiClajcI0sUYXHnyClS5jtCgbQBwZCGQ91QbveqzFCBwZ
tVjXyI/WiZvsTuOg3xU/gcqLraHiwrmGkv3IzJ3C2QfAbP5NY+YgnQNndn8aMBPTW2r8mDr1aTa3
P62a2cm32bNPMTZ+ZluF/iX9ae+smpPZs9cpH5yBOcgJgtLbxwTK4tZrG3kF4q6C/yanjB91pbZ8
ayrKAv9xGv9/MZmVeuHNCbiFpJR+f241/vkzvyQa+l/8CnQ1UNkIBsVd86/Z53t/8X53MYdAP+L9
rHQYv2YfKHOVbsq7HPmEyfT71+yD8+ZQJUScgd3KNZkx/2T2vdwA80ZwAEehzqDNgPTpxQY4xqa+
+E0t9qYpqAzT40PLgE4/OLeFFXAydLqKYDWRopZO3lV2vdiYAt1Q5UvWOGxWqANe5ti3LVlV4zIP
u0mY48aT6OCM1CzWNNHL/W/r4h92+n+8FMZqAjVsEoTcFzuGzspGwyidYWcbCLML05ioLNHQw9Dd
vrM7+dOleJTBKXyW2qzavPx2qFgMfApsEWjazNAoZ6ACa2xVeTjMnji8fVcvxFunB4gbDlu6xaDA
mv78UnDsSIl1eIBBGgG0kya8D+E+QWldx1WE6xsKqgK+52EDFuId5diLhfvvi1PiUKMYXdKL+yTr
MoqsZhh2Wm27KlU72VSG3Z6/fYuvn6aDDd6EuI/EyQIV9vwWe5Kz+7GNBD0i2+0Ymyj1V87ceipE
q0TZ+/blXogAuSmHcykHM4JiGCYvLVB4t024qRDAqY4OyKu7H55lPqH6K0mJKM9c4jhXb1/x9WPE
TG8SZUBx3TZepcZECWULUjiFam9jmwUewpcV1Ju3r6Ie028V/NN9mWyVA6SGVDks9Zh/G5T0h9i2
t7nYWaSlIjLVzjn+fZCGSWlaL5137ulPT/H3q7340tiExG3sFGLnj5OBpyVdxSOq2ybLAULixl91
ef7w9g2aLKSv7tAHc+lgQQXL+nIpk0nu+tPEtDMSF9ltbRefY12Q5FIvtMvqmIib9sbDzB22BYmr
7qD7x8ax9iLu6t0ognEjZjzJ3eQ1j/NsadBx7YCY0qH9uHSSbL0kDo28Xd5ZmIw/fP+WTlfcoF3j
ma9GnN9TEq0HphHGKpsIRBVSTvPEISNTswi26Q0M8X49rSFpw8SlE/5NXzyMT4bfXMKAwC3TxMEH
cA9/b7sf5/+Of9R/WjP/+NFYn9UMx3v7Et2YBQUuRKcY4NwlmFsSZw0gcg5b3x02fRv3n+bUYisz
uUGxrun6Hucq686Be5HUVc4E1IyIkBE1q/zcSl9ZRhOto8qn1GXGkmOP2V2a7qIdFupfa9rcSM88
hxQcKqqfBZ6Lz8S0RmFgpW3Y2Zq3JdcPerDV+Rw25uOQdz0dloJTS+QEiNics8TOP4nJp9RkS2sl
rQUxPeFIFGuHD3XgLfs2he5AwiENHJTL53oi9S9a15J+W6EAjBz5lEvrZvCHfBWgPtoPSLU/8Jur
7duj9fUEwUTNxoBZj+L3lfd17qnKOhyvdmmfXGq5SABT6gcjnW/FEjUbIUrjH09JrgjDiCa0qgEE
5vMFIOjm0Q+WfNh1UXQwensDYgH2un0Oz5kGduB+ffsOX6/bUExYbchiUe7Xly3DnvTgiu9mIE+1
4FQ+IqKP64mQEbOT67cv9XqYkk9huqbSwarCiPrvv61tsXDGbAJ/ugv80UGS1BqHehLeOw/wj1dB
Js02BToZz/D5VUoSX8ph4gFqbqdjMvICbQ/Awb96+2aM1+sYd4PAFdswDFNeR8+vg+liMQCnAQVE
db5Gf5RtCUSABttXNeiQ3mNLwcCnrAg50f8CvGpX23n63rJkcZnnLwxl2McxDdEG+durY1lb20s6
ej3I9sKjiRQUW/Bxw5Z4xNSn8bHYB/QRwabT6x9FPXk3+ZBNu9jRx4tyWawjmMLonW/A/ONn4jBK
vJoVsGd98VqJyRrVosTqd1UsqoPeOZtAF9gXkVZeRmj1wsQTzV0BPy0sWk1+EE0qQ/JBTDydVU23
ovhRGDNwcH9eL8v0DcGSGRLA2nyUlUjxeqXO3omT6VjJ4hL943ubiz/fQIDJwGJLz/xX3/1vIzUy
uqCU/sRDTeRN3HnNVkx2/ClhFQub1svWEZbxsPTcgTdWVx6h8d37qXfbd25wEE0UcbTsxg3QtuC6
BuF+69vLjwU2zdEibnQL5EzSf8003hVDsYVm2LyzPTLUafzVsPjtDl6MzmkgXCGuJUlzWhYfIQNU
x8HBS0nFbT2kHYu8IHsuy/QDweJj2DcoTN+eINYfRwFVbBwTqjjxcrr7krUEzGq/yzQyHenP+s4D
26orz+7JJwr073Uxzl8wkySPAH8H4kDCjKLBOrcSWq5xvzX1nmhy1/ZWU2pMRF6bogkTLrgj5S4L
8dUZP4iCNVgqPWSk+cbRMzCfWvAFz2u3N0ZHP9cco9gT/XtPC/qjK7lQbJ+ASkHvvPPMX2/dfJwZ
gKDYIbiE57x45A68DsJPWBDarPhSRTtvzIq1tiCapatnvbNP/MOyjccGKT37en6x/uJE0Re5S1/H
6HdNXD0F0JJ5a9MdtgFVvnMl9ZtejCSupFjXNjVJ8BPP50IbxaLxCCHeyS6+zQ0rxqCvguExhLsr
R+aop3VXIxrFNZJ3htAf3r7UvEww5RYvJjbezy89xPgSCMnpd8KTd6Car2avvcHQ9lR4wwNHXved
F9TLkjm7b75CB5e7YXLgdl+u6cGo9XOaMmQ5hlc3wmLfIyPibisiIK1x+QGi8Ba3KinWsmFzY9O7
Hfu4Q4S/vHPrfxxMGDF4s5D69UrJk4phdJKR+YtleFjrjUdSI4zZlZbWcegk2dPbk/UPL03sKXQx
qNGDGHm5YpM5kcelmPmSZUfzvzEikmn85J0z4h+fr0Elg5HE4yX96vkXmvVGXBt20+84I3ehP84J
poMsQMWBXWACF0zEuC3WmmyJSoxi6GloXAHTamfLggny7Xt+fSiHA86pkEM5YH3n5XydpFCh9Tkf
hiLhJok9mIDdciFHGYdxaWhh05fVDoIAMS+50N+ZVi952qexxm6Ih82+3Qe/8PxZDPEYmRYsgR1G
kOSh8TqNSPQuHj5gmndAO7u164a14BesNKlcx6PbFs6a4Lkc/kTrJTnqDzldjIlFI9kcBmGETozd
/e2n9IeFBvGKC/hFx0jnvfSdJZqfSqdy2507R91W2DA07b4NNuzl03ceyR8uhbjO9gJkleQcvKz9
pJnRNy1Q0d2wROWTbUnveqmSskNYo/8fbkuxZaiyq5Laq1WtUbyBxrfbHU6h7hoDmLutpRedZd1w
//YD/MMixpUoi7BFBJv+slJhLshva8GVUjJfCbOumo/A7swNbzdY3wR8I1JO5DvLxx8fJedrm26y
YZP38HxwxbFeAT53SIlH1Y4qioTtNCvNdaeb/TuXQj3LL3vxhmCnQYPAg6qPhOnFSPZzuxb/j70z
W24cSbP0Cw3GsDi2WwDcKVGi1tANTBEKwbHvjuXp52Nklll1mk231X1fVFpWVYRIkYDD/fznfIdG
HS4R0YGgcXDEA/CXYlojghhVETpdb0YOe3K4FJaatC0nx3HerLNrlQRlbG6ulBIk/xD3S/FqEkGS
EXQDb4wgkjrYi+NWfuIc1+5yy7N7XFi3qqS+ulnyK34lC4dfzVTTV/ZkbCeKBpaTrUl/l8KoXTcg
8SWtQ7k0np3RJNpdUG9kbjOjnJ0NQSZpvvuTkZa/nQyxJAkaTjDyNMvOiqMuzTv50he1sRyKCnVt
B3S5FBsmGMaxXOdZ2/Vjrvp7u8T7cCeGcYkfnR5Y8pb/rk0Qban7wp0m/LyKqlyJ5I6empsN3Lbq
bDvabfGkNAx1x67S6j2MB+ovlqQzu8CX6SuIJ4umoBFu/gHPdYK3bKzr/Bb6XpJN2cAeP2eK4yS+
R79hINj3k59HkGeXOaoVHO9TqQFARXcoGzNqSvu2uUqJFH66ZHdoiASxEa4e7oqnxibzDjKxz5aH
KXbVU5WKbtjAJfHdq16XXrIZIfyNBzax87b1Zj/Fi5NAiqckc11DiCr+rsKCWW+K+Cb/6ZrJ2Lbt
be8lky0N6EVZW2EvyA+RvWlsjETjIzrvdlR28xY3ZvFeaJ5+HSoHqj74SSAu9L1brX8Zi2VLN/p2
xhd3jV1EVCFBX8Oy3pkin6Lcz8ttMqqjpZYJq1v/meUO+YnRBN+XzdYWlPWXsLRpw8gXZ4zo3J1D
hmfji9TZCYLlOAXFGmT0JJ96jNw/3QEWiRgXXFiu+lxbx94rioUC0HoBdIRXMGsbkDztg+2X3cbQ
q/Qhp5MtJNlgnCirk3cA6YkHufQE9HB+5tWyd7ZmPKYpyVwG8/Eh9gUNZFk+sqmgybfgKRH1vbs+
5sV8aAcxBOm62Pwjv+SoS/MkumM+z2YECKbdzAOTsEzGitYWslWTJQF3pN5D7IkrkOh5Y0ye3OJI
Ik9DQW9EdZa5W9m6XuOkaD4wlOnnSrp4NAcy+7M+dN+O1laEzKmT8BCsd1Qp24eu8EFZVPF8sPTU
PPTgODaIFEeTXhVYEQZkyeW9BEf9Ds1o79riKR2Xd5DgzPJ1H6FujN/LP/XsSU5TuxpdIgS39nbM
u8+Ur8bH/tbs7iR0vOsZbe8FtKOAbqo1krcu+LTT1EOb0A/fj8z5Jyrjh1t3fHFrkV+ok+9vvfKe
RcN8euuar0pPfYue/vnlry76/K9m+vHvonp2mrfe+vrWYZ//qbM3uXjeAFxZc+S2nCN4mLJIZIz7
f9Bind+3E1cZ3VyYO3PjoI8JnIR6qCmAXr0T/1JvZm6ITWyb9tKfgX4kU/9jkZ3btwGIEjHl0dqb
3Q/NsLZ6Bgoh0OBlNztXM+tfswv9cW/ldPpFpde5KlhqrCVnTXPwoeWuB2yoWJStHZFn9R6Rtk33
XccnRVyuKqLVK9WzRNV/MIsMRGZZ5elhyiCV2vQM3BuT6W1xhE9rQPZtPsq01386esx+En232bir
XpwaHrK/ht5LHEx3Cf0nk51aNJH3zpNQefztI+6PBLxA+QR/PN3r4s0vzJnK767psCgvZW98AH7v
Io5o9sWvYE1BooflI/tlN7BjefbIpv1QPT9n0Qqo6YPZHtea83Q6g1UzhdW/ocLdKsUZ+N6qOrgS
8CO275I+iV9tI/JtPmvtu9ua6T6jFLc4EPXNtym06Te7BkxPn8M0RdAVyiEaSQoVQWFqNuht3K2J
49gh5XHwpVq8hC4SMqyLwe+2Oeemcl82cL2CIU3UaxtPN+S/nRpe4Cc331etC7ymJaNBkpqyuF2D
2nQkySqfqBgugtrtRkor+Di1V1xz/IrurdHolJgrb9XJ1asCmDPdJXGcXFKPeGmtYzSucVafhYQa
CEg83QnaSZ/UYNprwE6kPTqNlJds6psPpDtzg3BmX5KOW3VT1eW6Xcc53071LModvoDkUhSNcsPG
Jh/KTdRyU/HtIsK3x5wyY9A5svnZqaR7FGtnPPcpn3ea5cQ8F+yenuRD1WDhnjQuzUfm9s1PeFBV
F1bO2lBX2mZQbtjx7e2ZsJ2jwXgxOtEeGyz051X1zc9habp3JflcV9dtf9VGQjv9Sj0kSPGqjI8J
asRu9If+y596+yLWVoPTVvvJZaY4GeKXA132i84EgS+4MSdLYGmZKCw8GzyWm2iCqxNqhAxaGsEl
+CS6GWM8rrVuPDfGYl9Su45fGkcmUHLG+sPBRBCRhl4lPpw1NgJFHvPLHvG1JoPXHpdOj6OEgorT
LfKzB0E9v3haxrqYxOn+j4W+0bXkMtK+vhJusNmBV/AoLuQGi0OX3xoPBh8RJ4L4Gx+po+MP4JP1
giSZiiECn4KraOU+R8aq+jcCnMu356r+y02EHcbxUhyMbrhd5SOwVWYupv2UllK94k8a3XCqeZMF
5ZhXD0PDp5VJ50nzV3K2TTXJy+KUFQRieqzfi3adHzynH1/1Zs6v6e3rNkk8nm0MzNdWKF4o18CC
ubhEAjYZ8iJ6PjWwLsuDDpfsW1/rlJwpDQUBon18pVJBHFqKJM+ONfET6zW/smWfX7CI9F/rRHXE
EW5WLzdaKZdvt0HmC+MR1G2A3tJ3AQG5qQodrSZbIbK1JLSvOfFVSI5cQTP27XIolXIkvztX0qq1
HUuvI7jSWLPkpciz2ghLY60fNCtDxFVLwXet955UB8eqvSokAP9d01pLHFMvs7AtJygwdWa8iuSG
mZt64zcBDfp+uPXaR1aL9bs2s6YLHbNacrIM9vjb9GhH4Ttzufabho/F4Une7/QpN7oAWx9xfrPQ
rv6gs5q5jvo9N177OMRUHgJbae4HtYCxI4z6aAxecomdNt0NPi7uP3RF1rEbst67UUHBKL+1aUqg
utO8njW+zm9pbFo5vtlRu3ecieNtA7uJRYwcHLrpYI0MhC3vY+294T4um2SnigLOmlPy1fDYPFu4
9uEEu0n64Ii+2dJv1b90jaJFAn8siDf+p75pmihWjfXT9hN7KxrwZETq8fxaM4ldZTk7g88rYKIp
ohxrZBNQmrNcjRKyJ5uQCYNPBqKwSATR4PqJnvE7YqA3KKKecpbpumiisue+Rf/RR6mOWdl0vGzu
XPSJzgtJW8DOsVbG65h07mYiPZdqseMnB9LkwZ9TjD1DWq4EQhk2tmBBD3Y6HNWyFPCXRnWnJ1N3
BktQkQ3AqsdWny0gtDwAgcmnDx/5kLvVfM2JrX8p6M5tqhssabS/rVbfbioS3OE8iBOwQfHGflvH
GDfXP/3pNmeqh61EWT60ce0yLcOutFdZvbx585Rc9UpOWxfai0ODbuRPhBKDlACNN62f6H/lj7yk
5pNnDh+SCciNhZ4TTugu1FeGIB37Q67pVLbGGtV0pcDrTrfHqYzhLAjigI/8i4soH2vPY6s5LHV+
ch17XmS0Y/dhpAIiQJjGyAcO+tNPfeeVYp9in6bu65zp5Q65VLIPZCsXlOlSBzWEqLvUQ7ipDfMQ
W6vxE0DQtIWuqe/INq+Rl45WNCluxr6R8KhzpMJkWZwTmwvxlgl7V9lzveV2YgGu4RAGiQMTywcZ
/a3oe36bQeDd+6W/4looxXNDoBqQpi+2tPXefrW+eKU42n1cFN+SDXGz3brsC4Nu6Gi1g5vwe2XU
ZIZNMqT3bcZlQOo4gWNIiSjLWgMlQ5RZH8441CkiAjawDmY4ug4bepFkn/DUyYjgXB3ADWSBLbRz
vQC0WHXzbaB0aMutuKUcgoQKMzY2ZO54Xwo7fqF2g22GUMRBqdIMGm9Ir57erVFeWt6pX1JWL11u
pF3kQW519qVs7Bo44uQbDC2K9bAstbpzbI3HTknalhvOqUj+zhllQ5Ykswach/uuqziWFtoNYMkM
Td358ZC9l8Cad9SfVjxyoPcG7dogaYypBos0ttrzgph9SwypFIRBB/7Cxyx3tV1x7AjT72M1hMrr
87uCb/nUV1hQe1EDfmLAQ+arH87ovkvg9NnegM/17jMz5Zzz2dXVrZaJdtW2IZRBZ5wkdaQG450i
nA53nvvTWJ3fcVe3H+xYi4+ip+osw6L6AiNO21pqTDaDO5aPi8OOpVg6g6G3P9yAZ5R4sR2a93Tv
KIBgVj2JSLl67+7d3ABOVAmnvmjTjUJXLW59Qb4hN2F6GQzXsShYhGrDzj7KMqsezdYrH8lSg3ZL
qZ3eZXIavore1AmXZ/KrjfWV6JLGD2xxARztLqufsOV703vHjofvLeWQQ4lIwVMCtsuhaIDlrf7c
/OBpiXa2gmsdEf35v6hVhUpX5ZxM81KKY3Kjo5Y5fYz92CMi9MtYfucwTGXQr0P8ofeZ8TP/015S
C/p++naOP0AncAgXcar5YbPG/ZdmN1pJukz57mbN7eqpaGcWhl7OU711k0HVW+FPKBrjLLk8pDne
gk9VUT9JZ6TzyU/q+MM2bP6O38xQ99zMz+1IVDqXUWUtAw3UPe+SFhvsUlGFS8vFjjzzohn8s/6U
rvbAuVGvlCHDqZnSZMvmlZ+8agABDmJCfoyk8Bdtpy23LcDAhBQO51z650zqAkZZB/8lLGJqK+it
41EXFvMYf6hOSYzSY3pLESZ2+W2OI686thZU2ElY/sdfH6attGQMLMaT5JSwQJahC4+6DjhP1DuL
2vLQamnOC9GC+OipP6iebPxj1a5IM+QenAUpB8x8ptrBQAW6mC084e1gk2xcuqF+siccFXyFzFvD
KW75/XLXRg/pGj3PTj0uBrUrF4wfdwS61Ldy0EaD0aRf8M7RDPmcL8oEo0MfGKUH7mPu+i3xRSje
z8TH+gWPt6BKTYz80ntT6bxHduW867SK+fKcZa405n+1XdBbl3Lvov1LQMaW4FNUGnxsFgmz/0o5
vaQBb/bGEVL975SquWLnjx0VVKNfphnFUCkVFAV0PPa7fJ3rvkL/O050esLPqQd2dLYUTXbQnQ4R
pWO2Qj6uTe2OW11w4OYhzPMrBAl3K9gggEvD4Er76EUqS6cXlS0kBllzIBNlyhcjw7raFrV+ZCbd
7acSFhBBt5kMT56+rqucXiaTYM8fvfN/TeD/gwkc4dpAGf3/m8APX5/yv/i///4b//J/G5hJ8Xji
8hR/DOAMnf/l/zbc/ws81LAxhiHEI/b+K1pOQY6uk7Ign8QWzbkZC/8OkwiDnAnCL1siG+g0SZT/
yH8q/iFjY0bB4Yov/QYlEODg/2H/pvK7Ja4aO/dcodohganTnsBlLJyjKX5jG3orP8stvEVkZoqn
NYUC+BO/4G/J9PNJuLlFJUkNFMwx5rfc1dITc5GZKxUkTMyZxvFKnve9X9ONsi7DlY1CQutYMk3t
i161sXbrky+s8pT7ab9TCmTIPQRLv4XtVHhbDiPVoYwXpGAAImG5GElUlYWIbhi1LZotYdfMHx8h
Z94Ak/oUnwurac79SDXh4qj2aPrd9EXL3YcoB+9L+D3G8al2d3qTNh9dmeuhsEuH40f/Sfm2we/L
KgAszKQ3ZV3kvNebWmz5orT7KtNiDjSu2krdM7o47HwzUR2ywGiUamv3BeqUSZT2oklpvlEXfLPx
NhG+oibsU6lfF0wk12FsqfEZ9LfCTv2X2Z6Xy1zN1q4x/bd59pyN0pcwtlT5KDKt3YuxM++7suwO
o2fFoZ6l6blUNShfR6Z3vlZ8+kNrc9Lk/GITET+1JblPCKjqZ5+78WGJgYrnlVH8BofTbdbMg7WO
+7INvb6r976Z/h6xgm3Yn8zvtuFBYklS2LYtfZIcwArvwzRHhvBuJvls6rcyLd9ajZem0YhJh5wU
M1xil5ZV1RucMLTVNjeyE1lYRYC+VLZBus6HCLXOjJbZkTWH2xX50qre2bKz5bkcj0W+xwfQpgF0
Fqy7UAFAkyhl7XROMwsDg3kaAyc3kqvIjfxhWfr1Ek9SD+WK51VaQJEoz5ttXsWqN5yJxU5kBUI4
XazpE2nZ4mwjq5/hX1t32LNw9ch4epi6tttWfT//GqBWVQF+cNqZcq359pG9CV9OwtiVUH/O3Yp+
MNsVMmXsISvPzpR8SQ6SYXGTvDGtEg2C6+KejMZn75gOrk5P4KIHTudTct9VoPYJ9yg/SDwO9da8
4J3hmWuiVeXtwtnLTSMzkWpLDR76llZqxNFBiZ4ACc9ZMDSC47hq627rT1Sktbwp6GnNEVhP/5LA
OyghWJvyux7XeuN5hU+skjQU/WtfzmpjDZEyI/cKZg85QAP9Nq+MYi1Uqq2bganGmZoHqnNPTYzo
TT2p3BYYin4qYqtbMzWcX3kbr8d1LpUMHSWd3dRxUO+MYXqnn9h60PLYZWYOXmgkD5zQQTMtp3rS
BIxVL66PHhWnTURloNwsDGweEJXrzdpSbek4eFgoxEGHZiMG4tYmVV1M4yu6V42yXjFJy2LCbK6f
pCet4QBl05ZQhp7Pr0QlMaZGk1JlvDsT8lSnFgjFKsM4CU8rnbz1Rc0thICpNbbShgAtQS1wgBHx
nfSq7sFx2sigY+g5zTXn6lvjvqus9TKN+hTWs3tk3pBOQVaY8yGNy4nTolM/MHjTEOONHmZG4y1P
gNyaOwq7zGfTpHWQI2sbaU7OlowAzcFbUhkfKlgHT3PWmqFf96E1N/pd6WpUN9XTYyLa7rxkTRay
eOr3HCyrsLYr6sDKlEYivfWjxJr0w9oaX8ZkO6DL2+rAINA8lP3oBKnRlyFnLjO/fcm7DsdoFKfN
s+Y2C7Mn0xqeVl8uv0u9AbShuct+yUrxCKKspDsPMhB1q6YMjdTOdyipTZTGLOS6uQ6nVI7zS1Xo
Yts2VRI6nnLudPZPQV2zEPl4tqIY8eKHVetyTyFAEWpzgTlNQPeC7G07P3gIrqhxvvbbAM0TzJO0
Qhy+43cG4hlKfVpfe8BsyBglZUut/pmsZbJpofWABFYKJ3OvdWHDxPCHuSbDuSuLaw+ikgoqIGJW
18EtLJLhYa3sejvN3vqgG6l/6WWXt8EwxutGJE63K0VNebU1exEtTioaXSl+w1VSm8mdf0E0YujC
mgk/Mp9k2HE0PEtNtEHd2NNbw2AsFEazXnE6+9Fg1c4PzBTcG5bTMPbwEORoZrijAUBjwYKkhN4u
PvJCcXB1SVQbcVXB36uNz6lMRAQA7iUeWdJN6jb2xK2bktFajFyYGnMENA7YiF9cV9043Mb4lA+D
6t7k+sIXXBEoi9xUPU7wYd+02cZTMZKFXJxKPmRFv1SB1ibTq85Z/+hbrXtMwKt4rKCxv2fdRCwY
9HPvatZ1XccHyPzoNAUzA5TdPLS59p6zxSxvw4mAWwJgm28gG66JPPieds0Xn0tt6moiklachIwL
vX06O+M28ejkZRxQErGKz2zw812Nhgk4nzhltSIvTQ1SFzeU3I4l+mQC9Tcw54LBFyy5c2J3LN9T
PH3KVG92Gq2VJ4Ro95cBz/FnB4703u67x94q7SfGmy/6IrAb+zFdbpMF3mXQ1p03uuOmtV31QvXm
eETV+czWbDjIDC9Im6c3v/mS78e1YFxCoWR/TM143Ig0EfDhq/phvQ0TGMDYCivdI1Ka+QPhczpz
sFeSk06s3qgp0fbFquxz2aTZ0UztbW1BLcfyc2FC+TprgBx15oWbtLJiqgdU8Uy9S7MbUakvSBUG
jK6GwVEb//byhCUwkXLn9T5HCNkX+x5D91kKMZ2AGSbvyu85TPUAspsV3Yq44frNiPlZllUFcCVz
n6iAs7eDkQ8h7w/hILPuFKvqBnLlRwxPK4CGwOChqc8F/hI0u/m8xIZ4Kdq8Orbo8xuhdWqHw9zf
pnMef3TjMuM+TbuPWaucIPFHf1MrUx3cKRu3EPY/JoN1xddLY5tMt5rQpNwUo/zURnuJugXzvOtl
69H3mUbnSXGah5NbY1XGGFGqe1HgeML1hx6ju8VLBkj7iU1Vfqpaj0e9bTALTKfcyy51PRg77ODN
PXrltnSsZufNenfHLIHR+2xrO5mJcqtLMzm7DHo3nZmN+yTOUlRkRmYPrU0DoBSFsZ29Efx9ltkh
kNUP4DBZyJTHbnbTZKyXZnKzkEI941ivXbW1vWn+HL3YKwLqrNmkkF6EcQY3twqcpRWRXa/zrwqO
y4eD11Jnm/tZJn4c8Ua+y7Fst1lZ+XW4VFpH2bzuhWWWAwRZOyo5AIKVWWDAYb1rZjMHKghsAhWv
lSGq4xcarIlWsE480kB9B7ZPR02eZxf2veGQ6iBDOWBv9bjhCTrFFNuyDtAAx25Tep6+p7xEZyzh
2cEAU4jWbBz+tTMkG/wQXcDWgw72In+0mVJaQa8v8ymOe46alckpla/64wZe3JtzHG/camwgyVGR
cewQVMKE9GPUTsUoMGHH7nsr9RvcZ3RvE2390QW2eisQSjKGlIPxC8JfccFQwYKgzCK0wKNs44r6
AOPJm+MxI5KgPFn/SsdSMdkvq8Ivn91Z5rk4xpTb5aeB/pb6eVoUnxqizqxpC1BVdspB1jGrJcVd
GC7gHI7eEcNRii4WmVQRUPVswHC6zL8bhm5fk887ZI9gv/N36g+NGSDFiqo5xEsMiNhQuJIZRaTH
UXntXdvwp+veqX9Y3HlWvnRbXhGniu+3EaNikyoLuwHY2czVVxfrxl2dzt4BvM7KHcxh7t4dneeV
8VzQdrbzJYqmjwNguM2JtMS0sVe/u3Y3/k3mlN1RK5vyUZ+kRH8ATglubhr3ohgIgTNqjdj1mVEt
2MKYU18yikrzvdMVYoOmZ570qkdV1Gk0SNGWN14h58h2FuBErsbr6XlTExVR4g3GEpyknsZDhCyD
Wt5WL+h35pO7TjhwwrQYlh+AyC9JRpwl0At/fppRsCNFl0scDuMKMblJzBBEXh91Fu2oAS4QZ0RH
aryLx1P41lHYjgiOTHmCnuqH41xm2XPiFcOPga0nZyYYoEu1Jk+lvfbw//mw41JmO1L1nL5sqMH3
Wgw1ETGNRilnbCjyzfr2KY5LfaBVnT86rr59yGlMuw6J3wVJa7SvneyMd4NJzntVJ69x6epnARoJ
LEEFhccyG4ZxdAphWFb6yfXL5ompZl9FcdxU7h0innisZPvprh1qcbPOIAg0qa8UnOs89tM1EcxT
0NIuebEUb5neZC9eNsU7MMTgZpbRMHcchYaXvBsp/cETQB2SwHNSJk3EO6q2WZdxE85dtQadM9gL
3RLMhYYbpDsi2zP9XNn1sePXyF939bw8tO6tybjyi/TaJcxR9HZl9sr0y9z0ngYN2MVaNeUiPUgC
02d8pemhtGBpofNygJ0dLiZd+1l49foCgCa2A1xl/HLWwqKh2/kCEpYkHlf+pIdr5q4XbanXqMDo
zmRBFdfqtk+yVq6rbsW0YrQ6lvM/RU/sfMM09et9lcUGYxH8n5w/bxtZw+7OtsXmmqnYTe1ck42/
tKD0ueyysn2vBzBYFyPPegtTgsNhrAXhpjMyprg5HKXT6xMjAGf90pZKnx4M0NF7R5L/SyulLW9D
NTfz8zppGc9XbeDAOzBV6S0XNsTomm4Dr6mbpxMfSedhkUggS4RWb9SQhP9PKSi4EIM236/JvIs1
t30u6Ox8/Tf55+Evh9y/U23+4C/+zTinewA6YOHaLrsy1J1/um6bdp6ywjKmezJ+dqT5pgwMU/GN
3PjZXhQnH2Zp7VRmHq3c3mqi29qS+LgLL2NcN30Nxk9pO3/NGNCnu//+zf3DQfjXe3OIdN6QNFTB
/sOqWxqqpcbDnO6bprt3G/aK8T5V9//5i2CYx36rA7l3//kB2Nkwc+hV031qkqDjP45WbCu33v55
mf+VJP9HSdK7BQP+G0myKNIKb9m/Ey/hRNz+0r9y8S7NoHjQSRf5N6zlTWH8W5X0DfoJyHbcYj7E
Yv9E5v+lS5p/qguwQ8DK5Ofd1MS/dUkLag5BOuy9/l9VCOZ/okuSSP2v5lPCuMTufe4jnwIFOBg3
3fLfojqpkyLfGL08zq1BffvUgJe1M6aaTesi9dBgJnDxZf5Tk7eYJ262ZbQx5dmY+HsOkPvOKMnr
eHXhHNfVFfGmUPUKaFbX58cRjV/soPQv2mPuZ91by2jLDhmoJ4C5Yop5AmX2ip1y6bVBAU7fDMZS
XwU2rdE5+5nj8nCbOvq8jHUQ1BrX/obThNVBuCOIDcCuxv/WxwDahae1P+mMdn/xXFbR4PkMTVed
9kPZFEMfLp5t2kD5J2GefXOQUe+Xzt0kmAaVarz2mJ22bk8+I2AjBwLOdoz0qcmy5XGW+nDfJWZ5
LTNmrRt3rukOz7w5sYPK1hNOe1lzLexG4QaYWhSRetknpEWPZtOlJ5bd3ZyaHU6VOq23dmU7odlL
BnbDBMIxmm3GrmJwzbfCx5qeWl3xZJhYa30pPhI8Ehe7XvyoWi3rYTSz7qDqRUTSMB+ks/YRtjJ3
oy0pJyyQkg+WqxX3YMiuts6e1i4KDETN7MpfWAaanSApH6JgQTkuSzwCztxeVceiDlUzTe7Ydor7
SVYW721cx7M+bVqzru/jpiu/M+X4W0Cby7a3icYhhPVXuA2/7Dim7IBiZQwrsmWSyj+Ym775Aixm
h0IZNoV9VBONkC6mtqes662rRbfnyWrc6SHtdRxTufyZkUj/tGtninhonJCmlshmoBs4WAB5kgOY
V/VcPhVdTol7XvT3JgVc4cAnAuUuf+yKbKCbDABRyh37ks8roKPenO8XbI1Rg2N5Y9i8Uw13QqSr
OHlewZfQi+W1DDizquakXWUZpP2mMU4WQL3joo9fBX/+koyieKRanikkvlP/6mLcfPSY/SCBxRny
O/bde3HrOMoanig5Hondqo3VVTe5ol1nHM5mLsRpKcyg6SyxZeve39UwE36gAxIE0IZBHkUmjQij
XtFy2FciavN82rFxT7ZaO54cOBVHykfvlOopiVudCmcY3VKhl83su6pC5ewRsQDNOl6+MdaG0FmH
V40nguzXKzEEfRu7J6FutM62el+mMXuQVnfRBnwHdFBGfiGu7D2KTeU1v/rGdQ/UMb0utzgZUMyP
0u2KLRO4YQnL1ASaivpU3b6p5UtLKJurDVJq66i/idGfQ7X48b6ZlHY3eb6/iccmiTJd/GAx7C8m
JRxb2C41JI7EPixtL14FnifMvG6PcEm+jqJgbivt6LJlCxg8/8A3025Gt+x2BR5GNr7HdUjPA1TD
AMRmsFTpPXXmFHU6PjAqUZLMzihLmJp0S2PTHAq2QlcvtopH6sWSA+Ey3KWcyg7EeufHci7WXTXQ
WoDlp9ut+ezciU7hObCmQ7fAA40QIKfHSQyvo7Foe61dAHMKQ954OnUvJv2JsYUo/Kg1OBc/LPFk
ldTb2/dl5/2sW7rEHGf1nzN2hVvoDjmeuDR+AF2eXmzZf1aiQa1pS1TV1Ph0GmWDZej04aOn7mSH
T7KJuqYwT0lRcQQ3bS5pPSlCVYqC/Z0sHhaW3UDOrHewXHBfuNXysY7gwmhXiEM1cg2my7x8UGCJ
SwZ4WfvUdvNTpVOMAqS1vNTM9PGF++xLHxJKkg5Ww5mIaYlgs1fYSmeqn9WHJlf41NJqIAvfVP51
yNzvpka/TUymzpP0CkQFz4BEjwMXDJ9TlXUMXJB4FAfn0Ubsb1JH2xorPlXPHMrtIjEGsLgjZ87j
qyyW3hD7RVXDERqQpJqPqPOvXMNaFEiREXagT9LkfNBRyhnAivT2+YgAcp5F5zzOPLCfrC7mFskn
Lj2UKmW/90baHeVaLn0AScD+OXD1p6FBrhkdVotdgX+yca8t9nkOCYbeHWtgLsd2iTXQaVmV7ON2
OCykLC6yGIsnnI6WG3SAjncSxiA1BeskfxCI6TfKFOXeSBP5SSOV7geYkglbJssgzonVGahLokEO
WyeYDarhpDtZSqkAazwNGizt31Uu2JqT6JvuBtVTODabMJ4BsXN4Bi7aJAHmO4tqmXkd33QsMJ9t
p6c/eCYnkJjL8a631vJC1aj/rc9yxAZexNZVY8r/psGsvy91qLkcUH6XpeV82ZVv0xEkrXbEOqWK
TYKj/2DX6lCy2oY9+4clojDxNl6M+RQR6qT3OqrFPiNNFV9apmfxsRxNgjFOk06PwNedV54j/v9j
70y2I0eubPsvb45cMHQGDN7Ee3c6OyeDDMYEi0FGoG8N/de/bZ6ZVZlRJelprkkql6Ro6I3B7rnn
7LOt2Xvselac9K1KWYdgJUQcHSkymD4yphqHwygKXwh2DDqZaPKpnGPjIUk9zbeju/MN03h2Z+d1
BL8q7By5toJiOQZ9k306XZNd6hG7iMrBocJ9DI8srIqNyGK+rDWQuvulgcC7VqMC6GaRIaDiwArM
2zqPxzd3nMcflK0033wHZ1Nis79chQG60mpqZuPUinR4IGeCimNTjvbhmDMcERxKJEXxIB56iWH3
II2x/hZEU+mv5yWkiUZ0Nli+JG2QTmSRvgLMd5yVX9ndBSx1T1POZDd3XlfnR75zeBp6y6zn9eww
4fM3D7a2bM23MOhCZ1smZgYIdTDcfZ87ySUManPPIkuC0e1LYBM+dUYczwi+LiZspC1Lnuexa04i
7ryNV9OWMg/AgXOLD5zM62VNrNrZNqbbrDEFA8SO8VuviI09il51G8Um/JwbQ4+NMiQ2Ocm0Pirp
tCWFy2X7lrVph1gY9UqsCTtWX0Fg1+W2wxtDRUfaLD9I7ti3ocn2yba8704UB19kXBbvVaQqai/y
Id9wxIfFah6yylgTteFEZDFrHhPyc7fB4shvA+WYhzquiRFakQupd7Zn+7sc2RN3obBfgi6Ok5Vf
2BPCWMvqs6zA6eLL4F+zpc/8A56y+eJnYTOsJysW70MAEZHq4Pob03n36AYdq7B0ssy3fuECuY3M
seezZKp+5ZdSfAYNe6VtWHiRcfKrNPxK1qH8AsnVUzu7jKebXvUzc6VhYCFsFetyUg/HNMoezKWn
xKiUdxHFiVVcDHjPjO3oA74o5y6AfBjAcZQaLBgUrCHdoLbu8V4ZK19Ecg/KHNSu2w7OdygeFpnV
qo5eSmeWrOWKEXFZGLaY10LBgwM9Ht0pWjC3IyG5o5VSPLU4brdZajvf9abZnwUbQK9vix9xavVk
ynpYcV6K9LwaFJWsGay3LxGuhO+eU4W7oQIdveLdBH1bt05/G1tTRpmQnRGbCF0knaSNUockmJN+
wu5h3cLwWa5qI845WuzxtmJt9JqHU/6MQBbvTQ1/bkXYn1t2OqiwoGtusrYI1pHJHbEYo5OPuVnt
6KDsD34SwJUEmZJ9Vb7EQszemC1AnLhduK1ry9uyFV1uMkPUpxHL0ZmfMD9b9EB+hEvS7Yqk6wgi
NMMuCuzy2OQRTWXZ8lrPrLTXsMna94gFzYPdNCzHzKT9HVL1nyn5X0/JuhDvn0zJ5WfyXhL7/J1F
d/z8v/+HIVn/mj+HZOc3GVDiIAlqY+CRaCl/zMi+/5vJ9TAAvwoO1vSsv3h3xG8SmCOgM+kislzD
0H/OyPI3jKgEKrkT/z5a/zszMnLK/5iRYc3yuxHdtGAx/Mpv65nWkiWeDG0LnjbkF/J3l/JzvMYw
N8iiUd1J7EjNRPh6YxjXWQT83cP4eLt4oTOtBUwq4PLJ8CkxsNwv4VR+C8wU13EUZBh4+VXFZqJl
ZVeUS/mtcEMbC5uw7ttk9Dpd52rf4qzxF9DfBcsfBbBon3j+k8Tidmmnfrg3h/eiavnOMFi+dIPZ
vlVZQtH5MuTlwkBST++4ZooJzpIxL9yuI4J9U4DyuLI7CEDb2muy7zHf4gjTQoHRciYDsa2smR4Y
VvqcAHnQ3yLyhzZnC73JG7e1qJLPK18yUtpBSiaRqvR9E+jMCNC0+GyncvC3PLASMthlDrU1M7Lq
Q9vq3ypKmu56NZvr3s7VTRSo8YNNYPnmQCfhXutDTmIt1TzOdRq9W7HFZJxaFcntfscDCqQ/T871
lPjj3YLt+gEttKKnzp8aDIbFKKHSJdmdbxfTIxgkmhZmSmhUdZRyxDQPIWw9lD0xBWfej1YiHwS1
BRYM3+JjglfOdazwHzxXsLXo0u7JnkdFLEGpLUwO+xAutciJgrDRc7tIblIaCG6wvSfhcYFjddIl
zNnKjEgNsCpo5Nk3C6tctwbxXLuo+ycIWNykekGsjPSr+JqAvvjaGazP6pGS3bIMjPO4WJhRSgb7
imKy9TiFy3mJRP+aZ3PdrHVs8jyGbXPDImqgzwkdk+2RrhNTORvIwSnzbY3pI4VWHLBKEyxvbhln
Ww3Q7bP3RmdDI1zm7j5KCoRfi7TUN8ryKO7BJtrUdGHZ0UPpB6U4IMsml7jO7FcrKpLHYHH502xT
tk+ixuPTN7FzI6yUISHuq/jAKBwhHlX1xuqG5jDOYrhE1IStPdzxb0YZtSfbLIIfGDZku/NM1vQr
YY9+sh2bJrgg/Cwjm/Ooomwtsr2H2EmYmKBk0aASqCX7cOrKDnQVSMbTG2p94LLobQpRPvM+Zl+Y
1eIHOaXqVok5PsnWGoKtoBKPNqLSwS1C79OGjytkGZuyY3JhNDIYDf+7qCLnthmcvtoihtd3KXJq
An+r4Fv+dSpFqiviInDNvDwTi4T6FNDuxX9UpYi6bjUFw5x6WCaCyczPJSpY2XH5NDpKEkaMSOFA
6OAyj4M9n2JAFIdm9B6En3JldeSyptsPAcppg6eJQs+BYrQ+fwtDVrsiD7k9yR5n3TqrrQq3inKf
CEX0NJ4lolt3ztysYy6Ndw7j9bnDtrZ3iAmsVKVy7BbknYNwyLZkEfko8n25hAov1CrBDPhluo6r
CBVm+iATtTDHOjXD/JOzqLFgxJVe6d5ZojEOY9++OFyhHw3KtIlK6wnZZlQeotK7rfT0XOg5OtcT
dd0X8yMqhXXs9bxd6cnbn1X+OLY29qM/5vJkF9pBvqU9pNiABF0RhaC/uonvKFBBD2TCNxn1h/TE
monfyTaafa/VgABZwNP6gItQkKaIWMTZVoImAX4brSZoXSHGMUowHq1BaNUBlpe6TxAiAq1IjPRI
bokaGLfpIkJ22ZzWMxJGqbUMCgZ4k2HuquGmW3gNw868Sa8CiAgyc2eq+Mt0VUeQSXw5o5cgnLi8
Y1v0voupNRWSUy+MfffemKYPHbIL6yGWi/MNJH5zV5jV05DYlFNOsluPWrghPTVsrKuagzXIP8hY
ZBh4EHv633UfFKAGB9KptdUNTX7RbgYHtre0YCQUhQJ42yXjYpDFJ6o3nYQfr17eWMGpW+oMnJ0H
qdDiY3TjaVnKJCmPGUZLVeRb94ZbGnuHmy51gdVyN1/VLVVR6+lryauZ5+DCoop1GUaW/JEin5HU
V/spK92FnkTiZimCZmsolk+EKSdQQfCAUdl8Pn7PkuTwBqs+EDwtxy1amIu8aL4ji4xxahDtlyWD
zm24eE2sIHl0KVzgK4HM16J6oaQg/WFIKp6GPAwfXS0M4tokylKZ88bmbQqYPTaZFhLzKXyPtbRo
aZHR0nJjooVHT0uQuNGLdWd7J6XlyannowPY6dXV0iXgA+6m6QSQz+NvamXyY2S0uPhGAIC4n+ad
PS8BhnaZ//RUWN4t41ZpsXTsIBoT10ZC5YwxzpS0oqs2cdFc3JwmlUbLrrYWYF0txQaTij+cqz4b
VIounay/8CHMaX4z8wfSPawRtbSbaJFXiCv3ydloufNYaCk49+1gY1B1fw+04Zs7tNyP6dJ9KrSI
7Go5uWORvVNXjZnjUOvNmHzWuKpLyj21Hg17fi+0RG0g7Z5cNc6H0k+mo9fxiJyyxTsa1FSIzX+2
SWWXdPO/vCeDCfyn9+Rq/OWSfP0Ff1ySA/M3nf7i5vy3G3Lg0Y1tsVCmNplF01/Z5o6tt0jClw4r
Jn1BZgf5xw3ZMX+zPX3nJvKiSxTYHP4bbHOiKX+/IRPd1nxlj9t7YLJPurLM/rJForGwG0qZkGJs
iunGSBWBY+p5LpPtZp9FOSzH8arfYKNAy6GwE1nnKvBctZ5QKuOB+RcFiLF/eHDsLnzJFr7eN40W
i+IOnzTlu1rNCUvO/zURIaQlESIsg+17md1ufOzb2majT3URceLUzz8HLVINTe+/xFOVIp5dVazu
qmiVWtxCqznGWu7CgJZv06sG5l31MIqDvE9fi2RQxo8Rkau7NJgGYnKNc0HwQ1Xrhzr82WmpLTKG
2wxDFkpFmaRvi5bknDAaXqeoIWAyq/inYdvodmRIiV+3k3wgUhZw5Z9txTc9mm4X2UJqDkiQ/5SF
YTxWJaTHlRyK6G4wLOCuV80wQo1jRVfZztmK0wwkKQcGetWIGWwBZHbIvVBt3SGM32gLi6a17Rf+
Xum934plV/40CzLx3BjQ9yDFHpIxj/YkhvwTHRjD3qym2t4sReE9FTH1w3voQbmkOhcdAHXf6tGX
8bcTDHCq4HMm0FyzVWsl3vB8YEERtN3aCrPm1IcZrUFKEPxme0QaqpmCm3ZhQaE3i+XKDGr/jhgt
/BPSw/1lkEVziOa4OpD5VEwhod+tA7obq7UDt+qpycfuJKSPjkhu67EK8ryjcrrM7wXGKJOg1JLe
J95cEVTDjfg17yly9nqn81m+VVgi4mWedAZLBlw7vbAjfzmmFMCV7T0mUoSRibK1Fe5SHH/jhKnc
TFR3oqfYjldePEUPflf/hKsw9wezW5qE4iS7+klAL3dWMEvycUUpVvdRtlw7DiFGthfiqelxsMtm
uwRzqsEH3vBei4ChYmyRhlCjKOu2W8nI0dg7UQUMXhOYvvulU1H60phZOA2PRNCSKmejyIJoL8WQ
XEbarR4wq88i/+TdtUaHnrk24bWdnBLH2NmE4lsld1DVi/AuUpiZC1FhPnG6AcvR6HH/EtaXyOfP
CFWzAUb35Kgp2o4lFot1J6hYP4SlqHdGhU7HRsyjvc+SJwTsbEeQruDrDWhsrnAJR9lI8gypxglw
mCuzLoDainCXxpku6aJ8LpmCftVGdrHJM3FjdQH+LVNIegUdSHTBgYJn97zUTriezRZl3yznA0tJ
XveewCtGe2cON6Xf8gl0ysa8M9iFekBeehsvcoiDMl26k1W0xTZh9QvSIhjPPYHpzUg6Y9+4rD3w
9i/Njaea/oRfsbjMonSo/6o8d++lJUmZQD0uMV/MrEp/Lr79RRgkIHI/+/TbytmQS4ZAmKTq2eit
/C4fJ7lWJUpVMrniiRA5p5aPm465hPWJ6bFqwnoXr9Ix8knP4+cZ+uwBC+VL4LT5OiL+vzIq+5B2
0YVy8HhbVCJdhw3+0jQxB3fF/Okf2sXD+Jt5+tWuxmfThk5jslM7Snil0JE9nNpWal08aAAbjicq
25zWPeL0L6BWBNwxI0f1ty731G0zpXhQcYG92rnjfJUFLcsQv3MWxjGzUd/JZzQWyuJHL584pBRn
CtcUFP/EDQ36iacKkSOLlnsTpgWrnyh9WAbOxgwz2qFaHOfQG0F6HoURTEyUdC6H1gKuuKS8HFgF
OLgka+6Kfkj2si20BGi9mx4zDXboYTfRbI3vsum2ePpNbFO8KI8EPpFMFtaaGHZzXm3LTvmicgmj
Ix10E6+5PbBjog16WlOvXp4Ttmj3KT1hn4NJrSU1xjT/dpa5Nf0abqcj+12r/OIr04j/EHcRqnvE
2/81Jd9kuT1252wq78UARnnOI/OZ7Er+U81O9yZF5DzJZiof6SyMtjM70l1OSOR2WDraJmE6ZLSG
G0R3fLDVaztO+qfEsclhxMp+txUfadtuRtqLm/LWF7U6TGAe7pVyoRd16BmqGOenSBS6K8cQCWCE
gJs5w9pZudiGzNhN10OqMpyJPkdmHt2LgLxyEhoJWZBe+qts8CU7JjvSRFSkkrCLl5OZ10R7kYyw
B+XhlxiXa7wimq2+cf0jLb0YQ3K2hkwdlBU2NKGL6XsBaX+92PXybA82onmYynaFC6aLVrJRX7C6
W2fqj8czwvmAIdQzUz5vTXxxvV48kdKydkuV1pt5bNgTe3MXv9ZNrR7sxZseYlXpcjZ92vNEn95j
cujPdqzbJXtibSxrbVySlrMQt+47ssrdY9fPKmU+t0XXfTUbT19uZ0aYzPw6G+xCD6RG2uTVYRYo
GVoqr+dJlJm4mZcqxh9b4pDf9oLYCV2DU7GtzWn59LvB24bZzBjcJhzBMZnCgfj5GK6ieO73o1k8
j9MEci4bYXZhyTzyVuYbIrD5o62VJLeUpz4y6k1D0vQ/AdD/vxIS+3p5/cc68uF9fE+Sv8nIv/+S
P27IRFsoAMMKKMlKM0Z6KMx/JkA98zc4AURDhe/oKCbh0D+8VpZFNlRICw8UdEHtqfqvW7Kga8zU
l2QLJYukXvBv1Qu7WL3+wvlzSH7S/kN/BNBKLt2Ory2Df7kkc+LlC7c960khgLIFXwo1r2jq5Em6
5ITJawe8EJ3D7Qdl7dZzHGfGxQqaec80OVNHmuAcztWkL1BhPiJiiXUXGIQRp6F+U6bJ7wMnDACf
MVTJQ9pONQElQv/HKoZ11DtEOK+8Icsw+S5qvNSVYITGm10ABy2HIOKbGPP4+1EuxoKY7IzOvTEl
MbnJPMkRl7vxPeDkfJds2BLqD3nZ1nE0kNtus3bZydxsTu5s1N+JnaTvXTTOHFCk3WEXzG9zu9Bn
xKVBrhmhux9DGyFF1LnDjskUj1HsAYIxkmRVwS/4wop7yX4fPf8h6d/WKMX/doxe3wKN4uRdZT3g
owT9/S0oeFaRLYXLtaBYH127d7e1NWG8DaqJTkLbavSC0yqCh0rW1rkcLX602vMrPNuZyX4tTuct
D0vgKwt4lSV04zsLuOAngSTjtWxcdYlnY9q6SZre9miSMYW2SEB5Hvr7KKazuFd2de/77Zcut6Fw
12QLOVOfEbj3Mg4+08Zrvv9liPxfbLJXC9/ffmg8bPoDjN3AdJz/gQGuIYVGoVmXT+RBwjeh3/2o
qjBxW870YCDKIM7ZqArpSJsr21rwqMiVO0XjLC3Wk/m9zgQvQ+CO031UOtmJCcR9Cmf+rQH9/8Oq
K3ETUV9/H3OMn+2omR5cP3yJnMmisSXJX7KSdlUvy81DQnPePjZaTFLkTTfcIrvtYhZ8pu3OHG7M
xf4sPbSU1hIH0mTugQFDAwWgCCcUE28nl55ek+AnjIa3vA7Sk+NU40cSVxSZMs991C3LE4lh4dB2
HOphTNSsHvpdl4zThS9ldicHgy+TAiWf2Z8mO3i2AGHrqU1GH/aNT7pmnYT+1G+SBABdBU5iz53a
WlsJaCJZgsuZSt4lLc2ntwVD43n2c+t1hkz6w88bDAPl2CrYztxpDqAsxK6MlTqA1Ehu8q4zb0Pg
hQ9+KYZbN2v44Sy7z4ttEy/pYW4pSF4vTmRdjKSb7hX38TNtENEuWXyaol393TSyhSboUb06scLy
CCbk7KAYr81omv6VwfjvZxa2UGz1HmFcGtpoVrQCEvp/PbN4oLPnGqRxidnXPEJnKveGUPkLO1V/
00qKykFs89lpq+UDVB4bMLr95jVbkviTDNR0V2PfOzWd2bzKxqk3CGF4GPz66wS7cdP0XvGFjQ6d
tkPrQmNkYtrnvPfnKoRfY3aQ5Lg/TvQRV9ZlMtvMWUlkVTRaolUAnZM1x9W8G3j+6wO1Ijrj1p3Y
up3B7AE8h99zGqY7epqXx+vHFptCgKXem2/bhq5gUVfhzyr3za++UahXtljqtTSWhp7sBGGxAO0X
E9csk++lyTxRtUaB9SHoSaf1PeBLHGRym/kxoQyzqebtP//qXtsj/vurq19+m+cOeHKP1Se9Kb+4
c8eGUlxyTCDF2tozNh2A4dXcNsZTylh5i0eFHZjXKIMQYcKu3J3qoL4l+hBPe58ZlpmW7yBZ+bwJ
T3421O/Z4JHVDsCqReuaaP0bkgM/jGnl4tgkvfG7c/wfHrj/2w/g6Mcr+hTPZevKvv3LM69cMkXi
NZKX3Fu67ZSK6a7BzrNrvBDijCo5Z8Jm5LywPI6YMubmTgt4/W6GpnsjRi8ErtbSjm7N1bs9Sdaq
IxCj2AL2tYNbED5jBgQjEpcRPY7//MW/Po9/efEdCZUCtoHEwP/r3521R0IeY3QvuNZAu434jH/y
aQ6ZzqAjvoglWW7TSU33OdbQfQfZKFlZZcmEXSfDCd4rnc+B1R5zdwQYJBvjufMKgFB4CGlxb/ry
fvFVcpYWP/9IAhWyDF6lnwOPCd6ixPmuwrE/msvik5bVkLoeFGa5l4Nk9E4hwU0WOZUOjt8rLpf0
YPhgxBQxl23oS2+XKzva4XWa3kBMLvt2HMJjMseQCUqJX4kxYfohIsV5ZRWOoTsMLLHl6h/s7Cr7
Lor2oGIEDDJZdX3MnSF8KyVfde4E08P1qxcGRkQky4hJD2X8l32ZhaTWW+uCXXQGx5nawzqwmvjT
rNWyS804fOOTN/xw8kKfIPqlwQx0onVtuXVMjbFxCk6+WvcrEIrNns2aDPLKabyEqTX9sCsQS1j2
pmM2WorLu0VbNjSwM6wgjNAyn+5SoEzlv/ggcEn827WBr2FgI2xqtjujM9fBX64NnNV0rGdDc4lz
0UmkCr5gq+vZjBwAJBrby1oyhUJVWOJox1WsfvegoD5iW6/YUBbqGBuNxImX5qcmydXIjtpMsvUA
7ErHzModdjb9dRXS/D6PZv6F47/7jroz/OgT6RgblhGFhAfqE+UtuY7d4o90t6Sv2Oaj/LB5yO08
zHe5CNmBBUuBoSYyps281PII5fILOCWyUpKUG6FxK9nDZTQeCaLPUEZ7jM5EcTkiM2xBIK2qwyQW
6jv41h5knugrp35f2b91rwrQkGtkw7yZrGTZBvb8KmpGbLiCBOHMOS5WKuULEUQOH9bUUg45dl9+
YP8oNuxxshOCh3lYgnw2VsDtmv3SWHF1SwjSgQnVZ/ELz4HkRRmsoldLTWIO/QUvnfKxJjFpN150
iLm3APKxOQ1ARZE6ZDsjMDmO+oIDJ+xk+hOPKlV4Gy08YmqI+25LlxuV6qrPOPLySkO1CBfw72HX
8zVA51xIMnjKcTY5TsvnKOoUgWqHp84iUvt7bIcUrUTCq7MbBDl9/Qnmx6hLKmO7RI35HcWSc7Vr
CqDAnOzm2igXQdR6zE4zHwTYlmNV3RgOUufapT3lq6gWrPT4zJdHArVhvxIynS4td8tDRyVotFJq
WX5aXuYf/X4xiP0WGe3kXkiCDwDbuHWGIYAv4iWQIqjxWEGK4FOYNNwyVxPNCh3V7yx66tDcQHbL
f2J/uJDayJO1y7U1hGIny3U+ZsWdlEX8YMF1YAKnXWSlgnl5vJ6o/3FI/avND14djox/PNnevJfq
/e8pot9/yZ+7H8owacOWEDN0kZYlmFH/nGxN6zeqPSwWObpY7/qU+mOy1VmfPx1RpIYCWDl6lPXY
W3DC/Rv7HuxVvxyIgS7ZBa0pIOD6luf9QjNqKBPJ02jybgqr9sWaChIBOljgqW3WvTLqrgHsgyF2
hBRnV+FdVc6Iy61rGuzElw695SkHPmEUhHc8coRbg+eGEx78EK0GR9BANlM2+QL8NQbbJHdFi9N9
vOtAgHH0zpZE93YUDvNo16m88M6D06iPLBofOyeRWI0tQ66d2JO7HBgGkZUm2vAwmZ8Mf+EruXRx
QgEbrAWMiJpSs+zxB2qg9yRySMfKZD0qW5WoQ974ffPA1Jg9tU0YvKl8sdlHIycLnkBDWt/A+Y2x
Ss3BV4PSroo/YvaW7cQDPdmToqAbzp7LYmtXiX+fNaX31vAt3BhBNX4jLIyWyrZ2V/UzMybhWu33
suCBVDbdESA6jHqfLUV+TKFmfPOU23y1lI0RSkDg/qgC/yOf5jvfbMGkD1kxH/lHeDv0ng3RNzEP
tA6IbZfawXrCccP/Byb0Y59C51yb80yZ0RgNPHdrkrorlkKIfU5Is9Eo3OHARbh46LEGv3Bu4jBt
53FPxmt+DJQ1n5B8tdcKJJuBPdRIDjzdkk8+D+5jmkEU2g6VZdwDTiD+5HrcJqpJYFjqyud4kSyX
APE/IB7L9UAGmE2P31m3jjtYrwbzv7PyGsu+r5yo3wQ1i6BCkkcZErEwQ7mYa5Pe6bfCoiqc+wc5
eIhRO3tExMidlL52HsnLN2Mu6p2f5Mae8O9ydDjfPzBiyWMMkeBpMefwrjea6lzB3yv2zkKV1tQv
Hg2qu2lwOo7d1Z//iaPFGeJbw9X55nViYt5tVs0QABA+pbWCqnnCtTLmtG/RtpAGO/brWAYEqWbY
CDzwF1qeCRZ8/OdE/f/apbPO5sz5JycqkmP/kc1/Uwt//0V/mk4BvMlAwG/R629tLP3Tcxr85rJm
55glDelrHfG/tEI7+E045MxN07SZyOjs+OsJi7zEuYgZVVBf9e9t1IWOB/9l9qAvmKJMS1fTUVjM
APLLAWt7dtz6VJ+cBoGWjwdGyMcRuiOf8ZI2xUYGp8H8nhojjsEGegk5GD+4DNXQHYjcDXu7oU8E
15Rp/q5O/8OJzrX4GX/5q/HD8SQyqSJ0hPmrG3ZS7uxmFEEd5QCY4T5gxXTvLx5nPYekm61EXz0l
wjGcbdLC+I7w6Rn1AF+DsTn89MtSPCrh+k27rWdZyNelNqI7MkBjx4GtxFtBbQH4/XyoobQPVGNt
cpc59x67m68MkCyd4R/GLFw2jpmVBDkFzRMEJSogee2XmIYNlgIGatY6cPOGyJfK5w07BmxWGDaD
k9/2Qhtb0+3UBs+c7nHbb4PRtx8AZPZfggqYLriyYlhxgueYfMe0+V5wX7+gQlVwFxzoC/Sz4DnC
1qRRmzQRxfkJTlEOTx/WNqIDyddH+jY2LBBG7O3UV4SRsW+TpT01USr2fW+rj8SM2/uAdpmNl6ob
sv2nGobPsywT8PDBNO+l6juAIYChJ2MwNpR6cuLmuCPvGup9ADvHOwMNl+1cL6qL4QRvpp2qlZFA
bNosWR5/ZVyt5crs3fHWwE35SD6CcJ6MZ7Udk2E6R3J5opEhv29nmgFpPyshVoyeiHZ+ZjhwgICn
BHWsVpMLWIonM5T9i+ln9WWAtwOS1C8e3GGRqGyEm7JbFnbK/pJGRAwmRMP7ZWm2rHCtHcWK4/OM
HZIhH3f+5NXuHiZAuatlRxWTaL1+rVjO6+lUHCabdlCwC8bKXkyIRWYNiHXpxrVoIu+RV725AXLW
7lIU51OEdnUKhOefYmHmdASVZv4VFUg9V5KVbjMKCeatNzASqGQhHGtNZ3sw5WckY29HIqTZokEh
YVuwgumKaLdWUnUQ9OLB2UGgJ5pTZ3X8nvGxR4lop3XHJ221cOpfTEn6HvFguHFH1W+J6QSYLuN8
Cx+pBCICUIzaRhv5rKD9yVysVdQmMR/ptpDhbmT5Nq8XElNfXX6TNTAvnqV+0G9dGnXerSiNYdnM
8w+ricLbhoDexp+m9kBWEJt5x27+jScxqnqITfBoDV7abqrRnuP10pH/2/MExkMsXaX8ldUU0sI1
DNB0ZTK3bPIojxbiuiC03UlpKK6Rd0DFW3ETwG92txOv43EA1KFWhcjjc8T2l1ofmHg2PcvL2hm0
y2OAXjdbLjUvfuh8EFIZwaPkY/u8jHV51vRrXr6lyW5dPPNICwEcLj/R367YbwiTcN8Y9myTbQBk
FAI8SiCx7l5mlXfMuvZLEI/Ld0l7+jYclXMMPIiuqHe4Z2oB0IyTcHwbYlTiFTo3EMAiWkqxyZI2
I2UCS2omnNnKbyWdN/3GJfEI+QO2z3CHD9s5MuWOeMrxYZFOGbq4OM+VpLAsmIfhWMHfBQzMIQL0
C1MHOezKA5OcRNY9Fuvx0WsHwdqUdjuupKXK75GXa+zkPnVJrEcrg42zIJFbs82/8zgObooYygjh
3Lx44SLUXECKd9Sf5BapqQb3sdFoI7K08SQn2p0suULlG9EnzsbU7mWPzyjcJe1pHha3vR2tOH5I
rDH7Umvvs69d0BEY5k1Rj+yjryZpV2XZRxoxT+JS0TZqbCfeg0rm3PhKEB+j9aQ919bVfi2vVuyI
VpJ252iHdrtQgTEXYnwDbIYvXzu5RYenG1PAZjE8AyyMdnybV/N3p33gcTCkOzkO7RMVTdjEQ+HF
j8K1rNdqKJKLnKdCHFSrogfQFjUIABjN+dpCmvhWIa0UK4eUo7tvtT891E71uAka0L5iGm47MgLE
JsToxuTCfEyNGTtmllTa9+4OJFRxZwMx5nzHRm7AoG8kBC1KLfkjosBcziRI7V062/CPM2vaNiN+
e86G6ZhqDz4pScE/+NBxzvMlz3CfwryHN73qF2huULgw8qfa0y+u9n45W9rqr3D9Y69lUzyw0b/p
EHSvbxuiXHxTME1gaLH5IQchtyr2PlIbo+roOzXK3mS/4N+ujynDwkNgx4I/tfiwMLLzQXQz+34y
6jNsdo4cNz9Hsx+SUWADBVx85bnGhCJRGBvfhEta1056N7tgVx0GB37BMln3aKPY60cdlXB1aALM
qLWheAK/dMs/aGQ2vqU6atFa9nTjuI2TIwbGRDHcYPgYdDwD+qzctCRC9/pe8j3XMQ4+pa69JptG
usO5Jj1mHfpQUARjghh2e2P7Ojji2jEJEaEW6dB/ZcAuQFkN7N3c0nS1IcRqvnhp15XbRkdQACGQ
RpmvyZSIPUgI1lAnVrpresWP5cgs7Wtr+TXfAmSofQNem70wFPN2QUVz0uHeQLS5zKb3lE2hu0+v
qRmbzqplXSJq3qprrgZrq3UfZtTncMWqvs06gNPpKA7ZFN4vSHokdCjQKL/ZBLP5PQnwWDrKg4UM
n7jUAR+/UeKsOM74FukAUHTNAnHvIheU+4CYVlJa2TvWzTdlCG/jzsImy5EG9SklzSCxj/kGJjJy
NfG6z8OxpBupKS4QV7u7StMnHM2hmK5ICp2ujFatJlX0Sl2iYORhDR/nFnhnTICIr9g5wSvqbjAX
YykenYQ4uFs4OP81EyPUdAw89813P2hqHA+LEZyokwXBiL8TNC15/+D/sXcm7XEbWZf+K/30Hn4w
A7HoTc6ZZCYHURSlDR6KNjFPgSkQv75f0Ha3RLmkz/uqRZVdEhNMJDIi7r3nvAd9iwa1IRfqRvgG
4BALi6N/w3I0aQHQQBk6oMDPsvG6tTSOxekN6CHf4B4cT+Qn+w35MToL/mNg02detUBBCHQHECIW
VsiYSXYCzHtVewB36qqNmqIE9hX2aAz1hRN+IBja3dRvGBJ3IZKEMmehTcTCpav9IjvLZM7VmqW9
xKYRqkfJtPweG0nwpY3CbF/7+DpWOZPZF9eKFitn0Fb7tpNIP424JF0isTRbBlmQwz4tG+uWQVtS
nmjfC5APAWzaynRTgOOxeSQStzDXVT0aq84hVXKj8Lw4/ZUfzjYSx/+Wdf+Tsg4f8hJz/J/Luvuk
/v2P/3Xsiufq929Lu79+8K/SLrB+s2y69D5mkUXQYVLB/VXc8UchQbz08hcYz+I0/LtZRhvNtlBX
v7XH/nQa/i2W5uVczySckGGc928aZ4651G3f1XWY/h0w5fwO/F5MxPjzb+ZhrYyx4wqAXkZAinNG
I/gDkqY+3cahQMNoe08TyT7YtJqUIqJ5AgxsHM0puNg16OZ1qROMQp1b3omxrG4Ruj56kYmFsCna
bFe7DGX1YDhHCcWTpdkI2OkIWCEz59IsgBBbWbeZmuSzcMqzPxVnkrj2JF1Fm156Yj1MJei+cSDp
QqavTAXSS8l9XLdBU62Gqm6xioTMGzwbxaupr2ph3vpW56Bcnp5JclErLyezx4VvLPv0tSuwNZUO
eW9BHV4CR+2nNGiQjRK5DI9x4igRKTZyNx12rp2fh1nf8k2/MmP+lsyg1ybp89z0IBVb/eLRcC9G
66UO/Kd27nY14w7cIInzCeTAIZWhv8LCjZ2nizTevPCCF/8pH4vnwNTWjiSce+bHTBms275kkg9n
5TVrKgCtcZ/tnIJUH6ecCD6gKqBlMz7EznQfVspf0wCFWlCIlwn27t5K3EOMOZFEl/qokcatjQmd
AC0DAOfpyU4GG+GmevDxoE+N+5Q4hK6o4lm22TMo90uQcPzCd4iVkDfEEv1a9/OtW/BZzU5PndRA
znDzk+aMvVIcSRdLNOTWmhtlJ1TU0RJnIGwCV9JcANFG7XPVkwC/jY3lXiblM4AS1lpG0xCGalR4
XKtx+QtGq2+nzrztbbgyib6yQrQOkF+vmgAzPqeeV4eUlC3hEuc8V1c2H84hrIVPUMaihHDnRx31
EToLH3SQcIwN1QshZJxUN8joNQTs7FTP+lG6LSNZTz2UoOnUXE3rir7mBsbtczVOYgve+QVY3tVo
x+k6S2R6ydvgKUVpErbODXx0a43ED2hkf9AggA6tGh9AxRLe0/Q8qM4hLvmMDDPE1taP/WoY9JVf
zwkCQj5PgZbhJAKeBKUx5LUw4FZNZz5WsfUiHFJfSgbk9CUKJOXjQyuHB1cVryW7/dr0oR4MpXpw
IpQ7edo3u8JekFOQjXDxpinjTO67VfkXHIBPJCKCN3e9S+O5wQ53LWJGPptEgVuYHB9Xp1zUzDyO
BnPvxjaaL1CYBYh98i8k8MU7B9E6TrkY+XNLqtks+vHQBvN4ghczHplehUc1GsZNnszFdkm+uamM
ZgbBWoynMmm7NeWB80Kp+4Wy1b+2qD8AVKgam8IGl1aTbQToy02Q6+k5ClAvwNFEPLzPIFqjyoke
S2X4w0a7HaAYctzW+HYvbpV/kQ6k1VzhZEt8KlQCJpt+ltvWVTCKJHnHGdJbiX+/JmXRD9pLYSS3
VY0KHAz5Y22AauyYmm/HwXtW1SxfqgodQmVkybZAO4NbjhwhLXxc++WwYbof3Vq915NNx+OvM/ul
thAdd21Jb2NE46Bsa4d3is8NTxpHcR7DlnYqI0g3vEH/NOxR1+Ihy4OnwPAvg91Ox2iUr8Ykr1w/
P32z6dz+uV5/Sx58N/7AvL40B0P6iUw2aBYuf/7NKg6hBCTalNcHd1xUY0Pbr1EMXbD6Igmz/F/M
nxdd4Pd7BuHxbGhL3DL6xffDFuFOQ+XPQXXAaFJvKis/2cViTHBY0H/+vt6pfZb3xUEPuIJNJMbi
rf/+fU1BoJwM1O3B7vNnEbEaLstxxlxnjbWGmoN/Mnc/v+YP7cTlmiEbOIw8sfzv99eMnYpGAD66
w9x7ydbrxgeIPoyoHfcwGUtmDO8XgfuV7Fjdfn7pN1vSuzu79Fc9E1+VZ0Ha+/7aoHwnnc1hdUAF
4WwyJBtwm5D7s1xcZXWWH0yhXqZOkXw1jeMpG0HESkqTFSfPl8RHLlzpqyEe2XUR8wlBNhgq9S3p
SleTz/Id+jYFnsuzWmfnipK69MZ7VcaPppeUG1+5lyEk2EDVtdh7Xt18joFcMglhefj5O/2HR4iZ
GlgoahqTMuDdB2sXqUBB5VaHxO52bm3eAlG+LTXykV9cx/nxWeVCzBgDL3R5lN7dUbpWoeIPeVah
iR07pW5nK3W3ZsEiXPki23Rhfu4pWO+Kcb4NerO8S2L2UFfHr+3IurwcVcjVpI1sK0SFsHzFNDwQ
8HzBY7xPQpZ7r0nLdYxcdN8qWz3Fnj3v0Y00uG7n9GowZXdPGtKjkmz7g526pz4NIYH5fX1FONUr
/G5/BUCOT1GF9V4Z2WtU68cwHnZ4b9i8G+eQzCRN4KVexyXOVKdRV0SuUL4P+jaYYQnbNq8NoP2L
BO+6DizOWD+/kf+wwjhgPRnOmSGyqfdxMTqgCgQoVx30BMCc44RiZfOAoKyMyTn8/Fo/zBr4BmIU
dPm0AjyB9vLn36xmEsZDULhzdfDy8d7t0lOJju4Xl/iHlSWgnIatwX8LwBDfXyNNWtLLTRO9vhjJ
8kuVTQaYfllW+lQ7ZNzK6MSI7SAM+zJFIoGGXZwMFX3qsuxr6I/0UstRrpg6O4QMsokngtWpmcuz
ZcWv2p+cLbmK+aFwMJ1lnjOtaLZ210hXtmPYfAx7/m+fhN6jOyPhKDzOLZYFr4/OUsOsDr8Oc1F7
j+V6SWJIXz1SLkmOys8jcrPci2d0ISh6Z1x62H6adVUl6Xo0+/u6spOt6+irX9ywf/jG8lkIxlys
w4z17e9vGAnAvarnsjpY2NRWY1LCRsabsbKNnPdMyNsq5bhFrlx4KT2/WeNwN1GplDd9xrNMV2ML
6H3YTdHC4vStejMk5tOUYfALzUBjGPEvEdGAazS2l4QBODgPVqKmBp0cZPOjaU8vugMqG9B8cDgd
wuZBtGaofZ6YjzMHMZKMk2bvFNNeNNN9jP9jlUmeTxdp3qrzR+yMtGKA+RViTyjvo2jkeP75TfqH
Lwl7xvIfOvxUb+/u0RS3QdFP+NWmsNpwxFFk4fDruCac7Cb+xSdiWe9UYMvuyFgOQI2HJDD84Tu5
jFwcm2yYg7S7amv5Xb0Jo+wUsVMJi89H1zySeqZAggfDGD/jBBgXZ6IgoBjUERyPSjRrekWQC3yN
u6pA/FvNIfFB1rUxhjcQ2bt1Ijjtq6p2Nk7TvUBAuFfFfIUuh82Yxyx28udoWk6pE3hwOOHoCDdM
vO01x9Xt2GfhDkbr5a281K5CNo1iei1kfvIN0iAzkIy7JsIVV6CBOCrC/t6KIPKo6s3U5/WpGqaH
FHj0Jlys+EizwETr6UH2MaI8HG7CGR/Alt62RnrC1Qq2LEAqXeXzZvkHAwATjIvlgWyGcWe5stsu
X6NOeZc6mB78eCkg0CTxfWqI9Gk5LZlRdlZtjri64W8TdfMEtYKvGIP0a5xsL7LviUnlBmdFegbB
V65JPmXLKNynLBnvJ8eFPF0TPgoE3YASocvFZRvzBe774kRRvIcoSfMbLTPKNP3oT/25sLwvScfU
Pre8y9gRyYK6AU3ktFck8+6nVtZIwb1L0btPtkx/tR/7//D15qyDnBACME/UQgz+ds0t6D+3SE7L
QxfML1U33jOAuXC+4OYxJ2ESkj+/ldo1jsldLzjpvX3nq6TfgaIhzyjjx9rSIXW2yrYiF5tw4bhu
ij5uafCG1VaoYT5A9jUo0HKwkjEoiJa80JfWKMS5kQJ2Wcy+2OtEXFecmtY6cC62wRqT9fPj6HDc
MqUDaMdMh7WKe0xuISdriJ82+2GCnGWdxRyzCQx76EdWUGn39zKkJBUD8sRhuHe9Id3T7FNMgnOH
LAPNAGR6yCL0caVl4Pqr5xe/081ONv19QHVwyFP/MrKJUGQODw6eseU03wd/76//laL9QoqGk8nh
WfzPHbbLH+Pz78/f9db+/JG/TVaW+xtrIB0sROnCcr/prVE1fNdOw3USBGgEWC5hE/x/pYRH6B7c
axO8NU8iR9J/01Kz7HdHTtO3kP74Nt4EjvJ8p94VEEnvqrHC+38Ooi54nCcXoKyDCJRlqwCACH+j
3aimPvnWMkWqrXbcmjpm/u2HBfjFrr2mhTbYT16ic9aoAs4gDQe69DaAeW8zoJB/hK4yPvV5iaAy
ZhgBpYAgSjGGWCAb+FAbMgCqcT/AObpnsF9/rsZovNF0uBWW1WoaABMyfKBkldMuLV0y2GSGkYCG
9rAKMBTufewhoP3hjuQcbWs2TmN20FnPM0ruRIVTfBCupYeNyjN0HwPJQ6tizvPfaY+3N2nsjeVq
mkp1A4y5g28VR7x3si5YBDNAWMGxnqWLnsLihLPvZps/daAF26cB0NZtm3jtfIyNiqWHGHlFr5xf
kONypGG3MI8onTs7bOo74WYxXrF8vMGTD/KR/XczJSUBdhFzn302yeCAkr1q15lbawgD2HNvZTjk
xIS4UvXNGUjlx75p+kCDiIhMMJ2HyPLSgTXajp1gH3pVHu8CSXuR6j4rZWWuc5r7FyfQRLbDpRmN
o/tnzkDzFjpAMY6oJN+mlFKF+tRhKOuc+zFn0okf32pWIchyPCA5VCcRbZdwPkFAcyzLXUOeGAIP
Fmg/XgN+yaKbCLgvgg5iWaa11/UOdrp2GIP+ujONEexNi7G+PpjdZEVXtgStumndblwenEAftEKW
vzMUvQGEj/RXx1OPPr8xL9ZcZr0jV7Lrxom9HwH71FlPcZRQSnxWaTFX8vce02xZ0kPVxCH/V3v7
P3OVUmywYvznBe+6HvDyvOcT/vlTf0vFwt/QzNq09Jw/YSkcNP+aJwhWQ+o04j1D33LscDmD/jVR
cBwmChwYmTOwLNHCwbzz10TB5gX/PNqzbKElE/9Kjuu8K+A4qUIDpuz2AsRnwQ8FXDrLaahTSx49
ZmHhJssM695MWn0Ox7TZ1W0WLkUzzoLOCKIHbIbEJJVVdDJkCj0fScE6KLDW1KZf7XNXj8uYuoDZ
hAToIWxKBAlkuwOSMnuxtliibqwKHxqnfeuaTObi0bUx7zeL34XxWQTgwSUYp7KDcSNbUBFWbMoJ
f4yhDywl/oehGn7lU3tXCXAHFusu3kab3BUSW9/tAfRwJNo3fCqoV9QtFBSxRwYh1nbfL++L3/ub
R+QfGoDvjm9v10MBzT6I7nqp0b8/vtmGZao4z5vjZOBOUnHxdeE6LL7Bv9zg/1Fv9449uVwpcGzg
JphPaAI6796ZxlGpEQwUAHSQk9lMhBGnEMVFRGn6gaAndz+zbN3/67cXEFuBBJGHiY16efvfdATI
PQb6hqDlODDFQDCyMLY6wD/shsrDP/bvr+YhmiTtIiQt5X3PKBbhlFZlRqqfOXn5uZKl3pFrAgtl
KMTDz69lvRvALfeT/CkugiWWHfN9y08RkJYQRpse20QVQEQS5IGbti2p5aTFzk4S7c2AQvB6wvBz
IGuib7Zp53f/+j0v5j7SUU1EppjM3n2snMuDmTzp7NgOZKlv0A50Gz+OogfhN9hSfv6mf3yGmF4u
AhuKVozn77t/Eu2d00s/A0+t9V0dym7TG3yDgSznCYlpKdt+UAn8KT+/7o/fEjqrvmWhvfNR2Zrv
mj55nBGm7pPHXU3tiM6HT3NyhmlaVSlZhP/qWouvHl7MIs3l47XomHz/yLqpwTgxEekxRSIIX24O
aA+Zcr6K58n5+PNrvVtv367l0QJghktvZjnAfv/1KHtkT8hBjnqmPbepESCcitQZ/yKl/cfv/vvW
+PKeYLCFYvGs87ja319n8ItO+rVK8SB5Y4ZAAonSikYdfA/Ksw9JmpYAJ2FXEr6FJjXaIt5KftFj
effsLO+VtjwLHUk0gAvePzvovfK09Xp+h7HDQmGNLRJGbcTnyJnLUx2HKOR8Z/6F7/jtFn7bmeey
NksQuVRQE2wqhe/f+hj7CEaigMgtIhs+ycwvT9TR86XBubCnKq0A+Ru1wpU5qzhYY5Scx+PkV+p3
oF0tBAX4Wqc8qmA6Li6TCPj7KdKZ8eep6j9+Qv/0e3p8MLgoOB0gNHjXWM89J5po1hoHZv3+13ke
XLke2wLlFuk2k4+FAlXXas6MgJAW+kNnwvkI7XKqKDoOee1ewSKPjmBsnYsw/C7YkfdbZ6DDRTDu
/+1TG5rcTZMoIk4kP3h2TFGhLSymlLBTc86BFIfUGkQy99ufX+fdt54nJjRZY1jcwJ/yBXm3N6YG
LuDI6NIjvUR9J9LF11nltXeFq8P78PNrvV/O3y5GGpL9Zs2kP/fu/s9h53WuyljOa5lv4jAaN2Bv
hjXG0hwK0eJyVtN8RdkTfDbKKt6jkup/cWOXCQqP4/ePa+hgiAIWwqGAX+fdey5kY9h8M6JDMExy
PgaFzWLaC+U0x3ho9B3GIPOrt/jVU/IXcc1Q6cX8MxkWK58p+VVHc+okhmG+Bf7DpLRrs0auW7og
xOjmpT4XSQfWDnPvvS6c6HWEMvoYzoU+Q7WjOyJa6X8IWprVdhl6V6M0WXA7eoT33pD7H/ykMQ89
PIzrBJr8sCGU3SCveNJ3cxw5w6pAw3pTSrN/LqLZ/ErVF52xcVHqClVFr1ibveZUlS2kpgru3UET
0dGhvk4GGudMuTkj1MRWrCqaWs8JQREv1VA6H6e3BqGKRgZjHfbO12Ls3WlT9mBTt12YJefY4Zvt
eiwtlhzTr0PC4k0B673GNVEcMG45NqLwMqkwp1QwoiEBx91PrslhqApU93sYENNXZW3wOWwnGd7j
LeV549sf57u8XsQUTSMNwno61k4I/8FnDYKVMlrE52D52Q7tHFxrj2DWNl1aawGGoQdRO/OZfaZ4
bNt5unm7vRGNw61dJeZd47QJNlYdFMkRK6bvnGwSWs45UH8CcYGEIF5/W61QYlzJXrNChZYyvlQ1
8/l1bSqsoUVh6cOQNty7mfhN7MymmSBFSN1PgzTpxduxWd0umQ4LvYrXmZI0OZMcEW+6Nki/SlOQ
IB9JOcdE2IGWWeEN9D6AS3Y+htUo7ZVhc29L6BFfi7i0dxY0s2eUqwYxq16H+z5KS33nTWhn130u
1a05tuomnfE5bQLXSr8Ufs/SBJKUeCCTmBlneQ7LJXErZPpNFmMS9ulGK4sDjFXWeleNBc9SUPb6
HE9zgVSF0mvG1T4CrPAMFDJLAguTiAURkfEGEJZnE57bjgdsC063eU6m2MS+EfL0eounXEawGw9D
QsUAjdVAVbPMBs3Ync+xUWSnPCy2QqP9xT6obmqjaHcE0lgHBrv1tu0iNBVGLfHoJunRDGV1hR/D
pQdfpBvf7syz5VT6NFDUH5zAix7iPtjW7gLH9qv8PHO1NckHwU2pg32eaiyDVaTINciczyG87xUp
2mATZ2iE+eBsTENpdMy2vbbwBO6EgjJLeAa6Le6q/SjSkU5NNZ8yS+ySBOwf4Maa1GgHkYMxwBou
J7FqS95WkYdyTTRrQYBHD7+hY4bce+5niY3lDID7hl4KIq3RUZtxDt01G46z89r0ox/5pJx0jX1V
MDs3h9xbN3017XNR0kfRqFoSbfpY6ly9SkVy3yXzVzIonpvB6LaZQUN59qHj2chYjwhsntoFcYtp
sCnWswrZ1YbG/lI67kkzzmfOkV4SPwW56/oP4xhd1VUQP/UYLbeJO6tTUpQswO5yRirt+eKnjnOG
pNzeWcw+6NWT/qy1f50H7Rw2mP9JfxJkbrd23P0BAbE5zFZNXlAVjRFhTbGTnSwkJtYqMuLgevAK
fqG6oLuOhNzWHz3tOjs1FURM048WV7BT2hsOSm6ymYBkbPIAXz1shfgjKujpw1x7nB/qbmkBNaOe
z3mgnSX1I9i5eR/+npWpPCq618ekFSUX5RR9lrF5H3rTdB9M87x19DBsl/0Hal/djMk6bdrytqO5
hcaH2OgjLiiOAnZOApKcOYvkIf6XvPI7uupBylJUTTTmI3aEIBbBockofTA2oprjmLcT2kQ+O42o
xGVjlzed2T8GhW43Ft6di9tq0r9iAPzZpgfAkO2wScELbLp8V2W5d2uS0bLzgyH+1GfxdOUMatOn
0XTKpsGEOkO2+hcHfkW08irScdYj6+SxEjI5AauDQm5PxNzoseTBzDg7UCIUxl0xy2BbzpLwV7h5
ZglUcnCr8JUmLMhHv7LsB7v0gk9q0kLvTS81YLUwmCPPj/NYpdpDo7W4KKP1SWzD/OLUdbM2+jY4
UEELKDmWzWjRGuQfjR2G22bKZvAxNHdL1zwL+qfoGoV1jTS94ghTBZDAC3FXRC28mMiJHIr/LHFp
U0jrwUiJsrf6Qpz4UCGqe2Bb2YSBh1bG6L4obXZ3AdT9o2qrbhPWBMSGPo8AWEiY6lHs7Sem/jsf
XhwZLqn7MSdB4BYogAOi3MqOETOchQCSohwc1+0YWfvR83iwRXX2aR+so1LYt3FbAHpqA+daxEDx
ZaOBJ3mttSnDqd4XJuOPQnfh87Ck0rDQtOuxwze0DvtaEgpPNvM+GSubvIEJt0ncRSTCmMq5DGZY
35ia5GjwFbWPaMXIqu2cG7VLVMJY7Iu8Cj57uU8Tp27jK6CDYU0Mr1scZ0PMf/SU49e9Mw13vWsQ
8gz5A5ceFjn2dFdMchE7excqdgzIuG8pAKz6VFgzGIWRRu6UlcVt43v9TYjM4+C0XQJYR4SHkgna
kYksgycrCq9qwr3O2YAL2I3H8mteYcjY5o1oP7ngcHcoyfJX4ZWkSjYBLi9Q5PSSskI+Bl3zpeSl
t7KtcSQITxNrjbZzfDZxOUDSNzrjGDcDZ9nQMhnlJxVBuBlJDOSyp2uzxuDHAGqbl/bLZIgGy3AT
gaAVTretUHCecQTVXwOrGoGWZBgoBHsgmm69nz2go3h5+lvLHLuvmcxZs2EmlAWLgMzjfs2Iqs29
j705VEH34rvUiivTrVTymhhQ+Pu0KxK+2H1FmdQbry3jgbOi3X5JJ2/4SFze+NWVafg5HgSTySXu
gWAkU4do6T0AxgEIqorZv+G78wkLF1GWpT+CmAIOaTLMgz87ElKRtYsZasqtNacoPJT2HGz6oqWr
gRYOxm+hHH6rXh3cKjPP7pQWUFgn9gzcMXO5LobBJ4oyrxO4E1mrDhaD5ZMlCajY9K5ds5zNxEeH
TmbPazS/YIOFYhux6A7xXCL0X8edNh5ScBE7kROn27Ap7B2z6U+NToeXhtpoMVwUm8oouQsyTL9E
9vIo01EyzwmItQpOgFQH33Six9mznWfDbgyAF8N0HYUg471KZ2ur5mWVq8RHq0rHlT148kuEopXj
pCnWmPo+cjCOtn3km3BK23vfeYyxgRHvx/IaFREPVYnkqjJXZmjcB0g6VllQ6TWEgx2ub2KXK2CV
kFzLleJwsgmChCThSgIZpcaGIenWy8j5a17YSbU2qJNXQ4IqeQZEgvvd3g3+9Ae5cmJPLe+uW2mL
XQ6Xe80M4GR3pbe20tFald6wC2PBpCG0jU0Q8TibmbKuZq8kadsC4cwLJ/UQ7u25zVcMYoo9qCD1
ofXtBO1RGJ+zanw1GpwLLcOQlT+O9imlsbvt6GadUjkXB2HSHrDVCEumkcO+gdv1Ne8tAS/VZdfh
IHQi28IlQyZtd+XUAwzuVXadWyg7/JjTPAeuNUW1DxlA3Uw4ncEAKv/gSRg3ZjmGlCZgvIYQNTJH
wVtloRLpiwyjfd/90Uuj3jZGrfeWny5hLeKLnI1yJ+fGR6RM70DjpSBnhGhY4zn13V0NDY1zirgQ
Z3EqjfbzVOqbAZAQLM+PwNzOLLk0jCCQXvlSv2Zt/Igk5D6wq33DaZrIzuJZmClgAtLJVkEvvlqe
2a01QvuNMCzvY828Z2vW9lclLA5WABI3YWIfCx9FMmreXTY0mBoDBEOx/1KOgui5kq72ykOBuI2n
YfikHf2iyPz2swEfKzicCaHuHH8y8f2TMS7D/IQlmASgeQYrnDp7S2/HNn0CPNYdhj659tqPZjgO
eI1bsU269EPgxMkhmEQOBmocngxbhltFqPlhpIa5HgZJbJbKlq/5bJ48Jw2egNJUeFRaP4QBBE4q
bX3ao+h5KCcCAe6rhr67JdTqjVXj62tSDw25S0p1D1pL/M7UilA7AxPAjL1MdKG5t0d7cq4w1HUd
WXJ4GG8LWy6vZ7d59gy13IdSlGE/P8ZwdAWOvhxH2TLVzdBIERq8szrADauc89AhcIbAuPSwhNNN
Z9QZGnZB09RnTnad5AS7y8GOPodxHr12kc8XkKsyYvCwVUqOIhRSMCJryqKYx37Y1Cwv9JmWmcZc
D9HnIaZAiNCv7wh78wjh0HDE2OMewzaazwbCe/B8xKL3c+ubl8zw0nHbLwCbcghYlqYucxCSLtWJ
larxj0wDK8z8mQwxK9c7K0Yek+Swg+LSoMkdAwW7tzqv3/pksTX0u/Da1/Xke+c+GZeSV/To6hOv
6Ug0Hjk6FIZv7hsLPBZne14a7ZVBfgwFOo4vXPuBFVBfIUH84helvUklxz+k+s2tJwl1ssbqSK5j
hmu3lkc779hIOyc6OYlHUwDgyDkcAnoEy6Tm7Xpj4xrbGTPqMfIh5lEnQG8Hr/T09ldEWNr3pk/Z
/wYvRIWiD4S4Nc9dSSrzGpATXYLQmW4mzbHHoNhk1qMrHycKNxMGibcyk77dvTWKm0IxRlF1uBly
+sZFmTaowtJE7A3Br4ieA2WR7qu9X3rdpzrteQNpxiuyjmiM/gNst7SwnsrB5FOvcmiT0aTkUXqV
us0V511tJNCg8gHYZDPP/VqZvC+XUOmHxqPsa8ekgZY0Z+2eoxq1/TAUgdyM+SJPTjVdEZqXLAaD
RXVigpep3dFrj3lkliXPP1ixa1HHzTPNv3Rv5hkdxVBfCSk7oOiFAMXG3kHETBXreteTGepeF/AK
Lx4e06s600zItEfzKtL56e25M8CV7caMT8DRC9pTFvou6TsYWaNa4EtDQjCAwch6oa+6+q4YlntS
DEzZLP6Vz0oxLQaD5dOkXLtWo892ZVV7QkD6bTfAQgsIj72BKh9u6jrVOAx4AnrX5LXFuLxgkfkf
YlsYW5EgPYaOQj8/aMKNqgLzCa6Y3mFqlMegWv607rlblo+YcG05wXweeaEtnnHhIcgxzKfE8lAb
5D3WlrTjuU8MjtdgqACBvTWeLPIHXjUGqasxA4XpaF6UxOH6mVZiRcJeZY8fe1w118KaotOYRPVz
lIAYnbHPNysj4SvsOgOzyamPTlFj1c950OEzb5XhEJo2FiZGxCKy7ikOeIcV1Anke3GccwLGDrkX
VWpfU7fIT8Bu+QulWeSnoeY2jR1QyCnHgPD2hbW7PPm91GXzTOgml1ZDN56Kfo6OPS1XIpFDo3vW
pErGJh25vuXnhExzpvjh1wHdOSjJlNKjb14qMxTkD4Bs7UZ0qWbPp9P3EV92xTcwGmZBx6ISiFbH
fhvXsCQdWuDnpoSRJyfwGGvta+uqIAbupnL86OQVDr95T+XjbSqWw73peDQ/GIuGG295CqaG1pzX
eLQUAEDhvAjhBawmMfCUBNr8GpsZTEQ/NMj1TRqxx8rhRZua6nSHSwusnsudIkrHeNAUBK9B1PCG
Rb88g9LEyRFAADvhWweVGMLexX22sEzDgLIv9JPxDxS2jremwFBPXZ2qL2oMFzgaB3JJK7WJtwnH
CnZG6JnXVjdWFwSow0NqTuHvzehGr2mtAJJ4ZPeCOGNnctOp3c1eMMcr0sOILBdt9DnzF4xiJwH3
b4KaBvemaNK/mZn/VXb9StllMo36pnu+ee6f/0pcvDyXf/yf/31+5vz33jf55w/97ZtEmeUCpGI2
4C6qhG+0XYH4jfGGB96GkR4qB5r+f8scxG90tLA1ChcYmINA9v/JHJzgt2XOagHYCdyA9rjzb5Re
y1Ttux67yQPO8QJ2sxC2/37CV5lDhtsvB0gYW8Avo9GtrmMVzx9LwACIpjzvF0P+H8Z85qJgQ9th
85tT575r6tM3SKB4+PNBqUzeIf+BYexP6S+mBz8M+XhLi2YBjTdYth+sGb3X0Xf1EoX/pUV4aqv2
Lq8lWgKM0FvTmAryeeW0IcnNuO+mQP1ilomI4If7Cq/IXmZ8JNZzb99PGYeZ5XIOejL+yH+ggUYu
dxGwJ0PVDQktSOSJAAnZgbkMaIM1dFmWLkZqpOuOdewDjSBohDXl2hknecpxyXILDhRTjoMv5+8W
6NhJJy4MPRI5kbFRelHHItmH8/za9tDHnSykE6ggHCeuxwob+C0tG1BnEbks+2V8gMM1RkOFFo34
1hWzQ30wW2U9+I7dXCQl8AM1j7rtnSE6TX7XPIclEedrRGnza0Jyy24kUu2xGICidJmqriMLO4eM
UuB1U21XxAKa9ZcknZvPqFX4wUml4rpjvUfn7Uf3YqSrvRm7xqyP3KoK/wmiEAvXF0rJ/UJJZjUP
OhtmTWo/zPXM6qrq5MZrdXVdu4KwDXaDYtUEqbyrixEb/xgAPMp6whs6P2GM46j0wJll2iDskKcc
B9sd5zWAqkOg9n5rFUdi7vl1nH58zCjEHttM+x/4dAhSQ5uxrWwavgPZKS8zgXbrOLB4hqZq/pj0
Uf0ZNwSfTNtU5sGfBN+hiY3N6Stx7YPpORBsMb9OQzN/NCU/Mpuy++QTlHEdqdgFudpb/5e9M1uu
2+iy9BOhA0MmhtszT5wpSuQNgqQkzEBiTuDp6wNd0S1TLiv+uu5L27JwACQy9157DY89INXXtBvL
yyJXuhSFzxPBAo48RFGM0ATdfjZXWZ6rbatQ5o7lYG+B1LJ75cbBqmdMsibAs3kXIf8YZZCaCODA
3/UA+ESIs+hrbC34nH2jm/Zu0udHcgPV9eSpEbF9SofQOmVT4r4AMUW1PgO2GQDZA7zCkzrM7iNi
IQDr4voa1gVW+UE0/MhMBP4lXp27AvkJm4ZVvSS6Hp7CoJqvgnrgr8LLfq9wMlpZmjsORkNdhxjY
YaZfyxsjMgcQR+7FFWnATC8uUMpmLMUhLocfTMenPR544iYSvIlwCHyCatS0KWgfCb0Bnvo5kpPy
Ckop11gcpIC1mhKSEW8Y3rtmWL9DEp+vyjGevthjgbtrxceQN3W2A4vrvpupaz1i3DJuoFrRqxg8
2zbiPUIC5VEvSzQv6Wkm7Jd2M4ncEBZn3oRAEbsXFusflql6ziOcdnE9fx6NtmeQ2JBb5f+k8ab8
SowC0VsbFjbOePLFBH5YjKP6p8hmbS6Sk2Rvm7QAQuQvIvQGsENPMYuXLMqlJNIxL8r1jA4zZ6Fu
FAOCm6Ab5U0/hdZjmbTquZdu9WIAK21n1Ki7xg6rF6eQqAsdQz5ofxkAGCl1l1+O1WtEaVKuEweH
2KAhZPLj5vyYj4AwS+NeT6qEdEv4z9VInORXoM/sfqoYcK5IlM/BfK3wpHMotu5oJoeuIjxtrUOd
7KVOIAcQW8JrKohOWYZY9Tfc+4NLak6esyXjrL7uXDvy7a9+FhBZ/TxU5di9J00vnhOrLLLoMDhz
ieS8m41yiwfA2F9N9RjK0xg5vbh3MoAAlLLTF8unnyGThGgwS+oGntGMLzN8KyATmIFMHzQG2ENf
XvcVc4KOFXYSRnbbmS0xV2Z+b8j+WhSq2GF8Iu9mmqaVRKN53cgIDDm8BjBh7OTxEUX2HB8LO/vS
QrXa4iTSb3sxvaF867di6L9nsV0cCV59h6IQH+PZjVal1atLhXXJNpeDBlqNOnIM2nobJe1Zd3W4
w8bJOhHDEGwscP917kmCy1WUXIuZARyY6jCtGzokN/VPRkZ6VpLX5bxSQVgfoQjg6GRo8DCCcFdF
kmHcU+T5z0gRm7NyiFDZ962Y1ngo3k+Ex23twgjOaRypq9ZNx50b88HWaWGdkynU2z5AvTVPvEjb
GsyjCYR/KDy6GtU5PiGXBmk1S2bRQEbrPjZxELCNwjyPMgkOfWQ9OAVxUS4+cBerDJx8a/Ps31s1
ju5a1gFiBFKilgCYHAm2rRKYGNbIwDYEj2lB6krb7I/RGFggrAHGkDJcMmXCFlPqsd9HMuLM4wD3
dwNBsasYB89tWrr1PVxFa2V1WbuLQA6wL8kM+g5fv/hQelYE3uhzqSPyNfMsew6MsPIQO7sTuQkD
OJPn0tZBuMBeehAOFaJT31GdAVv2hLodFfsrFHc2kZhIY2W3K8V3dSXyVp2Zq87Y3Jn20daKQNQ4
5qtqtzRW9aqsWIGgyfKk3EZ/mUcnxW+BGYbfIqbKN85gVADB7vyqclMe7amYHxV2/hE2PgGZBjI4
Fn043SaZM2+GsK9PGW5aa9fOC5Z7NqxystEYjDnizmtFRnEwWT3OZyP5psrf1cZQbI1lZD0SQ7sh
QSD95rm4WPjmNGLINg2rPhiMHT5qFbAcWlFCK9Yt7cYxSRxAbVyPN5ERBU+5H1n7PGHFu04VH/1B
Yy8zhuKqCirB8GQ07iEbYAVRz9NpIYnmTMmDmFG/2xQ/RFRfx+HsXQKN2SehBSOQby5tyfgtzq4w
LbeOBAAwkUlitznnJPs99zjbEEIgRxzDbIw9z/HEVG+dYmn9QxVFkWM1WLp6Y6bmcJwx1lqrwmj2
Pbayz2PeJwzMsyS9CPKR3wsndRlBt2LA5dwiWU8+B4NpHsY4IwAX0ymAOUOX2c6L5fBWpVa17vJx
qQtUfad1l2/ceiirrT8UyRnvuDxbhZOXEmhkF/GxcYbmEtRtJdYNdkCYGlYyOWhs2lqSxip5M9lh
cpjjUr3Zit6YGeOULe+Gxm8pkdLU4RxaWAqpbMtLYDNMx5q/++4zRFSYq9lVtjOzlgNHsQv/LPMc
uGEywnvFJJVvAPrFxQtNzEUiubSbMbLdGibxzZwkxr1BVDC3mzjxrsejx99EJvk2BUVejMejVm9a
9bPaxpKXZM2czlNPVfhX8VUntvWYWlP7HQlC6m9sSTzTykJriPnBNNlbylD3QeMr1K6WgrHc2rh5
bdLYzo/wtMpL3szzQcDi3xTVyGbcpIjuCsXYZBPLlsMdubRxX0ZB/5TYTnQTFVQaJTrL62j++BVB
/c3B/CxZEZS9bMoQG36ivfMZqnuUJ0FdW7dsg+V3R7nVsDHgs3Fqw/FxIzaiVUFuHHHkatovcTtP
cQKosbJqwy/B2JtpHxUuNiiYC2/jfhg3KEKmfUWx9QzkXKzbaSl/A7d69jqdHxnHmCsnEtajX+jp
pz+pBBVbWEGLSQIAzxEOxoTGhWG5cvJjhkvSn2hw/9RDLATBRfEDYe+zEpOBR1ZFkdFhUWDXpzBg
M6Qcxlq8xiP4jhE15b1T+5uBF/PSTo1PJnnJw+47+aeGxlrasr/3iX/9EggbAFrY0/DffyEv9xUx
AeAU3UEkVP5rd+7ljeeSRRh1AFSY0zAkCniyCBr1rRdVBSaG0jmAvb5EYcnCLHG8a51hOpejqr/1
vRA3Q2LrLyMV9+6XDvwfeOQWzfFvP9ZHOADLUwZu8PnH+p6fkUfjtAcjWWgMLSjspPjQTCvF1a5n
1XEUscCsgRWfda2/MTmnlkl69Zoq6maPiecfKJ8fnM6/P0Hs3CB+Lz/Kg1j/qfGN+po1kkTtAd0P
08QAoBfdfl8T+mYM+6bp4w1b87ydHHhQUEKooFJF80oEAp+pGLL7dBT1yVnSA9AXV9+xDfPufDdS
26Cr50NoEDGwqjtpbP79caIs++15wpb3AS9oqkm4/Uw+lJgfqXwam4OuOdPwplPpti4wAK+gr/As
Cb0KYsf7CQtzOMC6jHaGZb/6qfo6lpGzTSTlkiHHaNOroroaGls8D4QbXCFSz86mWTgvtshifaUi
VQ7nJo59IHgr25gC1DUBwN4XbCW4HyTyxrRitcVsjHp1ifeigGR8oZ3pLGKq+abux0217DBoio37
IYLAZ4CYQbaLTEmQiBC4n7bssa6A/t+OFXR8EiiPIKzU7DTL9CVRxh/CQ5sV0sDxgrSx1Oq6nOu7
Mq+XPSVYyvaMgh6f2XYlsG99EMwCtqQtYK7uQAFIe8YqA/S7dTTEw9NC7o3xHbRzTGDgDp66fPYw
egvHiIeUQAwxdNvprYxQgq975YS5Qb4hrorNWtqd0YrNIpK2n6pQWAwLHZUdPXfOoyOGfcmGTEf+
RUhBH27MFtnNOkxc/DhXkor7HJii/e7lDsmyYqSmb8w4LeEsxNxxVAZYZbIJk92gKeU9WHQrY6LI
p502D3TfbLG+aL+aKa0mkLpctxLy17oIgNh1Q+Pmx0K9TWmf7ZqkS/b9QHVlZiMrkglGt4mJnnrq
kvzFa+gfIbapZ3/M8b5pSNehqeTZBRlEkNM8LyIZGRv3TWo7R4uD4y4jj3IfZjGbHjac+bGDbfGq
YZ+9CrJaqfdzmzhCzft0Or+5pRP1L1Nt4is50vS7eUnwEOy4r7jeOUdTsxt1S29X4hhKwmuHwaCY
c82UMR/7nTVHxbFpU7oWQllW1E7eXeE0/ZNpQWkEk69eZYuOGfb6dFYW3fOmKWdOgA5hG+58AEp1
nSuUtQlOSqFgN+nC0t84fkdnFArReetKznwjLRQHa6Ut/iMJUPV7VWqeSjFDIqQ7XEmCbw9lzJlY
qxpUDsdbAomD5QiN0a7v5ESkHCOv+hvBtf7FGoFZ8JYMLpGlmlOCq83FxYB+33CA7ksMTNaVXw5P
Pl7bq26ckr2/IED4s6rrIgMf8hLaZH8s559MHUmHSvxZPROTejtoT70xf6TdNiUBmaWAXDjGS945
f2lpLIXz8qu1WLhcpOqyMKp8eQfOiPJk+VT1sr+bWTZuYC+oF1nrfqebIsX/yiR1jPhSkJGlecWp
igY+1qK+M8uGN1OllCIfZ7EqoxKBe2RjEOYArS9FL7iOwywUYJW7y73pPEeMDPQAuvaxDBmeUEhE
xNse9EeuVQTi4bRTffeB+JDLm3MrGLq5FshJjRfvMS+tBKd7Cio02f6lD11JDh/wgEEo5Vsnajpb
AEce/QLkkTEy7TK4++sxjn/iKz5dzXxu5VpPEcXIqMHC/Aj0ylQ6u6+V0HiwMqagT6Ek6ytml2gg
AeeInJkB+LEF1jN3ZLrQDrG85BOscH55tPHOAf7LTEiHPUQAnCCBMwDuxm1Z8MVEupA3duYu0gXT
JP7JHVq4acQTsYdl9bcZi86c7Pqxfo9SEBf4btOXEq3VKrSb/Ggs4Ap0PrY1OnomowtSs4zIF9OY
Er7SvATVFGjnd/XMFudYXP4Dv/k4JHUGdltWsYDYaPwwzXkplz2D15cXFEt1a5Jv/LE0odTscFjO
j2VlhfemlZcXVdnElZGtd4HmUH+rLDA0xt9gav1SK48kRd8Mgk6L6VLH5m7Y7fcqD6oXQlgISjPr
4DJ67LPVGPMIY4lEwSyJRxqzDDfylvZp27qU5x0ztsuynutm2YZb1Lzw5nMQySDxqHmzhv+dQ3Q6
JwgCH+MF9aYuWU4BGrQXy2dJiLlvv/c1g7jYCqMbDwI65N9l/WSCBoCdiNxWbidc0K+P8tYPQEgj
FLP3BZbUu4WWuHFxiXr8OBusDggY9kl847HlgzsBog6GFDfeh+NcMAb+pQ4oQ+qJ2Er476Q+FQyx
XOQGhC7w4mM3tR6Vi4dU0vMikZXDQcvN8jI7fXmRNkVssbyDmPLwuSWTB0cA3DQ2xWixm8EbQ9ZN
mawy8Dmzyu1HqPxstuxj36rWV8/o4xjThmz7H5Dg0AFa+jYjr4icC6aVlJ8tu4la0+Zku0X4sKsr
TXHS0ewUfNj7znFAQQmCK0njGaoXPFYBqBHwPjlJSKvQUTg7bj1ubMDlLYc9i+djm9UeTwPkCJ43
YRVf6eonuIN2sfQTUN5PukHG3QDafMHdl8EbftMTBL+Bh2myvcUD31EGJe2r6Q6KHs9hrRlmeK9H
8DLihIvkWGLJexpVDoi4bJWOyUPBTyEjPszGlMFNJKgX9F2nJqJ+FQOZ8E02oNNlx7zXCyzr0am9
/oe3cJc7fjoM24wPN1ki+Jgeqzfsryg56nYmZqTkI0sUmZ8Qz1+GQfLUELg4R1yt+VSGjGeAkw/d
0DDW36hKUrHqNcPeVW5WAXVLL5Nr5spssiOkkqeqCqkgJ9Kihp4XPvnZfJXZQOof//jxYSKN5ogx
4Hy+y5EzFa2pOJZzp2+1TbhfEae4SIwVH3RCVRl5kk1mkKxsobxZYopMDptyZzqy0Zt2us1+9mKu
XJg2NLAfQPFCJRQ2nem4VAGTrmnJICn3e4AE7hgPizwdD70vnuEN4YuxTGII5FLbXjJuJRi8909d
2FV/adb+/6jyD6NKBGUCoc7/rMm+ek3KH796UPz3//Hfc0qXNCOSfwXDHaRMjMqZ3P0/f1cmhJ4g
hgPTCf9Xg1fv/zCvQpNE+ivsll/nlAKltlzSlVC8UmEuSu3/IB3ps/4J4RPcXv4eRmpkdyyGtr/2
nxNZck43LWLnEB/rrZyuSKP+5Wnc/tWK/eo/+PslKIylXMyP+MmIvv9+CdRuC4+NI2gIHawlfMpg
nNNcHun/feb/i6ssv+KXRroJA4076zIsKl9a46XSP7o/jVj/dCOfenUvqQQsYy7Rz3eeeUemcD2/
/ftdWOaHRvrXftb3cfRnsM1w1RN4N316XC1uumk01A2xdWXzXqFUHQkHpaSDgjcfZJjl945ZQPTI
mR46VLxsIo7eupAz95Mexn2imubJjmfHWsM4SjdN593ZshjkBtrceAkaN4HI2OCp0eEVaJGZ+oAD
OEQxr+jTx2lh/QPLpWcKHpRAFbxmX21Ai9ptXlnDgcH2mmCGmHYGKe0mM7z4KldqWmV1X63cBC8i
t+lhLpm5dzbJWkHK5rFlxnKKr8zacKGaLP49JodAbMjh3EVFr1fZghAS+NFf+qCYvxAomG+IysME
yqvfXaLekEUWztY36mHTejMJSHZ7EbgRf8GxU9yNYW/tDej128ppUhhZJodNb4ldm/m4f2tlXfmQ
kbepIzRRlHq4d7yOvwTuysXDVnFbcT4RcD211lUYksxUpXBfo6qP78J0GN+DrpjuBioAaKmh9kC4
yUUxkvnHWLrht1ghOt/gJTJ/QUcpnc04Wz+aZilVZSu6nwYDlnit07x7CuzEj1GMd+JuGEz+ouUB
MwW5qmAUY/faFZgYTdLdFCrsLrkLJZskhKjYhswg1Jrfl8Eup+Pp89S4TiPxo2vxZB+nrv+ezvqL
mO0fQRnIZ23LaE2znmAFo9OjSfsGvyaurX05ih8LeS9YxSMAR1qTc5Iy/MMQmdbyqTf5+wrN70i1
l52KQLZPiTExUdG1dy78PoY8NIZbRzZEwzBFvxtzOz1GVIiboFHNbgTz2FdYhTB4cPEqCcIp3Pp6
MuEMgoGfJPqiA/E1XMCe8Wuu024/Fn4GdJsOD4Tf9g+YPPOHm6BlYfiJvMsj3O3NPMxOAHqC8I+q
3w6IXG/8gMcJbEqDXiA72djsndfdGKTpMUVRRqQoaVorXSdWiIMNxC2MiiN0hIn5kJZ9pkGDAT/s
fBnDRJG5t0QTvoUe3BJWiRFe22OAHIZG2euXpAds49Ak3BBMam+maHLXeo7EaVJNfamNhYdJ53B0
A+XehoZj7KnQnVvPKqILRj9PYVFD5SI5Avt9OZgH9IOufaybjra617nGFC0O3zrEkqtAjVW3coze
2GMV7P8Uaeb/hInfrVujHc8NFkZvcWBaW+AvgAtaH3NrtF2AdCVYnkdoZkQ6zPp7jqwsXbcD5rjM
qkzaAGs6FDjGXvIoEo/QHOdtOPmETzPZtPY+rclejmL85tvhQBCJjO/Mgl4PTDF3N6LXMBC9ZEBT
giDj3cra7lQXfXHdO3p8bcgevir7KLghqsR5hK+I/I04F4Nu1ZLn0ca9xxnoSSPV+Ldp0pSvUyzH
u2YiY1qncXet2xpjYE0l2NaBPGcKwqhVS1Kxp859UIRobDp07AfIgOTMSoa/GB9ay+aV22F318ym
R3tmhpmHgacrN4BmFQY5o/lTJG5Hm59X8UNNEN53SU94sAY2oYws5T1LA52lG8idmlS776oxKjat
StoNpwpREKaoz/noktgRV3X8OENOi1bRQM4DH03sbtKAHD+K0PnEr40ebbIyTxNI1hmZ02LhCDdk
DZnETEk4SIMjaKbckZjgwgiIyHZvA+ic0B63ylySl+IswUnbdVgTCBpg5AZmtzWnpjn+RYCNa3pk
AggMfCT7EA9XMw/WA8GgBBlVs6bYxyqvZCz/hklPxzY2ZODaAm0Oc+N1xy7wkiQBE7fB8w4dYSg/
CP6bd8yR5fmD3jlWCRHFPnrw1zarrDcCehYPJ2iGP1sM056mVqMztUy4uQsb1C5pkwn8gQCtQfao
cr2FsIv5SstQGVPLDOYca3jm6XZAfFa0iMiWSyJThAQOYXxY95MNzdDJFw0A4PFXT3ftBpoef1Q0
jrH9yMH+YB7boDn3CFhg6Ym4ehqSoth/pH1DHg63yUwPnlLU02uiuDD1wkus+lcw2O7oe66fEQKT
SuwQM/pDelo2z2a4DtDHQKyNCXVurCDBCZEEF8voomCFsE8fKmRI9sqHN31sbAcvLVjyxSltLWiL
XuV2/SLnmQ9dqfjBpgZNDhJYzRZpRd8+RKWJWEjkH84zUvmkzY7LSGZWPZdN4HMzuwYit5p+gCVP
/rJKXNwnDM2r9x1iICsPxnaPmfL3D/JqthBri8aV59DCkTdyWxxXalBRvn7D31ONNkdHGdnTGBDz
VJIC/xCQoruVgkhyv4MEHX1Q3ZfDrg0Qaxkp0MkIMQIsApZnFaAci6G/3zrNJF6tos63pWKBkyeC
4Tsreo3fRLdF6lb+SDnDGe2Y7WObufMTCym6dWMjwuCzDx7KZVqLsTuk3UaVe79x3G8dBSlm6Ikd
XnLQ7OkvkqodGvCiOsJ9Z8McfgxlaHwpPBVCNu9Sa+Pjr/fXe8o6Hf6cTH6sFs64M4WyrqFuG49R
mLHJwGo4pbm9wOM6eS771r8LqkHvDMLFvjr9JL4OjSG+4tw4XXNS4VpWx8ZmYtS3gQaN3AFnsqs5
Mpr7ikzIrd0QiWlkDr5cy1PvJGM/enkffMjcmWVZcfC16Vk2yD3rinzIsiepqGIh7rSszLOH3Gtb
Bml3LKbO2SpgMZjtpuAj9oLp1EP5vQl9KzqiTkYh9rGWZ9/CkMAQuA/SoZxnP9HX8EwWTzCP0bYg
1mgFRTW7Memhjy4imG9BSDpVF4KjghlyGJoAVU/jjLdS1kIgsmq4+rACnII0TejHcrYWBjXq7GzS
12wK0xEYorzxmDdumLn2EZRnhb0qNgRyVc5jup17sgw8CwJKHmCK3mdeeuNkMREvDjx90RfIHUbC
vy1vRALRKH1Tey1Htwcat/fqysB/aC68bGMT584IHYxwy9k0HIMGRSVYbotWrwMwXBP7XT32mGbs
ejYcaiC0a2fg0e6mRuGAQoMZZcRc52oaLXWqkbvvcCYy4LJkpfHYkmrdrP0CHFAKkJx8QLBgfuSH
d1KlxKEtNjL+UCNOUkseulXmTyaqkG2hoIg4QWK9fei2RYEWl1k7Qdf4rfYrnVQOiQeLvQGA3zbB
yOY0ox+9azLPO7mjmLY+ru9HglZgdeNLj6a/CFyiYLoB04FV2Trznemi3CKsB67hOuQfHoUBa20V
QEK/9J2RrkP+6G3qEN+zquY6PLRWKvaJ6cxHcnhcDD+T/XJHN16MNTE87Zihc0LIeJ8UD7Ym1QKZ
bbmdVWzsO1l1DUDkZL9M2LfCAyjrB2dw8PXIEuOMuO+2V5O3qgSSqTE1fvg1Aa+WKL85Paq9PJ3C
C7fBcN1kMMrgo212vt+M2wrceB+GSNxK6hLc92SDk0VtelsqxBhNnSzWXTzdQk+p1lnrFu94Zr4j
T7jRduvsbA2/grqtPsIWsldQER/HKp7XjW9EB3arPQ9iWOOdU24iJMdI9vxvDDubNfGwFULCloEs
RoMR8VNoo0y/Qw4sldjmnuJ+ieRiqttDzGXHRs2owitVxtE6G6Jy6yY5JjSVM/QExKbxS9QP8pBp
C4rH1Othy7SqelDCtcnvjswaaN6Oz3Hqqluc+9Q3A+xxxaleEJKk0A0OnvvgWSj6N7nPtKgfpvlk
J0FGIHncH4yY1EVGZ7W4FX4z3zLuaR5gJWVbxMoeUkVA+407u+5We024DpnS7fNgTndDndGSm3ly
IoJxQgvU1W8Bk4ezFRgMgLNcBs1mrCJnRM3W6yw7t+Ub5b31rN3Sv7KCvjPXjS2ru6FOyVIgk2W8
DeepOnYTgpjUiNtdh9nhxi4KE9iI/DHimhre4oYYqjcRixoELZ6nG2F16V0pu2rX49727DbUVwxZ
Yvt6wkD1meRG7wRYW36Fz2FiH1/2zpO5nJCuRSKCGfsxRI6yP8eJL67iou2+EjIowXbr8ZTLaDiP
xpS9wycDl4stXm7Vd+Ht4Knie9F65npwLfGK7qsiYYyAyJOV2eLSdCh/XOB2dBlDKeh1WzJ2J0h7
X5zSK7ZIkS0kN8MQX1fG9CMbPP+bXXkwMoPZh4DN+AFfiXSdDsWES3Y8o/qKC8SlvaHBk6eGnSzN
00OqoOEohre8Xk7b00RXAR3SgQ5kQQNp1bwhUevRyJHQlR3OtezyDDJNSAMBzLrMUl8bJ8X61kWC
gsDVq0n2ozKGIeEWj1VWVJduzu1j0yA2pZ4vkHITVJYpv2dS2cJVPdAuucaPqcsRt4+NPFq96z91
Rl1i7Yn+ki5mZJSahF8QbnQXDsX8llIxfWU2V31Ja2YVqlfa2ytDoqdLQiyO90MlQ7mCGmrTTHXl
nXCssYSBjJwia1wbTlMzpqfB7n9Eo4/cEHjnogO/PDtUtu+lMl1Siz1swIzseq4GqE+tY+T7DneE
NQK26gKNc2QyW6vuGsFxdJ1SDK1SkaftljlNjTeBi5UGE8l7vv/vXWmSOceZBveWCDKEnd18Cqq2
v83wfdsIfNCeYHU7HFwkRMNrDO9a5VRvDiklIm3HFwwcHmb8UcXOQyKywcbU2qfwmfedMpw1n1r+
ALEdEjNWFs29NPO2WIcujgNxb+7mAWdTnBcEAXiV2MckcV+Y/KAHyZqeAOYioDdN7egNtQzkX3bC
lXQMUkcj7T3S6nCeYKbyEhaeuVFR8FVoMZ5NZdl7/hZ7U+u6exCJYFbsNzdD1U0Y8IXDbljGszy3
Kb0KgnncDw3jTUbg/p7UVd2Ar/BQnND76g2xeEyGigjRPuGDxQ55NZbUVFPsBjtpSCYCsX1LD/LE
hpzdaDW7pxo3DKaSnbtVeRm+VkE2r3M0PAdYmOn1EvQCE8igi7EbqlvdypqR+ljel0SFUuEad/DD
uiO09+IuTAz31oMZSfSra19b8eD8tKKyZJQ4Qhrok+gUlnF/U0odX/DLlg9C4cKA6cocGv1zWpIT
CktsX7DdbgflkMXYafMO0q57yEcMkCq8vPfT4OQPHTsuED3pgAHssn2T949RT6qBRghychZmUTc2
L3FQeoc0ijmxKARPbKTGoXCC4UIp5xFThL68jeqM+rcqf/Zdyig/79Sbg0/Rc+t3UEZWuLFmb5WZ
pubZUn149mE7b0BLEC8wXHzsbUNPayOwZXCd5E1kr6uyrvXKaSold3WpZ1qzuEEJPDX5Y1lAj4Uf
HOzjZDEeA8J6xLHlB7S3nhw5SpWmdpqTOY/vnqRrkLnNFFJKmqQa8fNsofQrksCC3GMdDDT0J75/
+c0r3KcC8T/pA1V0oCrMN8Ad762dIDo1pxBFNufrNDIN0O6rRwui0/kiG/OOGgoCuwdMZPS+9S6C
fDyLSsIYrh2AlKxsbqLQOgxwOH/GriNvpWnYd60OftZaGE8Rn94X2/aaeCPbqkbK1+iFVWN5K2x3
qz1JIz25s3W5cbuFDop/0h881T7rZ3wfr1FPuhiPBtbvQSsuKaPlYPjNYRTgd4MBGJdg6VsU9Z5+
vPiDrOU3ZPfjahjzYxMNJPVZreNpqamTvOYwVbB/TSydVknh6W0eqXzz7wjvP10KZ0wv8KFmYgH6
ia5ktq4CfrS4sdiPHnUqODLSwboyuz8G5CCoUn9Hkpckng+1Dqyn37hlVibNKWeufECI0F+yvMsO
bpNScrJ4MV3Wxb4aWFz/+f3ZFqlV4HDEcX/miOFebNlGlbSHKeMpMg7llG6A7OhJxV8Tqf/Rz+6z
GGlZI3zQjDA8nE1/Y35lbP6zUkZzKKbYgccQYslu1H4KaRBEMwf+uFWTBYKYz/FVDw3nD9dfkPjP
z9d2HOY3Ljl59mfHyCkSKjYzmGd+YQDAl9wgQ9cv//48PxMEl5uEcQeddFGTMRb4+1xDWxwXXWA3
h64DuvXGmCoi8pzwOrdNPJwnW6+GPtDbqqFI/vdL/9P6cWxcVc2A4Q3u6X+/dCCFtiLbaRaQZNoq
R3YRuApAsGeYeQ2JkwpsQrCz/ffL/tOn7wiT2pw3SwDowkL8ZZLjtHBFvYTLenVK7FkxfHERxx8i
l1UbEPfxv1iwDnsMLpy+WNiNf79c1NSmBS+Dy7WdfKztek/zT9Ru6Jl/2GV+8//7eJeQ0QQdOBuN
+fmBzvN/v0tonuN7+7E2p7D/ju+4XhltbmHthjTf9WfzFao3YBL5ZP+LReuQBua5woE1+ZkumXlO
N2Nb1mAhFok7SRoy9EC22H9/h/+0y/EKl/GVyeDzsxGwwD6vFwVbz8cuMKQho4hg0itLpOoP7++f
vkIBgdIn6sRhxLj8lF+WS6b7khR7SJTjWKPhGKsX169e/v12/nSNT5O/RMK456BuDvg9Xc1usxd+
8SdW8vLyP+8mrD/CYViK0vttcQSpPzZ21xwUtetV1Jv2ya5KBmXDmHyLDXYY3BTMmwim/IYEW/OI
1+ifdrTfPz0EQJIRCt9fAHSxPIdfnqWQCqeTKqgPkQW3qSNXfo1Mrb7kRopJgQrKzX/6XLkewVFI
ZCW20Z+/vXrhxC4ykUNRagoUd7rzYsv7Qynx+1p0mKFLDMdd3/6d7h1EVjc3WV4jgSIjplVEgWB/
dvGIGvjDUvyHK3ETCw2Z2GISsT4tk6BNknma/OqwmPxTtLRnZ/IeVZM+/ftj+4fXRP6bbVq8K3Yu
sWzcv7wmVxWZEzQ4+8+JuW3yV4MIujRDglaHf4jCsn8/Y1FE/3KpT+UKGJW7mMzhagifbSNKES3s
PpIqdTDgHjmU85dJUo9J5h9IxgTovtkgn3dpWUlrsREWMf3d2y0wWtE4AOCFwJtCQmI+dY7GEwsF
71WY0weS8uggoGFaRF/VkbtJVsXJG3J9PVY9CDaSClSwII6r0U3mP9yo+MzF/jjBmeuZfAAWvLxP
ezOhfYYTlD3PtI27r0FREoMw+PeT6yavBbLWU78oVvB+eG6w5d55GcypTLtHFwvDRDKZtWqV4Xv0
pQhpjDo3xpGsuEdrQsgiwBIpZTXMuRG8MXE8nDBTB8uYscJOYrC9k5EaxNaIShyYbcNZ6rAT5Trp
BgjPu2QCLkOaEUGt2a83QTTCcor0RrDBBDwtmwDwAF3tm7d4UPzHa80O4CHAYMHpyfY+rbWwGGqq
j4nnkhrtZbAC57/YO5PluLEs2/5KWc0RBuCiHdQE3sHZdyIlTWBUQ/TARd98fS1QEflEpxf9Kcc5
yEizzJDg6C7OPWfvtffc9dEPEzI3vDEQg//xAd8XPPjyEfKbwAax9R8WPODT+n5Az+67TmsAG8by
UIV1e2EJ2e4CJ2wvIlqvDwaA1ROhWUdeX6o5gAIAesHiHr6+hDD1StRZBaDTafrck+r6tWLe8wBT
O/n5xyeJwIPViF4H/zksHZmLst+cSOfK+5qpCOy5mnZtB+AmKeq91aSxs2oYsE/eoNO0//jgR86T
ukpYzMINLvIhJdsmKou2U0GQJCG3u2ooHsIFS+0kU/3HZYCxLFKajcKIgLjDpAN6QE0I4zbzQTI8
TRNCTd0ZO94iIf74MaXcQDCFMIrdxzu0tWzKkmjLLkNXgFNhtmi8iuR6GExrS+Ppx59eQAPPBgmV
moGh3jz8bIVxJgsDx4KPrEb4kIeLkhkiM50mE+kp+P77xZ6DUdpQGoCz0A/dSsh4tcjqcs5MMR4i
oTxB0vyRjOIhHKwTNcjyLr8tQTgU21KLU2PNP4zxQxYcT2RRpz62lI2gV+qWZubZWT978wIezPRT
1ejxIxJVgoxteekOPy+IIh3Yyalfaf1Z6srnckL/WeP67JDJelGnX/z5raPwBn9N1cERDz7RJvAB
QMF26itddzZlvW8Y6XVsqScO875gNPBFszUUjk31cdhQ6B2V0Df+ar9X9IVdXRh7OfJF/Phk3i+V
HEVTKTagzlvveOLA/MYiSbTUrwUdLTo94G+6F7uwbnGUMVB35pWYyhOrpP7+S8lRWThs08TsD37l
bfUR5DOwsohmgmuC3B4Aj/CtkyhlR5cp/VwwxG4mFyIabM8UL/DsSsZeqr1rxyrcZ8yRt9grHubJ
rO5gBgFCl1h+X8uCauGlIYuzPrk6PHrgpeaJX3/0xpBRwBOnAYE5vDFIEqKMyUbm050uNsnkJmfK
SJ/z4xvzfoXlEqGrRK7s6guB5u0lyrE0WEVYZj6i5swry95XgX44dnuqajnywuLEo7ZlHcJ4dHAr
TMxHRFAXLESjFAhZgmg/Wuq4/fhsjq1A0F5ow5EgTbNjuaa/lZtzoupj2Ckp4iE8vr3NZwpWKfiv
JvsGWuzPq2j2jKYG3cVe4lwOd6hgui3S3XlFpzT4sVy7OrZu8zp4+visjr08Dm+7jSSXjcHhY4zy
utDmkpcni03nJl0831pg/mDYUm7r0HS+DxlhIHQLmxOfqmNrHopYg7raPbLpoXWqRgLfoR+G+nVb
KMDewq1MHmUy37NcnzjasQeebY/Ow87O8l2TDEc0ElIoyz4mwHQHp8a+HXQAsh9fzHfREkS1qFxE
0n+NJVD5cMPvdvrYYX5Ofacb1Mc4UsutguLYCxLRZ8zm7OFTojkl/pyWOLapSK/MzBZEJKPpnOFt
MlhO5FqrIEGAkkOP0WFVOVGNaEevvM0OmzdTmNQ/bx/kOmhUc8hzvjajwZigrZ611i1XqMqafWw7
T91Id8KWEUOMQsSP6dA3e9ArXyMUHbO1gGKHHK8GLWvPmhTpuRHn8fGFPPKuMdOmBLVtgR/p8IOY
2fyGeKTcxjX2Q85au1UlYsogQ78yPX98rCOXQ3vVGJtLo5aq++3l0AHlQ9xqKe0D7YdKw2Gdm+pz
M2WFb7sEddIqb09UGEdeOk1jYkdFwxfrXYnd19k01mHJ6SXm5ygOCQ5AtcMco549AcnlU1UP1Ro1
Ru//+bkSp4R9hMpGE4crpaG4yA2dpvTZq12BI63pSme3dONDrP/h4+SY4Ymn7didpGSjDaBr7H4P
s5t4V+DVGlXpKyopp5NGIHRRiPZ2gM/u5xYb6Y/P8Mg3hxOkhsIGS7/29Q39bZUmNRanbsmlHfuQ
yYWBa1KtymotUMT+O4cCvoUnkIIRatTbB0faRtzmBVs0zS2LGzOrAMvarXUed5p2Yvk69ozC+uLx
JNZw6Qe/PVSPJK6Y6QwQet89EEDw0zSrhwzTFQm5mCThb//x5ogFDNMF6fM645PDF1AbmbXpzUyW
ObQnuADDXd3VkCIs68SBjizMtNSh1Ak6z9g4lvv52/2SM2BRNWALmIXmUziOO2euHk48EoK/46Cg
f3OM5Rn97RiukqSJsYRAI+jXPCOO5RlpGuad3lnkXWQDFrdQheI41JJgpCT8VA61jViIWW3n1CnN
vw41ZBEz6cVmuVGEpm2gZ2R+LNr6bDaM6FZ3w3FVTMAkA6kWu7xBnMXudlohgw32kYkNdlZHuKra
ErySML6/m90csVWh4W4r86begZQLXDZQY3idZCrVYblwrNO4vo5GO9ppdTPtMxOJZi+i/LJX6t4H
dvQQl2mz4govtCz6ph7sE+kjToS7NsDiCLrIRCycDiDNREwgS9JtP768x55NvuJYC5kcLoGKb68u
KQ3w4CyeTWTCz9XYPjuRvDaEshV5Cf93+NuB9X/Ou4694dTcFHu07xkIHRzPjKaiEuFU+G0VLT2n
q0FP90NbnChe37f8DHqlDLboZdKmO0TskY0QiXp0CwBv6a2UcY1m0PlepZ8YQgPNU1adqX8N6+LE
lkkcPy5dWq4om+vDgsyVJPbIwaQnUk7z52hUcQnVhnKL0UXNNmhm2ONUZg46Pe2rdVYgEoS/z0Je
6f3eROVvJoOyF2qnbLXWKFYBwlAeOLlj3skE202+mRpUp2FECgjzJVy7rWbRe7HndagF93oKctyZ
zcoD0goGqJ0hiSb8HhyE8ieeD+0mcbJ5R0RTtcXRxf+ezxiZmzbZ2GDWHysoUSduxbE7bmGNJZBz
wVUuucS/v7+x2ph5kZIZT9bRxHTJmwZ1l2ptf2JBP7YW/Xacw8Kol32eYYoufMfM1BUO+W6VR9Hm
49fl2AfRAljDXIF5m3WYkqZWOgQoEmZ8hk7OaoICwWb8qUwjNPXNdMJ0dvRg9CvZs7i42w43EVbN
YlSQU4v+zsrZic673pBbFKBoqdv4xOU7thBYtP35WmDZe1f8ZtMkrAQVlV8n9S3ZTfj4g+mpzOqf
bYxmIbJOXEnt2HOxzLzZwCIhsA/nNHMDFM4xqNOSMSP4YNa1M2euB9hXprEuhRL5hqyAU0tX3MVq
EPlTiKkhLOPi0gmddAtvavqEpZc3CiMy6Tof3+mjP48FkTYS/VvG128f22EMQNxFlDlDJX8KN3yM
9P4+E+hI/o3j2OAVqCiBoR0WB02vTJFEj+ezE5V0c9rnYlLglHT1iQ/psbJ1SeGkxbL8wz54D8Xg
4uBAe+m3eEaiBonrUNzWpXmWONp1VlYPeeaeaFQce4B/O+RhwZrMRoZGT819ZRh3YVf+BFOEuN06
q8v+xJ5DHHt+l8xgetEkA9NLenu/2sEx5DzaOcuMPn1tI/kCGMNakdrhrGjfhqsFZb7KWZE3cbV4
DRRtUWbWiP5IYXkyaKo8BRUBPJ2OYwFXGz6jqK3vw9klqRTU1ioPGmc72oPz6JismmTvNAimlGYE
MLa0Nkv9RR107CwAYEapfk3K7gopDtwjSr7Y6Qcvn0S86fJJv5eIrvnY6+aJp+nYVXAXpy4tDp7b
wwEsLNCmKfAn+LOc93M7a16rGk+mNM/pmT618TScOOCxW7w4sxDK2DRbDy+7TLRwqiiG/BikH7q4
DpLAK0hdgIUMvGbRpH/8wrxqJw4KQhQzOifI68I28+BOh8qUMSXNct/KZ3cVDR2AnQjURiEm8zwq
s+yR6CaQ6QbKyVe7gBNBjc+7mRwdJH07ZSAF7MRlOHLdKTYWC7SLMfDdlte1JofIBpH5pNwZm6ie
rMsiomyckhKGKzm3PrrIbycuxJEmJqoEuj7Lqm2/2/uGoznLoOeNbuYAKStAsi2CVLFtAtjBxMMK
jycF5aRJYltYR6uJmQzOC+NUaqo4slYuvnDkGBrbHJjKb989FWmElbdxjm85IfHh1dcQCyj9aKsL
85wrY++hjpjnWKwIVMpoImtKzhyV6IP+ZhCDup2mQP0cvUZht7P6mbK42EUDjxSOKSgho2vukOT/
nBBjs2T3G8NKog1aYQPyR9H68HDszRh19toJz8HkiftUFOM1ry0mtIkX4SlyOvcsU+0vKvlFJzbm
x86fCRgedHuZ0B82jmi3JVnTCs4/S8d7EhXRolpj/BRrSrT9+KYfOxTCa7QGuNH5bCxV0G+7IYZO
RCcvnyXyEqO1rJzFzTfK9MyNsvDp42O93rfDN23p/gp2r3wGD7f/hWJlsJJiNgfQH8ADMTDG7DUb
2i6QAB0KO9POtVINbtpRH650XQlv4VERsSAyuYN8XP8qJf+DbziBb0A6t2TZ/wsl8I40f/Vz+C//
OZcNGOGfv2Mc/v6T/+Dm1b8Ih176tvSteLL+QTjof5lslli4eIaZKS0U+r9Z84b5F4NIej8uVHkK
NcEa1GBdiP7nvw39L6yk/OvMm1+HN3/Emn9XvS8MB7ojS7ecz8lhrWso1hhWDryWtDCjlZjZ2+tW
eOLT8e7lWQ6CbowpLuf5blfYlr0iXZdluUt1DNV2M68jG0AA9s1TmbxLNfXm1eFQbEHhYRiUCu/G
q2UeALcKsSWSY4TxK1tiL3QEnlopcxw5ceujLFOgRpoGzuep3Px2+29+Heh3XsW7y8m8BjYS69HS
viN/+O0yoWckmw2WXvmwVh4ADzyRd7r++BDLX/HmDJdDmIyGXPgP72cPda1MnRpolW9qw8NoikcM
mPTGmRagFq94Sv/1OB85H0aO7w/HONcxDYrk12r57RkJzEcWmLPGNwZokWGaaxJ7J0nTqUnSdNYb
n4xgqMBohVWrYm0oE6xZmJBqL0+Rla6bEq+erYcEc0XA7/fdYLuA7GBhVCtAriF1YOMmBHFWmqRS
g/tVJy4o3yQX3/Rk2IV9074UhoPdtW5VHfewS4zi5HY5+IhCXEVV58L8TcW6U6fxcUrgGMdWOIT0
hBcNukHL9MEyWaRhsJXgTmtxG4RAYc0WCpRlAinujZrQlLANrzqYyl6YuySOQIEEZEZuX9/N8z4l
kqxLlJ72TP5i2NldGRvfrdm5bWuiT9GZ52dSHb+GvUFCMSA1vKP8nWBv53Uq52qXVgQ31YWGJD4Z
ftaRW+1tuJe0BpV17Jb1xtDhMQ4kL12No4DSoBCmoofi0Qb4fpZEMal/hJQsnqSfwlLch7EgjHHS
kuRqdqvwobUIDuycdKW6fUjmSIjrYQh6RF5ZsEnUMbosGgBnUeCpxBcM52ZIbNJmqCHQ06GZsJG3
TtKN25iMrYfKJvkmQhW30p3YvpCvRodCaoEG1bGurU9GYStPUdrX13DD+HuccdQfGIf151kddz46
AZqDdY2/XSfw4Rx2QX1ZwleG1wfsnexXHpG8Sm6qEhNjMmBd6icSx/o4Ux+NEkLu1FfjSolivfvS
xWqlhXh3tAsF4dJDHFXzpoiXbFQrN9ZgEBpM2LHm7melDi4gKNa3ci7qm7xuLgJ3El/QPLQPRicY
3RDSc6mNwkIzyLMAozzedm0x7opcfInS2sRzFXchcc9i9I0mdnFbhskO0ma9GHrLmy6b1nrTEck7
lrJauUCjt3idqi+lZWInjC0J3ng0ofy5RncOPRjw2hxZN7HdbCGDlIRFtTRTXS38Cpsx2vPHnmi5
nxECVbF3GW4BEzPrakBP9omyM3LQm20DhDuO+gatdjjcKgHuJF3EbJNUmflTjtDJlE11PlEQAKMN
zfI6J2dZ54lG/+7h0lFvRVBNz6SVEcbMS3OB/VMBnWLpOzG6EUhGhU5VQrdomwaVva7UiqORS4Sd
jiQiQVDaGGwDGU1no+IQbpa2dMickM1cEAznY5IkoEi6YWXhAyRJCB9fnua4Bg019IygG1dAhV2K
4mw4m/VoMYMJZxsklgs0q0xWeQpk0LKjZ1JNn1xtngDYtuodoyzV13vxFW/jBTLFELyHaniazZUW
iPhao+wAF6Q1TD2lXQcA3dYVrmBAuMml0lQSJUNAImM1/4gBgjsegvvJc4Kw3xOr21EKq7fj1G3b
EYMMGrrEI0V7idfjr2WzXH2qNcXOWZ4GhYKvxsGol+KZHCeMtZG0Ns24rWQoHkxTumSupTXZZnbf
3HSKFM/sHpx9nA9iBxw1W419BKs56rhDJvvlqyBLWx1/FjkUpeZkFyxI814bXYKWdfNLXdJd111H
8QYnKFeZDPR1o0YXkAx3ER8AL+/VvvXChWmY5VpxRaz0Puv1T2kOWkcPtGIVOjVZfY5C7LASrINU
cS5xt9OKJMtyrpqN3ZFfDplCfks60V9Lo8ldzySNec2SYBGOnYwXMJ+yvZXjHxAO1jE648PnckSG
uIQqsJK4yQSewuIFwtkzJi9uomRPGuCEh8CejVsxg6gQmauttCxPGg89kNiRf0fYHFFyvCfW+IMM
POU6RYXAZSbmtraTRzOijTu5cZmtKixcuNUh6ydoJjaZU2XkR9rklglil8h9nMlyBxHio25YWDD2
dwa4mKF7l/teBWaydxLHZuQD3qgw43wD5XYCvzPFPh3bJfHEjRDsleV5yQTaN1vTvLZixvrQB0K4
9Zs8JPQimyIufx+NnzRWLpivrrPlImUPAiY7HBFNEvPZpvq9UVkbixnxExI9g2QpK7qyQMs/NaSH
lWmM+YKo+/qq02S7TXNGCi0Mc99ICQbMLB4yPp4vBZhxUNs1MNwwaPZ8H4d9j5sbN+TIMP681Whj
IFXPmu5XXfGfIv9Uka9Tkf5WFR0p8r/VkEoYkP8s2rid9j/+578p2pc/9Hd971KtU6UvslOTroCx
/F9/1/gM5Bfk2iJFQSsCqfv/lfiw2FTsDcxjbNfma0qh90+Jr/4Jlo0+9duabWkKoe1Cs2FTItKT
WqrUN5vVTsHhBxBA0Knpo8s5rens4IwlW2li+bdjY5L5Pu6D6GfUKTg44NIPD6ZTW/tmboP7LHeC
2Sv4+Ze1lljXet1YFyN1mUECqkLgBKm/xNOKWtnCIu0+s3rkV7WD6Wbd6263dVsnvtJHR6xSs+aF
JHVc30i6nytcsOIKapdJ9pFabdXeyW/SVC1uWrpDd25h6YkXEzTwWGNNPDOU2oGbADf1s0pmBXip
SNG9yinduwz5xx2eh0eYLPMee+G4s/k03FjAee8gmdZ3YyiCrXD5+XMAxlkZRIs10p1XLGHpYgwf
N9h2ofbGaZU9dHEyPtt2jtSfkpXv1gy9pKpkc4MdJnqqyFAhvrVEaCLCXt+6ka3d22YV3ZmjhTFV
NfCsK2oxXtThoF84VfMpJ8qVcgCXHRCaXugrlQXroWg7qjRt/Jbi3gdZ06eNT+JWfFHFZJkv8IHm
K7mL+J8r7uGnLE3yK2foI5acaD6rQSfpXkTPaZ315O4mBaRQuFJKfAMABwtbFl4PaZJscShAoo9M
+E3A2H2V0vJijLDyQZklyl7LKQ3afJjuCePqtulIQivR6vq1Q4KCP+lVcYlnd7gwmmLy2diK58QQ
5Vniau09mxLYQnmqpEQxyXYBg+nOnliM7nLWKnVbabayLoKsuFVaVdy3k9F+Qa+SvUw62mu97+I1
fJyCldtUrgT5I6Gptp+5VnJaVWPh3lSNk38WdQxgDgDDumh1dTMU6bwbVAA7CgPGH9XQNNdaK8uL
BAPUygVJXXkJDw4xfIrrfl8w3TXfDw1suzKLgi9wFqV0r4rotqBCST3LrdrNhCCRnMWy3zpEZ3n0
2J57vXfOi4WUimdIXhk1xWdXAARS9LljYhcSHKYpmObwlSYXkjk2Q3jp+GpvZT+TIkxuVLwuPFPh
fJ2aiSRT3gyU7065RLYEYcM+qBqsbPTYwnbnRWzZrF8wL+IU1wyJCcmar6j5OdZy9Ylo3PHCclN1
ExlNdxnb0hyJNqj6W5i58xe41jSylUyO55BEwwcop+a1Uxle7chw1/d2ccMUsL3Tl+IjNWE1esCN
05xnsrA9s6w6AL3taK6thhaT1wyFMnixYwV7kSTBnsk1YZZTQuCEUxHo6bG1RoBt1UH+yDIib6Yi
A4kdVuqmB96yiclrvsSDUwy7rpeIoQiJ2dTRVF3nYR5e15GhE+Nhia8ZOdop6IB6fGqCyA5BvHfT
vWWlIlzJIkMHmmiRb2IeOevmvlia/fYQrHpSqvotkVPqdRKgJlhRtab5lcLe7JFw80p6tlUG8NSr
ihyzIoauMOflj0yj8+F1Vj5eitkG2BCnJtVMgmD/kc1l424S+jDBCtDkuBaxlqDXSopK345jNcNc
cuR4q2eq9lQ3QUFlKPVaVtvMYsAyXtKJcMaYG7dwCPVt3Ut2j8uOynLCzah2jXpPApw+WZ9CO5ft
HV77rvdLdj9xcUYMdqPMpMMl+SjXRq+nw32djKHzHdx9QAB3ZGfqYH7K+2SgzepIUyEqq8OT/oOs
MKmlOxw+dc2Hiy3/f+qAU3UAH240MP/qjryrAy7hhDx/jzrCvdvmTTHw60/+w2x1/2IWQb8PjTMd
OvV3Zqv4y8TSiGTOMTGKv3b1/mn46a8Jkpj4oLMajOMZI/5TDWh/USUwiUaeZS1WWutPqoN3vTiO
QFeTmQl9Kn7dwczAFbQcUqlI34mzl4hYhh3cioDXHi3Pb1fnSO/o2JF0VIAIJrFxvpO4ZAWOryVa
wHd08ExwYr7Kohy9IYi6E3KoY0fiGEgzEcxhxV3+/9/qnbBVgrmWqcTzmnbE1qrXTZ8niDvmP21k
OhoGR/aty7RBfTc772m806yZpT/BXk6z9IUP70vCf//xleMwpoN4gzv+7h5hAMNIZo6S/JDB3bhO
VXmElGerdIz/jUvHs8qIAYsNYvND5V8o1dwAnSQB7Ob1BSsWHYtSh9dfJCdOinL2sG/pWMjiEHAI
OuGHEg67z8k7dAfpRwNtEaub7qZwfIS69Sh7+k0fX8H3Q3d0TgJdO14s6pvDPqyimSXvZil9YqEI
ZAL77SckqHulEj+rDslCMVhAT5uAYn584COPIsLGxU38OiM9fL2suiS5hKQpn5iY8r4D3eGZLiA9
TLDixPu1VPEHjWCM4IhGlvgXlbf67VM/d0k34XCT2FEg/uaQuDaJrgb3/8YJ/XaUZRj627u1pOH2
CgGMPjUPgMd6fOzzoTgr6n/v0v12pIOVaaB5URJeygOSddPaGpPnuQSC+//xeqnv7xJydoctnMu0
AGPi8qz+dlJlkJtOzkSAAZterqXaK6k3yXa8mY182rhEpK41t9a2cERNX63Hcp1kwoU7bxRnfYWu
fzWQFUHfE1NwTWji99fIL5uyZM+eTNt2dvoyYTrfh7PWX0q7Cbxazo1FU4c8oFLyr0xRkG+IZNGJ
MgVoZY9VfjvVrv6U2nq5N4Mk+NrnwOSHfDR9+ik0nSaSuIeE5zm1R9C4zdQRRkpAEmlTFTkAbYsr
pUuzYsPct7iHBWecAawavlcBq7zWWvx2qFq3U2KU54PT9AkFhhOVm8nI1G8JJD609vwehYnkM3OU
cp32rdyWbiivCV0s1y02T5QdIggST+syFxCIaN2dBatvW6lwD5KK9DOllsoqVzm7OWfhyiHJrAiS
1dnwsbhEYQxEDXISkL5R26IXKdtVj0aSHig1N1ru8lxTW6QflEjUN7myogjSn8KoN8/HUEu+hk6Z
PVoD6T9VI+SXigbVU8C5U/5B8/sic6Ob+U09rbbIlm67EmLiXR8tgxGCQu7GYzOAKiUgIb8lZr39
GnBpQLRV8trqkhdV4552oIqecid+GZshuG+tudwPy9IYNU15PmVLHlxNNEDIu+1mETRaa7zDEm7s
WdHbFTG+8a4PM+FRBsQLXrYryCTHOe8ZHZmSoZDudWKFxQudfO1KAxe9s7qMHqyuDGznXh/7rAEO
DI3WuYgsLlkacxGQpdK9M6JpldN5fHBmyF0APeL0qwtH0MuroVxD3U2IY4UYOAORrK1sF5PoKC81
anJ3bUVB/zkKpOJudK1vHIzGaTx7FukuF5BX5icHRg/DhTR/0e2oPOMcpw1oMrp9qlP5RqLRs4W7
8SCgmScrcEHLXIMo4xRDQ9TTIx0JgKpxFCGa1LkFbTCmJjhkyaAH+J2CXJ+2b0M7dS0NdVZWTEzc
zQwgcdcKuaC0gDpFj1hbwh4dcZE8u2h7tm7Be4SVnPzl2O0zmszBeDfUbv95rud0B3ugRfur1Hq8
TYCNzGwhHIyAdRMO7FjGVPuGk6z5oc+8W4ZCSOM6G8zmU2+38kuYGOa5PWWsoYQWmcgoFHFmkXNF
YOMQKyst5U6YUZh+rUK9OBsDMIDsknXalckLYREuGcuWOOOHaFvgtNNamRqyIyKiZq/ApBLoGWYL
M4871Ak+fWASCDpySEuBOR/cJ30NSC+SY/SzkK7pF6lF9pEVWfOFoXWfZTP1O0TBgGHdjgdhHpwC
SlX80oAF9iq22KtGy3YwMH+2XW2vo2a8Z/fiM3T91kVTfJbTU9l0gbTO+RTat1HHS0kw6LihSdJf
9m3tbsKU9xw3B7NfaadPjibnczBN23wmSyWcR9mu8iFlzkKgY+yJNuOhZlUcb6KMAOCiS9xrQVFJ
pCJvfboMSfpeBp5oYKPPNatbPrT9Tlu+u5KmNNTA5DluFOfawcrxnI0QVkXfaqi2BpJfjECcjR1P
FHb94GtHL3elZlO57tGSb8xm5jXKncrF/rSAUJSa9mnYsOZEANlvNauuPEPNnk2ThbKuWT9gydq3
cwxqV6/raR3YFcFFpuicW1CZNUlNIHBADPEYdm5d7TI179gdJixieleurYFD14Qo0Rdy2pWuacN3
OtR7NqoFwL4GxCDu4k0dZ9eYzMttNMCZjgiuvG6qpa4u9fI80yQP01BFXezlmoGCmKsTBy65Lxah
OK+r7hDFX9rU0X6qA6tVvzwjpjprV2nQxleJOYbbfkLtChs1qTxFaU347ea2gRvMMLXWV6aYWRHb
clz1s1V+IvrZvZ7toFiPql2vDMjfzAdbVu5MrWvckVbxwGY1WDlWUZwFc5ffNh1rjxKyegwuL33a
51xzt+y2IkHYHBZ9fCUCXf3mal17TiwO9WjZXTtpk/mNpfa7JELel7uhctnW8bWIRf9ZSZLmehqj
9jJI5icgpMOTkxIZzuCd/sqsmf7sxozzoiq/BsYU3GTpF7sCaklY5gtDTMgvbfyJ9/mx7tXQ1/H7
giLPqxWNJeTyE3m1fBbDHYv7N8UsO0+3+egtWrC9EkfZIzjJ4qwuWHHU3CFcml794sYiIOfXIgtX
GNkc92DL3mvwUgs6P9/tYgUVZux8dIJGvSOYzNOJzRq89nVSPb1OrRM2eRWPSMI0myT1dF8w+HAh
htqL/2CZfDPEZAqeSYEUijH6Mh1/nZTLXP/U5Hp+NlQiPyvtVmWizriZGEGa+t2vBn/wq90/DfqY
z3x8spr1L6cNclfpA6A5NU0AtBpxn0dnQ0L/C3B3HvTOGRHIZcFstBO2WFGLIwrzZoAfL82URGC5
+zT/KU2sS1oc2vvRsSXB8BMIYqobUyUcamRdn5xFcgTsu21vCosOTZ0YoHRJnQsTxHxRbZBy2Wk9
CZ1a89VJ1ZT05zG7HxIxQrzUmJouxTXBtNKe+rMiS9J1LNVvhtP5knEhMR4CyYCJTEu3eL9YOPpb
00yUS00UCsHhds5MydCnHe+pLrwygSDeZU7r6xXm0bEKntPITIm10FMA5gg/oV5rnxG8jVcd32hy
3EJCKgpD75SVm4n5itc1/B5mNk7NVGsU4sJGl9JSUfbxaKrO1g5z1jfDYvk2QqoTdkuM8gfgd+Za
csJ+iiKLXL3J7HcfF9jv1V4u306HEt5FrsIc4aDCbmZiAGgUZX7FB3Rt6UN/CWxGtXEwUCfA/I+v
JmTZxJPP1BWpS0gGL7x5jvAtjMGFntqovVN8LL9n0R3ZdCjY7B5MD+wQ1D6Ozcyvc42O+3Rep6yp
gx0/F1l3F0x85j6+Au92hmiwEUZxJI16HJXd22q8MXozD4l98nv67dcFVHo+UHyOiyIqzxUD6uzH
x3svgV8OaJuLfhbx0ztDX1FT4BhWuqAlCANYoLPlOm6KnqiSOn9uoRht0gY/jmU6w83rZ2coZ/we
kT5oW7LZlRVJKuYzeOV+N0KzP7Gxe6/r5PdhIcNmaoMUebcpl4BLIN51zCHz3Djr+iZ/KQVcT29o
h0bNvdCg2M6yjBcpSrT2itYzm9mUXyw1Cm2ms8+UMsWZo5NEO+nsPJtYFkToTZ15bsAXvihwG5C+
RvOz7atYei3ppX64ID0EeRflxrDz4B7Qk/EsLMShnss/do6i2bfk3PMBDqYRG1YcJ19fv4pFAQZu
Ncypfkrg+557tlwLKkomaJZJAPjBwxF2sDX5eqV+i8cM6GhTeu2IrHwQxucqht2JOgOKJInHW7N2
zRW4lz81yqNdY6YBr4BbwmN68AsYhw8WuvHYd9lv70wlLM+lMZxaBt51LDgKjQrYKiCTcDEdbEm7
uOsDqyhj3zIoni0884ARLGQ/JA5DQ05Bh08JmwfSCvvPH78P+tIpeNNJcClRxNL/weP6nj01aamB
u3bA+dEMYeBnBnnWShC4X/OO0rgpB3O6dhXTfSyM6TF1p+pFkeawaaeemJi2LKJ4WW/rFuFX5wjU
G5Jy0khrn/qb4E7ivX9UgRa0eyXANPur4/KffvWpfjW2QT4V/3e/+qqEY/1fq+e6zOKCIcBv0+tf
f/QfdapJXhiWYoB+dF8wi/Ho/T29doy/6NwiW1U19H80LHhq/25YC+svXkbc0Ca6e3BEFn/q74a1
EH/xr+IkprxA/sBn7U8a1qg2Dx5Pet5IoWGG4DKByW2Lt98HO6U3UmdMN8cWlyRfPAgPa0jDS0gh
CKSRNUyCVXZUO7L2gQ5bc1/opPshBGq6YqUP5FttxTzm6aY0oakzJS01XMDA+3MVxrhofuRwHC4Y
mYNaKZeNiJnRTzE6Zq2Tjrwrk5bY9+QAkS1P0QD+Plv22zN5kC4pxV+KJZtRqjMkpj5hrYWwTOAq
lHPjmdhU7Sqnj4EPtggty+tor8qdTl5pDdRLWf6ICCgtUsaXN3rVuo8dwy3dG6TK7r5tnPEOx4H7
mMfa+CuFN0jJkET9AvSdxkyRlmcl6RHOmeXazY/GUbWHrMhZNLSoYPdahFnMtouUHGpa0a3SZUfl
SdeoaUfpYe2rmtAeVES1z7bOnq4slc4XfSQ+sdUkCUaw9WmEWjaelTfaVahXnL+0w+AxsZD5I7uJ
JencbtI0O6brzQ+yULkChVHqDzHeqi+Izwg1HkXNvwYVtDzPoRc/T+Hy3elCfoCpDfzaIeNoqgjJ
4gwiRJWdoA3OmHbkrI2UYzop7Z4sIb/Moyrjo9T9L3tntls3knXpJ2KCDM5Aoy/OPEiyZku+IeQh
yeAcHIN8+v54XNWw5Wwb2dc/CpXlykyJ55DBiL3XXsNo2jeeI4tzmfjJjZ0Z6VUwRNaqGaW+TokX
ONpYVx9LyWm2wniU+4l3NccICVWGt2Fd83e+P9DcjLNmE9OUPQsy53LSvHp9yyNt2xcq1ElfjfUC
G+gMZurGbPNM3hmF4CtUtIrUuQNhGMSz4gW3dvOe+zKmBp8xIceL4NnJIWUTpWe89GiFOxzqhar1
sSG8xt7lxWxUq2Gc/06injthDmX4jC3lfTe37m5CUums80hGz7No0zt/cEKHYGhlrGurEI8lovNX
nYzLqi1Y6Jkmpmo31TG/aY4EfyWtnM+WLIuIvomuHbIRnNxuYDWIpuXJhnbn29sQbsaRoUTvXOe+
36l1HbcsPgNAexMN4oKw1d1XrEnGeGt2pKaQAcZL6IeaB1zVaBkYocfAnFlal9OpTMNMrrMwz4st
ejTWm8VreVXV2MSgKgcsNQi/tdfTaPO55dyDRBUZwI5tLtnC5QjxfhVZZLxq7XDJcjZ4dsOyTqZQ
16/98oiQZNrHwu3r18Bq+WWdMuWeczbc+g7RqdMwhNvaARhs6jR6vixhafjcX2JNztXysjPgrl8j
bwBQsntuybhETWlU9bcFcBEZ5pAsaFOc8BknKm5cV9W2va7zgAXT+ybtfbmE8VxeCYByufckpAr8
1XsetsnGQe2gXmeftlu5NekvXg+A5oxVxFQA6HlVt7TOq1QBj+SNz8vpVcQpzpBv93nijgP01oKv
Y4IvyhYDwQszhPeBZN+BJBBe8jYbuD+4OFiPgyDvewI5wJwfj7wjKB6JvHj9Xc1qCS1Gi8ZvqGor
JaECk+xg3fttYt+maoh9wNt2Yj9FfLcx89o/eCB8OzMnqtdV2tjYpJY2xERlfF8bM45xN4NCJ9uQ
lwLwqCHBbDXb7FiFqMbknqSn+jomxWcrJ9Bce+JdvjTnQZmBQJLvzO+h53KOWcYIKO3YMky47Y/k
rPTcwcLR9zULXa5EkqnXzIzUIYQdu4+6RDz6NmueKn6MdkECcPzQUl85JEsTVG7PfGFyLVhR+LDz
oIi5tR4jc57rU1z5rt7aZZEnJ/gWgM4m0EnvCEzuh5GnlMuIzAjShZotWlzWVEQ7tGByM4+1aan8
TUSdcq1Ly3pUPa5jqTuN04au34asYFasF6vtwu0lQnxE5uitCk9ZN7IKrceigCoK2xbwhRi6ZeX4
FmEuJydt+PUC1t/XOKMQl4nL6r5k2i5rr5GulZ4dhH6HnlmQ2l3WvCMcfsjs+M5roZb13yOivunl
ED7jBsCMAtNKLjGMluoI83AzvTOB3nKgUew288Re1mM4gQSjaQqfDXvmQX7f0vCTl8WmBlUXIBdB
0x/ToFW0S0C2DWwuw7p1PN4uvC0hlfYjt5fQsd3ljSuGwHkey06TVaTcJtlddtaqSuiixiRQz5a0
y/KZDJYp++jCx5Lr3Fl2KQvH2r2TdO5bmIPIEctc3FlJL4jtLr+WiQ6PDbbdCyOFan1F3gU7MNGJ
1s04u2xkkD14g4MK68WVTpLSIt13SqYD249N+DzYPiXEKq7grZPaPIfnomw7Oms/0oAcML7zuzmF
x2PK3McRrTPiZ45SWtHOLXhEZLDNq6zX7LW8k80mYYsB1x4FPCtbNd7Xqiyeq9hqTmGEVdO4moJR
U4fYzaNwgmMVLgdR65X5I1Sl+swZE9zCxTEj3t3B3jEtlETS0dHhD1ed2z6P1wNx1E/SV5jpTWX0
SXVia4hKXbXACesGk37TT3kHVn1hFcaI0/d0bJO+PvtpCEn31kycah2GxKZA88IrTe0Mzw9va2dY
Ya56HwmohB8nL68NzomqgPtjWVXBrroAvYhAwXnMXjAiq2G+kmpTrn2srmlIlJOuyQovDpalyO+W
Th2sDSezd1kpSOLwJQnzvR5Pbppk2RoCzwRhsIRDvps8hKSHkGWJO0TbQ2li1BACZzjzh0B3/qlN
Q445EMyD1EZNruVoPTnYL1wbpld+kHMWnHwRsXoth6IkCaptjCUskDTu+Ks08/tzoweoSBgd0/mS
4vVGR5OSaF88Oamv8iuCDZ07lTEuMzqGQeSIN+EuGOwBkKwhHDEgVbEdQ7LoWGRb5fpyEzRTs5uM
FCrdQIropLtiS7YpyZwO2XRg+m16HTRJOl1zv7yvaReUO4y6I85xfHZjOT5hIlHvMuk3eISPn5hf
rF2Z+p9jpaf7xJ3KjZVDOrIXj1rRuc1da3JbPRiRW1cX+kvai0dS1oBGoL5dBzKZ7wps8Ih764td
NRnOPgoHxBqhdLaxah9V2CNtaTwqo21bqOq6myO2qKygPhmTehtTN5z6orFOom2Mg0tqwzELe+eq
smcTapUut0Rguw/aQwWglQq2RsgQMmXHQkxVZLdwSRGaBCdjzqwPHAITJd9QkjlueMe8sae7uLLX
dmmXB2Fg1ALJiZp1qoeNjsP+4GY8sFZOxmsLrWwDMTq8nlP3jhQqsenAE+6ZrgRXFcL8J0Ga5hUK
VHzjDfBK8kuoXT93A+6Bm4io0FOnyXxKZVe9pJTvlHc9s0TWt8geRRMFB3+0jRvTUyazVsvfZIHD
hNaddikROmCrvv9mZMWLNlSWIy/IkSc1TbszfJbNavJHc1Gy9nuSi5K1y1gJRFHGmxlN0T6Kk+44
lO7XOkF/LDprXFu1mS+7lXWc0sZ+Iyy3VhvS7fULFfGW6rqhEpRmuZmATbcd8qpHwF7rhp2/wQ64
sphSSuEfzFbb+yJhmNIKePbumFvjFWxd9CO1zcilZyOBrYnjlWveD2OWEwDk5s1ELa5mnd4TpgBb
z0oLJz/4czvEX9n8412SCrUhH67eRMZQ1uSgwZ1ZEQUV7eGdGGxMWObhkdOPzwZc9IBjLxIecfZW
smlgsDVporY+PIdrjNkkQH03PtfIwo+zN+EkjFHPDqv6edsnBNCEqS93Huy5pzHWAUucQZZjnCSq
q0GwkZJb8gX7pvgqVsVNMnTtRyMJ+3PRBEQolu2awyt6KHphvoRj6zVEnYYRJF6lJvmx9erePBaZ
F3YnQ1mz6A/sWiGMX7tXI6Q+g8oppnGLPkTwTqhmEZ2tEOdUwWukcjb1KE1HsoeNcTJDJkJWM6NP
SNMKZxaRO4bJWMkwR5J8XbO3X4Ok4NQVfUpya0A2KD7OY+QWZ2U2/H2kKbO1Md2iC1g9Imy2bk8N
mhDHGVPJtsuQdXA4m6Sq8+lkWrO+n4AT8fcMsThQI2V5aFCf/dDx/wMH6z2qROsMUA2Ii4ufTxu9
/PMfiA4IvnJZdzI9kO2aN5uiqmz9cXbmvn1xpnlWO4d8omZTlUg/vNWYcfj+/gP8gm7zCXAVc/gf
Rih8indo8ph4hD6JLj64REDFq6hsY7npQysiC8hok5hiM6r30pZJfCa5dy63tddGN3HZWY+B2Vs3
CMKoKn//qf7htiAxsl2Tsh1do/+OalLafVQlqUNYnLFMzTSn/3YBXUMqMsaNnRRUPn0xUxwZQ1y/
/v7qFyzvR7yNm8HlveW/lOAw+n5+KuXkZwQPzNyTKacVSi01oSFpVVCkPJBkcg2q6DGwHzM/Mo7W
Un7jGeyk58FRtfjgeGTqzSTxdHFy6JYOulYxfK02culhSkjEf7hd//AQSY1HYg9N2zSh0b+7X0MY
SyKJAzxJ4TYwiJ40WdaJlyF3awBtFVAlSZeebtVb4WTTverAKlRCLy8r3dwXpfoDzeoXMwpMgKiB
8HUDrsR44PKJf1jYhquMuaduwDYHEsfKQ8d83wFJPbdAPC3ps0v7OwrRfl1IdscLxawcqybHEowj
ed229dKDcWd//2ztBYz6+dkCoDnYgnoBVoUXVcePb5w/mDXDP5Ucai+mQkW/U+X9KhzHxicbXdpt
+VAneeAcp4qydaPtqs1OgyOG+94ZyLBNhpFppTnRLaO4pS62OtpYQ9JEYbZD+S5jUPs8ghoFzxus
pwwZDm6MIgItyfxG99cTwODX700pCjR9388LClBOtb5PIskYYUiJ2VzquDdZEsdJaldAki1G9HRA
v78d4v0wieeEsTaZBuAGzpLI9PNSTyxDyWnwjb2duOyBoprL5BT0S6tTaj49G394NYlgMB5KMQOe
6CLhY02ynx906HG3YtuiO3HnCxXM4Y/cLP6q/XyKtxd4yBb18rCJJ9JX/QjD5lDFIGCETddDvI0H
2HHzVHB1V6CmQHwwIT8LaAi+Xr7s/yDRf0Ki8cYE/f1/I9HX8gt+nG/lTxj09x/6DwYdiL8QrjD9
Q9uOQwpI7//FoEPzL+xhQZF/EFf9lzQd/MUrjUMGWym2oD9JqKzFJQGwmHVHehViin+DQb93f4Vj
adnsNjitBDgumu+dRsA+dKfy1jqXdE6s3SEupD40LpS1KDFLbMKqZCKOMc0oOyBf4NmtawymGlyO
aoBVOZTC2pBivwzq3dSbscv/vqV/x1PDqGQJq7LFQeaHO/0PFcAyN/phPxJAEzCiF08iRlguA6yf
X8Cg7ccc+6nmTDek7y+QsLtse7yU5g3hmcBNv78gI+JfLolz/zI9hmEO5vze89mQOdnRfRWfPQ+0
r/MJpc0Hppz71MElwFxlylAHi7r4lbIsVHrNzuc7h9BjBLZzY2I8j5Ev2dXnwV82Li+C0Sc69FgB
UK4NrALuhw0yOLcgn2XvRGV1Bq0Ar4FdSLFgZRHbp2rU0uyQ8ZPt4rHk+DQWkC+fGYoKa3bfiNvm
qEjV4i0AjM9eAfq20F9ccshWJGyzzXg8EWgeXdv3O5zJpuvJk+KxsWwWwWgDBTU2Q3ngXSq+eYFE
mwBG3Rqgl90JJyxgOeiFANuJwy59ORIty2Avkn7LdyPEUr0aCeB8fAFltZABmI0r6ldBTT8DUgiV
fNBJwSe64LOM31GiNujqMSZUhrAeRZpYLeY7cONvsKz0jZ3nT179IuyevbZrWtZf3LK1GoIAwfu5
Kekk7Vzoj3VgaeOTLTru3HdkcYJAVAGxBAwkBoJvZoIuDS6d1wOftu4zPh2R72yuel5QfQNvgOQ2
Giwgroqga/wWLocWiTLuW8ow8bmfYN8MfcOPh6MFtUdJ7w6TQH612SpukpwcnoLnILp4SUaG8Adn
Notiy32kXHalzdORRg7OrN1OzQ/TXPFYB0GWwxmcEhAPGT9o4AJeh8ST8vxI9zyHygCul0A4/pqM
zvE6iUlaNgIz0SuomvqAbRMhrEwvLNzIm4njFKkyn7Lx/NHfVIPIt07ko7NzlUVLPurp0etEd8Mc
FJZQkZI3TVZ9X73FaedeT1PsPRuDDxA11PktIeLxm4Cmd+CcdoK1FKX/VsbZ8LG2TcBua2bJJqOp
b4dxoGVI0oVdUuQEkJ+E9sAniRQEjsMntLsTcmZa4SLbnFdD47O8AJ+85oOJdgvXKTc20LcVvbIt
QoidIJlt+GuOIb7AHebZSZtx9d9TOoGR88ci/RsbSn0vC47f7yOcKmaNtKIUCNwWiHISy5PHKkB5
+AfQea2ycQbEn/2qfuXO8HL5KTHl+6yuQF9b06jbl0v1Ca+EFwGjBm6wFLXw9hmJp2dXzLQ2kW5h
ng103bs0EvoWGr069KQE6yu7XAYfmAhwFeiaoGwWb1u41TrlvuAuQ03bM+Ri0pOJ5jFD1W48G70/
q6tONEZzO6Gdj3Y5RJnxaUbXGD5Jxyyy+2hImwPTnkZBy7Xt4zwsdIbv5QDsJu6lNscFQwwvYzIT
oUCUB8CYDrsKSdQKs1MsKljImTZ4cPQIvMfesLwUXePwRFCTsod+H3f1hmWv0ZAk3ovOg14gVAvZ
KNCJZ9WXC16deAEzDFzUuKaRxakmLj5u0k+N1YxxvSI3vftqR0GXfWzYITAzIGvVbT5URVmi2NSx
ETEJyAmX34oMd72VyXI6tcrnmXd5wzCjm+nwgj5S2TfXL4WADTkpoObCHIT4UHD+zGpFFxszKi1F
UAgiBjzTPCbCBgcAMgbkMXD2/ST1jDQW54Sb0jbDF3fooyWV/sHHIhqUo6j6J+Zixjbr2gQgqKZb
7+PkiOA/2kARl9mqkHjvMVycXOx+CvcAB9FbHHVTEH0I3ZCedg5UtBLjhXqKSjaZ6lgzRXpu3Vqs
7cL8ZEA6XHUljgvZVGLnk4CmHohwjj/nbeR/WxS+q9Jqyg9EllL6NWraoqbXd4QAxp9ceyi3BYcU
7W1r3yP/KD9ZTlLsRGlCfPTngrjOzm9uQ0DoNcUvPBlBNva1rOP8SaStvwqRT+5mo4OMNmisigma
J3p7rD8M+VxcuXDttvjZ5Hd0OvUnIJnkYXDy29E3dbpvABl3aiL31YQBsR9kJR+YjeVP+MC38a4B
5Loi6QImcqbmU26E2S6wYcwNhOoAZPvwCOVgV48cOvVL6RZ1sknnttwF0qw+Jp633Frwk1XguQy5
Pb/XN7Wn7VUMJ5DYc7/9WzY+g48ehapYYgLGXIgbMth9XFNMtyS5eqIc2LSNGKAGF9U+yNW06C3s
iqkRasbYte7SqKr3+Mf0G3Js65c0a+BBajF4xxIm0LCdCr+/UZ0TPYR14u2Nds4IFcYAklSqOcBe
zvNujKRTZzbs6YCv6nQcjcWspcvG7dQ2ZLILp18zRUkPSdl6j4Mc5q8mI6dzGITzuSmb8E8xqu96
EkoiDPL5z4Vthi/Vu55EVYUdpJhqnHRXQ+xDqrw2R/qwRZLKFMocqnPEW374fV30Tq5zuepiHgfk
gOSb+IafCzEHIxg/Gd3wpHJ2UYkNOpBUt7Qyv7/OO7bE5Tr0XMyEqPZo198BLkNSeX0bxtHJgbHN
nmo27Nkl41L3Mvr+9xdbxEfcTqggv7R3Fu+wEVMEnoJlWsN8x2H6gFLt0q/+/lK/FrKw9XCgohY3
sV18L+lScejXhjZJcvYm6+ai0HYZw8FJ7RiVgERv/vX1LPoQi2VCQCwsl5+flxVUvLZ54Z5mnUTP
34+gEgsZuXbLhd8PeM3t/f013+FSPDu+3OITK+wFsXtfrE9F7HRh0zknHA+orr5TFthQOYFLDb+X
YSk/tTaKgT+bsKv1v16kSFJc7jOgNzb25rsvXZWOMjVQ4Knv5ZKKadhHbY1/igH69VXgKuBJgCRw
++hMfr61eSTGMpKtd4o7mLWTBODwcaX6w838p6vQUAZEhzH4haz081W8zhYKxbR3umgAPYmWgaib
/49l4oZoXCFC8fD898skW6TctcTOl3ExQ9sL3jtMI5NXxIXWTVfrYf5DS/fr/sWezh7G1wIA47I/
f7ES345pBDg8GVXkvVh9ECMUGihFeoy4t2UwwcPw2mWQ+/vV+evOAqUL8SYZaQCBv7wRxCpJc65d
ccrA4bdRxT7Zeczt8fkJ/gCj/cNXZHEgsqUGBz16v1n6ZLJyqUKcdJMUEAFgDc0tWp3cWajYSwen
l1Xz77/f4oQIIOv+QzTbYMrSTjA9OuUekFFZoN/LzSCBxLE0P7+/1nsMmFcd/z5cCh3n4v7yy5u2
CIBM9hN0Q22IhYdVuIQp+GZ+j1lKc1OlqEih2VIm65G6DhXK1N4wesSJCzqsQ3NRIZ2JATixVYGP
EswlSrQg8+o/pQD9uvFigm7jxc2OhP78PYJfSndkThexwgvI1GsZyfo11QbnJQFOLLU0pKz/w935
9d1dEpyoK218ITElfIdaxDl4CWMnlnhgUOviJLNQV7TuvgbNAgcmdbSs91RaN6rP1eswuICptgyB
nVuBTZSKe6YbVEly300WBKbff8B/uieLhh/FNFME88Ko/QF+NhV2IUPAW18wSrtJTTf9ZMXIxgjx
K6GUKfNPMM4v754HCZm3ASiHJQpz5+d3XsGko+ifZqDihZxipsC4kypZpnphdv/+2/3TxcCNcCAl
GI7j4N3F0BWG5M6E2L0tLCjoT+GV2QZ0OS6Wc3+K7PrlUfPNMPF1YGYsJ977ZAp8ZKy6jczp5EUL
RQyLTlYWLyJd4u+/1fvwOUwZlnkBxQPKeo7095VRTkSh9uCzUEE0SXtr0sP1ayNoO+IpcPlvz3U6
gIQ4sYPockyQoECBshtYzcsxWCngc7kQEY2RZmndWnP9ndVlGh5QFqiXDVVqgexHldEcX3hkXVmF
2P79/pv8+nxcJkgoBDjXsCF4XwrJckJmVLTtScyIqUbkC+cC/dg+NuGN/f5Svyx00tRYAw6kdCC9
X6QSXWyKbtBJc2oWJlsgMKdZkQwUQkLRcONK/Uf8cDm9fgAsHY41RPu8+tDRscJ4/5TKubAt1bjO
ySNp65vnieHUONAyL4CI55N8vlFz7j5VmE7+4QAQ75cIM8ol3NTDuXUhxJOb8fNr5uSo7RB9pifL
AkmaN2YaeATaQP3qMXAinCD47FlZ5myGqrXamzCGHFvaDSMH0UHPgVCbTvdmX4AiztmC1yiilmks
+oY/zz7rqCm8Nt33/P5bv5uMkt80SvcQMrBCM5UFdnXnpi2Ct2V54bVF9TB1jVWfhmaCDim8ljyc
cSHythFKpnMGcISY8MLeC2L0UNeuaTDSNa2suBtBG24ar8Pw1pHeLQGZxryv/BKl09CVjBB9Jcwr
YGmzXLf4EeHR6jT1VZc5voXumpyhTYXNPA30LE9jIK21M+Run69gAyhcjnpFvDnYtzmM1Rt+f4u/
R05m67zuayu3vo5NkAGKGynvC4zNBQzF2yu5HSbNn31DIaz2KiBK9KshURPekNEV4djIP50Vc7tL
8TlkEchLmC91jap515Iyd6e/QcvluM6sGNrUamqwsDpCPlkYg8xtb2Ea5NVVFquhu2th50BfqomZ
3lZWUWf31byM65u+s9QObRK0RFMEV9Czq+zery0YpwiyZhDe1J2/2V4JJbZR1gJFjTmPWZuSH+Sr
u2/uyMd9qLHYQDQkUudq4G4ubNgebE5mHRM7r564PDgIyFU3LxS4oJg8+z+87x5NNvLk0S6PSqe9
8aAryaVVNnNqhSYaNrVKcrsVH8pxcLt7SxpJu8lYLskt/WrVrC04KnjiGvBDh6Fp/WzTd4Oxnuuy
HtGTsYW7c8wKKrFdhPPtj5i6OvCkx+N3djIsPbSdzEbBtAKChOe9zulhVwiFQBnj3tTNo1W6zE4D
yQhtcdj3xA30Lc6GSx0AZg93dI49oIbEQw9yYipoT2cs3jTmcvNU6b9D+Ee3wTzgsXCB4CBJ82Hs
RDOGTQUjvyhJom3btyOmHZfXylv04+byzoy+nQZvODgCvaFFsR4tbSXocTgVYUx2qPzWDUzVdq8C
j84syV2elGgXzNxO2/4zNhnjsNOo9G+/j2aYVr5Frr0UErFDbRdUPpYHFqytdYLrJ2ReEt8O2jJB
4C/Hn+/1gIwJ2JV/5frMI1aZKXW6q9A+tmdEr7ymRW0wacgnhxvrRJA9dhjmxfKuLRUfxDLBTnZ1
Ltr7Eps0/anXvm0MAD1ult0HFdGO167OrUcvTUtn3TeRnL4FBpOMLc4lwrmbrBoUOJmojYk6t0a/
4DxmDAB1OAGuYK04THPwKHA62/9IYQ49YOU2C1t5lcuhhg0WRSgI14u/WHrKmxa0fsoh0e5A0OYA
SALp9akwTQ3UBkLeBQBkc4/51Pfy4n/mpH+ck/LW/HD8/uowJcvyW1t1P4t1UITyU/8dlIZ/0WbS
ODAOXWx0Fs/4/4h1Qv/iE2V6wWUWepmh/ndQGv5F1B4KL4Q+S+vmc+j+113K/suBYuVisYHL98Wh
8n//r59ixdp3//9H/3OEKMsR+cP5bYYWTTDBtTQMEDPERdD3Q2mMFXeIJ3FpnkvTqHDnXsMLMDba
KqODhBZSbzPH7uDV2UPd7DSxcPbWqzv7m9Y5XozFLEvmTFN7rdEPh5g046H9Uc+54zxbIdXVZmyt
z3Eg4qdC9/5axp77cXCc7lqZcXc7E10R4WKdQlGt0P1fxyP/ELNHHdZ7AyrqoenSEnKsng8Yq9zl
TWd/NkYnms5Mo3QAwCK6qyENnfLJzqLev2pnBR+yx6C1R7Fc2P3X9DK8Fa1mNlaZcNyQkE8tweFZ
O23sxrSxVbH7V6wNRmZN/VAY15kt3aUWIGVul/FsHwhpKby1LbDfICgkkk8WPnmrmPnXvG5kCrzq
eG77lZgc9eA5vTi2fpfshU6/5tTlW+lLKCymknA5gPX3qZCPU2Zntx4M0fTAv2Jf4y0bFZtO2/LQ
kR3ZrBrkvtvOMt505mA/aKbFeOS04KAoQ3uraP3xDgiSAdtI6MZbTJXbe8vM3eshZB5ldb1vHfsw
VHT9c4gYpQj8h9p3o8emg8BxxBDINjZpW7v5OW8ddmZ8m9MXGPUJno3CX2eoXbkH9bBSvS5RK1U5
jC/MMcu+wBuXyiZiNjzhTt71XQybOK6TrS+9+V6VsSNNyJZMZzIMx5m8gBaJbiTnZZzLDeDRABE3
UukumKLo4FSFeKlneypWMw57j2EOlXPVxaMvD/D6gvyZPM++fIoJjfTNbc8Zq43t2OX43O8Xhp/Z
HpPYLXFwT3NXWm9xOzcxTy63Vi5hctuiddZC1c7NjKQfn78I8hMWJTiqzvdBEnnbkHHvOsuqMV1L
HFBXTqUKCFNhh7sIkq5VPhtQvVtXjNt8joZ1owMkU4b/mGHHWLjiGPfNtTsF6WoeZ2hD1Y2jZkV6
XrYnTDE6+Vm5K6lMnwwjudNIueFh8QnjWUOXHqZXyxznHSMEbLuH6QE0vT2qhlS22VPplSoM81i7
TrbrIiVOIUEuq4xydtsaOEwgupAnByhpNwaVPBv5NB9NxaspvFw8hZP4VHaBs8aU3V+lSWdg0ZAO
u6r0u+5EDl16pCr73FBNnBrpxGfFZAIT6sLcNvW0Z3y2bhEx7Jy55v4YaiMXZVysjBAdjJUm8FGT
b+6sXnAHSlch0weo5uaMALnJgjXOeeMGGW58VUJQXvjD9V4RfdxJA0PpSlorxgzR2mlS65ZPn54R
ZiBYiQD6jxA8+m/1YlgSJDY3h5ftoKAjY8Zhr8p47rBlVLg4uA/Kzu+zQF7NVkRd2pvrVMyP0uv2
ldmGJz8e79tQHmlUxCYwMStPufuxl6wDwhBapfbBhPpMGHoVuljqN3XebYeIYVocOc8eNh2oA4t2
YxX5t9wxG1jxo4e/VNI/SIOMNfj/67Dz2pVirKwnGVw7NZw7PCKZJKEHWeEH7NyZPez1Qjfw8cNh
ZG3VRD7xPLw9dU+Ldz4c66DJv8w+0TEU+eHJY7s89Q0TMx3Z6U0SdukBtW6y4a2w7uJE3SFd3BoB
X2quyhsdOOlbvuxmWR+RPBCkrXGua+HcS6G8U1V3yZoHRkmj6/DVV8mLabSUM0L/nXSFdYj9lhZF
KtRM1pLoyeDyhH7a3rZs63edPdarePbCY5aiQvCaO8bg5o5tIjhXqTH6SJq87iP7Sr8Rgx8NcJ67
9CYV/bBWXdbtTR7UzsTClImWm9zbWofXjTZhN2AF76TFaxsLsWYkh/1IsSsVPrA6rf3VXLb3CDDY
XTBUwCkw3aV2ZvPxKuctceRNZiecDipa4xkU7mXaoaXMvJ0o5ugBeux1bahmra0ufYLW8uTGoURF
Nby1c/jixeIoetdjHfc1uaJ4vGIYsGvHBp//dI9GKuIuKudGWLHaj0HzpcQNees2Mw7AnXisIz9j
AWdMMqB9D2dXjSZOvfZ9H9ZXeZs8488Lgy6ft2blTCt22i3+UZ9Q4zF6ddx1tuyltRHcBq29b7Ez
vtc8OhxMBzKE2UaDT1kUWy+5G3ibxvZ51QyHjtUfrvHo2A4qO9Eddzt3UOLceGmwUkMtGZuHVbLO
pjzYY4kyH5OqOxDndRpklO273JTrODSWYAqsoKssX89RiHMFxhm0hU7vfHEMnheaOSO4mWbTuUsK
B3ar36jrvMdcaRqHalunbvK51sgcR9Ffaak4E8b8yXIGCKfVdTjMHKxpiGdV0z0M4KAI/4svgy4P
RLi8pH6Wbwe+D8SBKltDiJYoa+wjZBNr5yRRIGBwu/ONdonFQ8mk6k1PF3Z2pRsj6bCnVdvH9mtU
9TXKQysrVwbD2XobEJWwHpB03cbGgDlI1STeuuNcqyVpl1PlphtSYOpd2df9lUCxCMtD0Lz0plxF
tvGUGONyPI/xpvJClAvuDVID8QxZo/xgxvWgN86UO1h4THPa35epERzDNptPerCfHG3WnwmrNeJD
VMCN2LloGHCLRgOAmbRTTShI3Vxshy78UhjDrZX42LU4Y3ffuuUtRr4GDaRxVyBC/IBr5Me2sZtd
j5bjROjFx6AlD1DL7IQortsCXA4bUebqE9urcxgxbnlLZ6vZwoNqjrY2xDathmTv5R4K16DO8H52
+LLt8BrGhGKWZmBcx7CVnnFbI/5kaIO/PQLdNz1j/JWb2PlbFfjTgz8aEEn64NXO3HpdBIX/7Puz
3BiRZ66h8qaPZVya8CkAT0NUGCvbxoNOO8tLxANLURza2U4x/+a95uPFdDDbIv1aN9nnyTT8+zAs
h492O2xNJvE3+LO5ePBwZPspQlk4+4Rc0xQ3zqo2m/yM70p1SPveoUYo42tL5Icui5AqwYPdMuCo
7iFHqJjtNunvDGUHh9n31EdjDg9VN+nHAYO2nRXKUK4Rxsirsuu+qiz4wu6cYxzohRt6uP5JptbZ
K+0QbTTmUy7K2y1eXBwQNNebTtjDOnEF8ItRpQKmBWnDlXDVVWq16DO7droqnDE8jJWlN36ivuRx
Ya17nUvrtq4H64ENsv0/7J3ZctxItmW/CGlwzHjph0DMwQgOIiVRLzCSkuCAY4Zj/PpeQVXeTimr
lV1t96XN2iwrrWQpCYwA4O7nnL3XRjDW23mw8vQo851TJugqkGGzeXVG+dwwujwl3uxusX+nH80R
bw68IVy0EHZm+0MhbfFKQ8V7ddIS6viik3AVS7w2tM039L0wv8J2Q+sEHgpI39HvFwM/CHgd27qN
KVRs3tuy7eOjZFRfcPKAbpYOiYyKWNCXPLVoJAg8GJIPocFBVJw5aEVEm3xsw+UA7+YrYyxv14nm
lSYKxEBmZgDLkqtApcKDNbnhio1yx53DTeboVUg1u85JDllNTv9l0A5YrqXuV2Ud22s3h7rVxg17
oKr2GPRqXIKYyNC65XsbscFKthlIInPEc2dfMpnZSIW8dofHPzilskBKqJk5KT9Eaia3OfLhB+Ly
nJ0pXnsg4luNJmKDm+mJzhOZUo2Fk8axQevVBGG7LYilLGaAO5cbvGb7peTZK9oJxXFoiagy8Nyk
zrBGY9SwpKTuChHlgPgfiMmi5Jcx1Dceh/ytGfA1F2H9BMml2sD0RR2E1X3EXbzORICQbuJ4iL7N
yWEA1uyLeXWoKuchRGCy8xL7LS/7J5Q17q3hLfe6oFbBWDZvJ7SQUVvrNVAACUbAbc+guIdtuxjW
RwZvHYz/oniadEcTxcrY7nCXMaAid8QmlCOTDFVXVlbRXSuWJ0iEqKLQakUpSU9fVSvWYvIXgGs8
6VPurWbTKVbeFMRP+FxvYKA5l9YBy9g35XcOwN1KyW6DG7mKpKEsbumA3LGTpFn2xVPrZOk6h5q4
Bb0ZbhwigDl4B+4KK15+VgkLzAw4dBuabnPxgvjV7FrCmdUErGdU030zI4cMO09EeA45+QiISmad
Xcpp7i+WWUVF1YzR0rXXvok5X8B5HQ3SRICE4V7zh4EhfOiPN0x+v1bUHLkwnq1gecFXRNxA199Q
6s58GQp1zXKIAzVsUKZh2/5uBA3uK68zb0SX1ftGtXdNap/KSbJEygbb9ZCaODIpcRHU2TtbDzur
cgUdq+wUILjgrGDCXwyeXF+SKJkuL5Pfv8V98lpViuensu97ffar+KkaFr2ipEq+GIY1oKbNDzpd
liix/RsQFZ+DGoJdGFY7xQa5spKgvsQxOQtGaYobxyEnh1z2yOgyM9L90qUriOom4Llq5Ihm3PVe
MwQrVUwL20IW83HZDRrkB7XczkHQHVqe4C9zK7/ZCpqSHY/zStq4ClejA4dyJd3iOScWrCJTUhQX
ti1Y8lNl5xzyKoiFlmzL+xFp5X4wJszMmacw8xlJG9VWa8qogk74bI0CqR4NUAqdunkaexxnwyCH
AydrBXRVljsnLJ1tPS/JacSCuW3L/nFuF1TVVXgbBn12V6aG+O6mXX9aZOodazto91Y+q2NfxfPW
xVX46JTQyILWeqGOz86qdCjyE/MWRNcQDV2V3Nh07SK4IO6ZtrGzwWk37ewKBGs2UDENvmNsNZON
dZvidcLivBtK21knaAfBczKzSzudrOlvGIy4zFvAX0iM68zeWDKPbz2kwmRZzq9BQSu+sHyEuznf
GAfbc9kT2YzF4eC2wwLhYrggweNo0UnEqCr8AtQrXTeBj/azIJsDQE/JUahd1sRBcOgOwf/x7iTw
L3hci3FLdiYp5JMFt40+pqzM/MDZ8eAXJWrtvCARgT7ShhWdTKzCLTcALyD81bcUVMFDn+E3pRym
62JP2fOgwpDTtGOqM9s1O9FIxXAhqe1EVG+wqlXmrK3Yd1e9IkcB3MmqElYDc7MzIR3l6b5Tjoha
CA3kp3fmSatGH7vK/t4suFmQYmFplJ+tJb3glI8305IUd1nLbawwrQGZsDYiz8fIQFkGOyHVa4Wm
+zQ62V1qIXBUVXFOPP9jFYTdjjM2wXM1j383TdtSmLtkpOeRa+IPaxd7ck9SD1PBHuFsqr8tVY2a
UJ9nevirdo7pctvoghtqLcsuo8IoytWoJR8vp2VjdxH6YlZl14z3ROKiCVe1y8FlPo68qRH5T+h2
es0aid1wzSHwdfCz19R34W40dxPqaxAPM3FDTXNiif5Izmy5dfppQ7nFk0ynP9JDB5hOpOZlEb21
C/BYe+HCxkvfF+W2eIBHQu5Rv1kGT0VNA+uTYmcpPzWEPRKVNo7B1qLPzNr5ACtn5hMNeqO8keor
GOFnURJqzI+gElY9XYG1iNPxKAN62K5Tvpa6Cu+zxOBGBu6uGRv4AZO9PKGquPOXUBNjJqy13Zlb
3bn+ymnbjIzcyjWIGfPnFUVO9ohX6Vsgmku3WCcVeC+2sOiMv5BttMOf/70d5ppSNwVCKRYCTIpw
3WRlJLI6W4Nc+17rVhHXoL7IxpCb5tr+v/I/lYVTmQBG+iVLFibrsqQfIMXC0QWOaFZld61kgY66
vvWmqDYd/7boB+tocK6vkdbmaP4HCvOhmVt+Ezs5ovcCDWjdbMpuKrH7a5/ZvneqC3GCfBvBFYJT
M6m839LJQYWT9+5KLcLH0Czmpgepu7Q7B0olhnjPaQ9p3jAEYVXTK+aHrVtwPG6gMpI04elHAxRG
ty0CFJ/b1lBjG9mM2aqTR50ws3xYPXRbnJaNtYIqNLtxTd+hN2bzpscG89qpyVcaGG3Y0bX4MXL+
7+7Z775Vl5fiW/ceN/HG4YJ1Tuof6RP/9Usayv+67rUD/tMvYAmTsHTff2vnh2/wDfijP3rR19/5
f/of/0W6+sduPDPe33fjuy7ln7pOfzYuvf+5P/vxWJBMZBn0wd1rpsJfjUtYkN5DHizm939Ss/i/
f1KyzD9wJqEuDC1EjZ7vBv+JQ4km/899d/QAbggNJEDiYMNz+1VHQUsYukfdqUOBg/nsJ2rZGlbH
u7EUiN5cLc29blwAynhm2IhEQ0jZaqisEkV2NT8tcQ8YGCeARedceYTRhAIjYaRiJEh08tTanw0E
D7VqF2vVZRj0TnHqzz3vRm1tbIw459BPTEgCIYvcLJ1JXQZZDt/8LGBa3aQQIVppY3EkSsh7wJ7h
R20WT7tgxPy8+Py8tS3nnY/CBaDVxBTOK6fyhh/TRQk1lvWLHZbLFpWogjnMWHBGNMyCLx3O1Psc
4lHffhCgbI1jwClLcEZEafl1SOzE246hz+nWHACGbIo+mVq2Gmm4z9IMYdFiTQm1PFXaZgC/GjnT
jneN5RNX7ifBmJCxachgW6lZJA8j0ZnoPFRB0E6aFLBDrY7e1dqQpu0ehHP9nYmQof95alVd7mhf
omoxFCd9HPKsXLHosJWIMYCUA1zaEwkBMpA3TB/PUpm8gnVIbgefbFo85TldYn9uoJ4R0/t56Sdt
sCqOE4FIjb/rvWWt+dV1At++uVkzXHyOjV2kzMTe5+gcOIdDuB9jsN9tfo+kOt8VbWGeEVExzg23
dTsEWTSgeDu1nAoaDMZ3DR4LHpjaN+FCplVE2mp8P3jz9MRmpj6bclYrPy+JC8b+gllaud+u+X8P
KGlAwodTsy4JYdpCX0mJFQ3t58ylfTIyqVyDvygPaVjqoxOD3xQif5DAYe+HCTk8etfEj+Do7gwx
ehwAysMUzo8+i10LxifsXt1KxA/FFf82USkfVOLB0B91cUI31206zC0RtqicE7FXrhpDyB1BneGb
l5DwRVHYZncDlpqXZGD75RAwm5dwDtggNLSAI5wt/tRsluZ929GrHhvyQ2wrf8yM2nr2vKROIstR
b6nliY9ewEvlAKHcsqU7h4Tylkb1VBxae/wWx13wstBB3IR1Zc6rQSb6hTbfJlsYKws5OitVj7i5
pXubw0/e2sMCD5fEv2rfMpAGFCO8c1z54nmy+uAi/HLk2DbqQwjr5QCFMeSUX3WPHS67W3t0q72y
C/s0YiS74F5htpXU7j3cWlBAQ519bkqZPXNH89009fapr5Z835dlfVGLk7/V0KDjKG4T/5i29nLX
uHqgsEFkiUtFDKu4DnxOFZqBM2mgLCv2lJ6DubXvw8X0oJLySuzzqY1p4QdpeiwpPm97GhM3Q2un
n5BSTAPoj9E812pIzxqW02MPYOIDGfP1EacUHJYpDZ/pamYf28HTJ+0SMbyhYZ0dzcVfrK0oZHGH
bjk+1JDud3oxE7Q5BDG2zeB+dwe43QiL5k9TZqk1DclDqQi40258xn5UrgHnm6vxfYxVJgRb1afZ
NWdamzaHU6f/2pcjUgFV5nsTxduqdKmYhOiGXZuW/taS5rReJq95rWMyu8xmTLe5Ax/ZK53xPqso
PaUK5n3V9mQLQ4L63IPSf8NFONzzhcS3hMX2n+jEC7zLY7HmPdHrqpiy/Yipf1c7mUfXo6/UU50i
suC287YYY7MNfVV/tQ0mD0tQ0EGYICxtJm9yVgAR9Z0vUEnSoQRIkZHxBX3Otb4vFhyJlYlnkkeZ
Yoamw2M9qeFM3sRdTb/wYlVW8tkKeP8XN2y2kz0jQzDn1Dx7qTLPoVbhxWCCdj9PA6GooptxcVYC
xnw+3eZND6pA8KIiEU/AQNPoLaJ41BxckeIc64qyAkcAqQC9XZ77hnaNb7PU0PXEf4nwwGoc8cGb
GXLBrTLiqGu8+Q3/20S9CI8s5dCZZfsOhv4rE0OGa5k6spcgOG4q60tG2XzIOxeFp5Omj6LNuofE
1/4F/RUNrR5p2KqfVfPUlX1Iy9dfzgOHw5e66hnVCjE+5GlFV4+3x78px3H+OtN5myOEQqD3S3c8
Gkkx7OJODJdBt/bRyq2r56ZpPo6u291NLjXA7CD3sNNJ3rOz1c9e2FevgS797zOCHwYemgBfDGVf
6UBkGzxi9NMA7I9Avk/z1LlrUqM0DT9+ToKeO07rQmXjCqjg8FLDKc9xN+ItBV9poNOQTvMx7ku9
qXz8UYFbpHHkepkiFBsNUhcOzSdoM563caqkeLWTJNiVEC3OvYiD0xCUsK6npT3IMKA1rQCmzxb7
Gx01nV+0Y4a3WVB0ZyVmvemDjgZxZYBr12hNMvLkLmPuU00OZf+J1EnUQzX9XUZ4BrPyzh77exiB
wc1ihPM30+6vpIM+Zbsm5iQ55aM2HqV0vWeQwiw9iiEL514jK6+Ldg2XfInjjTaD6pZ5pn1JmaOy
LBF6ooJ8FsQausHO1zTJeCbGFMJZaODFFbKKyEINXhQScWhm9gsuFOBQSel+CGhII7WZ7JtRhw7L
4GzdIWAzCfQtz9cbiPvGFrtFkxw8l+k6zBrrDBc/OySE+5JkWFZ3VWLZT36gh83kG7Rym8rdGV5G
IxGF7gY9oIVli1h3o7LrAzON7t53E+dNyzbXKzIJl3U/DuEHQfgfg6fO2ppoih5JdJEO9WLt3BGy
HMMcG6bwPk9KHyAam+xo2jdB3I7c9sIxUTPQJnW86RhqK9ig+WpI6kwtDTmddnCsG3/PAKqOuryb
ozKeu7t6yes7Nddkz0vL2k82DYDFZcQyjku47GLR+p84C1iPE5mY0NRd2/8eFEb/XFSBu41V/dlt
cn8D4urettou4/PBeAQ3FXR7iyUvWWU6k8exbo2DV1odJmfapleuZrO8pUAvCKki8fpo9dPardje
ZtpIPJoOJU2m3LuYs+lWpGzWvaecjOkyab9rm3TujGGb01/spG8ofNuPpdkWt/hinTqKGRnt2O/K
7QAPmyqd0shIhb+3qjy4hVQysSv46TMHNI+Ob0ZTu5njfQ/rkUmyAuHli1aoA6wmEfFkY86rarQC
rTNlLt6oiuPr0OEapNx68NoWthTklYNnzngKVcOQMkcszMMR+rQ2F0kHUlk7ZbKsIIDhMD1xUi1X
2jLHD4OZJ0+mqvInx+IM6CAacCLGTc1trXR4WpTHaSVx44Pp12hJEmAA6B0qdjBaxvEBADTdGiyN
2THTyCwYqYm054gZVntqv6T7ZpOl05GcqFC0Ixewm+AmHly1RqnVHt2cCS6WdftMk3S+hA2NWPCb
8JkhjB1lOS6bhIP/54UudwZzKvFIEeit9IK+X/ApnWOhfPElRQhMnyMnfDlG0rDyCxwmy2AdZsMv
V8Mo7XXTG92mtpeXVs60Loz7oKahF8rBW0M0gerVMKGpNDGQpm0QdkFQxESJcEpzUWzyLHnittjb
fkZEQKXaExHN4cbI09vBSe1z5zrPomMwOQ26J4Rc5UDLAnqBRc4XU4zMAgraA2ikQK+C+DwyubaZ
wQVbmcAcZfBwK2fH+mi32EajYIIkCzWu3Qr8TtFiTDjaVW+vl2qmBncKjEeQfJc0s59nw5poPCJM
KEijCWPXv508qaLaK9E88vi9GJ2/wUMfP8ID8PY1OTJHGtjmWRL1uh6S0YmWoGWb62R6SGsf+2On
lwh1uxvNTk+2N3CyS4mXfRuqbL51TT5cFuSbdNEFdULdapqBKC3+UrX+GwLEr4Jq0s8shBfM7uBX
BNSHP2uaZUz7IO2D9JAVHWWdMfmMJ5aAVdrtlffBMcvmreYsVbJlm+ofjBK/SNWpSj3LMy3r6o+C
On3lhPwVh4Oai0nIUqcHMVXt25K15U2d5pLYkFA9/P5z/mIkuF4K6DT/u1a/fzcIpqihPEAJXKq2
mnLDOzLjy56T6tvvr/N3GhIXQhAfUvQDJgH08/NnUtU8o0bxk0MPEniLkcc5eP1kbfIy1XdEd2OX
GELJZHx2ipf6mqfAqpLIWyOW1+Ka2Vq5+f2P9PdbfFXbQTrxmU0gWqKv8ddvuTd1IDVVBgricjmb
RTvv7IxR48rJQ/TykATbNyJ1uM+ijX/g8f+7O0MwYNqqq77rX1tD9Hf+qzP0P/4f6h9hE7hmGP7v
qTef0u4NZ3n6E/bmX3/qz+6R9wfJ9BZ9I+x0Piibv6g5r4GgwrOuHj8My+9U9j/VnP4fJiw1zEf8
F7ICbH6MP9WccHTQcML+9PAIBfhl/6OmEo/N/5JyOmSOuj4GE4t+DPYPjBE/P1ZoO6XqXemd3gXZ
yCnYbQWeo2WeEUa/k0X+8gX9m6Xq+hf+ekGsy2SmYsAIPHF9xf+iHaX5AjOiLtyTTbrO+p0Fu4TA
Xryc8LFkBj/+++v9vDr9+ICcUvi+kMASuvqL0Yls8KULMWuf/Ep6LxjZxIXxm3jsXMA+v7/Uz6/o
+6W41dxr7KimD5Pn54/WYihKeiWckypG1O4+WApXL1AgPCvBJros4UdfZfBjrhC331/633xKniSX
pwEeGB3HX24jbqRhNo3WOXX4Ew5lQIN+RXYy5f2Q/KN3TFzjan65hzyBgukQwi72m18+6FTlXeGT
hXcaK48L+XWLHWLMTIxjg/ZBVpQ2sNYjcjbk90wNB1CEokK/jqiBeLgrIfw//fjwKwLPY632PY4v
vyzXmYCqnqO9O6FK4uOG12BBLDL86//uWtfk3+smdHX5//JAJRzpcsn2cLK7kd6LY6Dh1cXEwMz6
J4rg9Xv8+Xv2TOyAUJZITAj+3u+FXWB4Ve+chlh+7yygcL1F2tl//t2xCNGk5mKsUr/cTBOHp6+B
YXJ6BZeeBQM2zMBj2CKWKwP89xd7l4b/+pGQ+Ak8WGiRxa+O7YBU72EBoXJCzwzHx2biehKxgU8E
twKA90a5L8APeUmvRs9ZMvBKBjDy//Bj/P0J9jC8Yuq8vqqO9esDE1vCimNqlNMUaIv+VCmAXsdh
cFNTrEdmQ8djo8DQoG1YerbX95fXrTsGpP9shf37y8vP4NDRD693GtbCz+uGykOP4Iqal/caeWia
JsO/q+HPgZj7D6eIf3cpvG8BkBe2FgBKP18Kb3zLPL6xTymII9RUVyKOkU8s9YHHnfj9t/zzUs/y
DUYNj2/osLNgGPj1YrXUVd40tXGMsZ9BaSc29Lm0IfEvI3z/oZxZHX5/RfHzEny9JAhS32QL5mnG
DfHLOgjd0KF164dHM8aq79AaAbrZEnEAegseUhdzX8magy0WZJArr5zFgpHsyWe+MK6D1Gv2y9Vy
+76CaIdhCw8AcCbUUgZuslRU//QlcUT+6S3H5Q+N++r2IAbaJnzI++X2l8GUIfimOuvIJdyai1y2
VeoZTBg61dP2L+YpYV6ftUyXq6yevY3gL7tvWwOS0gzlhASFAghsFLuQhegy668TPHyPem3hvbII
85BrE700ysj3GA6RkP7KTBJQ2tUFj9FYf333fvpQodp1x9j7MFpQy/TgVyfKe/vIhBfdx0xJc8co
A7u2R1DCR5xugN9IuGzEXnQuLquOyBMiD0PAoQQdpDGsmj61vV1eNlwj4Jv2OjnfwZo2TQyKVNGr
ngb0pZMVT0jtiPp5Ji5v2RH3HXp0IsB8Iae4Ru21AtOZyqX+qjLs4H5dWvWxEOn8IGCc3RmWpsfJ
7CpJv4iZyEFGxLYH83IMQHS/A1lKrbwXlV5DAN79aDNj1K8dwY3s0LjLX4pZWW81gRr7ofGbh9aj
ZHNHH5dDmgBTZ/1Fm0KLmR1GzAKur83k1pmC4MaJiT21J7IM3kM8KE6BBtqEzrQdCH6jokGr3wmd
EKz8h65Llo/WgPnjR0RL4cEDFVPbfVUFkuaVZxMssHTxFTQFrPxjzwz2SulC8PoDIlhkGOTeUXRO
j6flx45aslNva+hDOCULBHD7xJnoVM6+z5PtSCbMq6KcF/8orwcTOOMA6a5kTjOz8EZWs0femGlc
KWRljuUeWbdcK9uELOddMxbmLCMjdKiCGcWsGfuIa67rJTy0ptt1zoAh35osfhgsSqrYtJp90cOf
Q3qjmcCAe3fRS6PA3ze/I5TjimQ2Jo7O1favYoyAorR5lofMAPFKDkS3CzRhw/iHSGkRV4Kf1gQF
bVHUcujQJT6oqLaT5UyE6ZJEJBm4L0PVuC9ED9MV6t6xQlgJW/iii7VfcJyiRMLB+KUchpJo3XQ+
582Qr5tuIk4Qz5wI6F6Z7THNq+GQ0J/kb8mBQmHZqfq12cXeI+EvKX1cj3iLle9m84VizTwVjsTF
gEYHiZzb2dHk0hWZy2V+VMjWNn2FcPCoaMBzMvIUagWzK+913QVoTOK++EZyiv4eOFhlXUaSl/Cd
9zRPjE6jXrEyRaDZis0Id5Yv4QqL8oBbd9vOnb23afHFuruipqrOxCBCme6jP+vrdC3eqVRVX13C
bIBbDgVWfklsg7ZYpWs4h3gJGiBPJzrDPqYG4F3PdVpoAmnq5YuXjNXRdmiwIth1li/Ih9UG/uQS
0TnnNgaxO2DwGMsvqDZ8vS6Hq2nVbP3d9TAKo3yiM7puyWfdYEwZVgOHF6QPNDhZmIB6VWb80Ct6
46Vq6kOGX387u/38LQaou5FGatzP+Oo/p2ogG2fGwFKXEMeyBvWar9oXXzu8H3DzAMQXEq0dYd4F
7fOsDYyLM0mT5d+O0Yso5C5i7flAr3SkGmYVKMw8P0gIpexwLN9w0g32xDYCMQO8Mq6cd7QZdXW8
RpYoD8GVfIZQV15bSsbGunLRakUzJxrKbothh/asNN/wtlWf4cajKgrFtO0MpKqoSU36TLq4Z1cC
u4YnWd54TkOjKDG5o3QOshswgOWdqfv6Lu80D7WBV1+/vLNlDCvjleiu4L0NfgwrO/1IN7LsCRc1
q63+mrQmCxJBF0D9cDxbK1OTDNL6PcDroJ8I/FSpvDYwqyvNsSB8ZokszBDPsXCmOySqxG/PoLB0
F7IfB70b43ewyA//4RY28fN1O5VqliBWYw5mdcVqO1FHdV3GEc4bFvE41A6vfi+h/TmTA7PIFap+
rmseW+ILcNITp1XmzxYzA85zkkaZsInN5Z2XXV18IUEiqL/P9eCsusHX8Sb3NarzzBm/FcHYJJGr
DPdT6MVkg8iw2xOmQnJCOSV0TzGjy1fG8y9ZjfnNddIkieKZ5eMzDiy81nT7Knsf0K+9DG3GRC9P
1UaOI010RLPIG8v6aQmTwmeK5YxPg9sWDwyCv+PC+DxZjrhVV90i6+oVLoTqZuP0tfUVrFHydUnT
8UPS+9w53vhs0wCRCVdO4mPoGmSqZrgSnX/0ECSich/zmjBVj3Ucvw2p1XsdTubJaar5DALSfvCW
KTVWbaF6FA/chSzisAMgssQFscGPkp+ntnVul3TJbxuwXA9FSjxtW4nuzRmMfFPBBXytQm84aa9G
wOHGVuqtugC9uQJSvxr7hdZq0eQsF7Q+EREGzhFzxmtcG+OHUSfqXvS9eUbv435Ro6eSqM1lyF7J
lH/VzHZyCRmJnluQlEcDOYW3kkPSvVjpWJ8K34ZLlDI7FZ5pQLFCWtzuBEve1uAwSySEsCwgBvA2
p63MS/sRtHi9RzqJsz6V8Y059yiYJSFvIW3WZ3RDTb8xu85JjxiVJ5fEFxNzQRCPgbp4EB3rXSj7
bk+Va9xk/lI9mSlQfiThPXo9y/BNte95eC4jO/x3MTTduUdOf80Rnk9l1hX5uoYI263QG9gHcAPN
DssDCtSak4URJYM/3CcAWjGOMaSqeS7z9llNmgnSnLs4WCyWUduckTljMSvJqSvQx0c5evaz9ucF
/XLYiGAT5D46Slbfb5XlkdrFfGvZojNwDo7TIKrJvWXf9X76gJe9eerF3H1kMuZsgDiqaMkmpLro
ysi7lpK8myXz13aNnStCBSO/moVmH9LmPEREPaT52uGruhsQ+O7KHAdO5CLYvrVMf3oy29E4u6m2
iVe3aacHht366OlLd9t0vjviSUjRTvY8u9/jXE6QY239hj/E/zp62ku3Zg10jmGUoNmfVTlGpBiS
xXeCIJp03YL47Pe+rr+7ckruYDHY7HIoYY/2OGFfr6qyWUtsP/PK8SECKnbnWyMfs43FHFuvw4Qz
ewImFAOcrHxJ39rRwUn1SCsMxyfQnoS2Hubukt2aPtABFAtlflsSPKZXJdbOe2nY3LWcBhIzwXrE
yPRxkgxJnR8V7P/vhf6zlu6fnO2kLgM5+UVI97Oxna5lCKT4Sv+mNP3T1e7+4ft4j98R3n/K6Bzz
Dw9vFYMFKjpmC9e/509ZnfeHSdGOWEoIuqT/YQfUvSZc/qXNgqSEbvoVCIa7BcghXcmfi+JWeFnT
k3B0XFwTxwbZ396gVw4AW8SsnjM8m+wOQIHd6iGt5/LCMkq3IACuG5Vhn22En5ofMq2WedNak7qV
DJvVyjOgnoZkAU1hah9JshfYdtO6WbsBrCtmBKGDoFrhm5mlK09DPlY3ZoL1flVZ+Q151OrOr+xg
V5ih3MU88ztHMdGPksKI1x1jnd2Syvag6Oye++4qW+Z0RxXSw5IhTymwTnNueZ/S3rq+OKSYR0yF
ksiWPTnuVEusvVX8UDUOIdipMU6H3nxVaqle8NoF50XZFG94ljXzUFAtI/76LcF93u0YTwGQFy/M
zYhgTPOAmczZq9Yy3kYmnd/9Og1v7awkCysu2m/JZMVNJIta3KWy7nfattsHp3PGIzFOJrUKNWUR
2ZlFIleF7cu91oEkqmNOgrd8ScwyOXX1YrwhOSJ+lnR3uCTU6Ic5bT4PKNEesvHKIJbB8CRrrT+Q
hDXh2TGW9vUKd/6MzFahpXKpfxB4ZT3+0BCuWFBCfoPfs7LYNw7SDZWPFUa0Lw3gGkITnfETtToy
7b7MX/NU6324pHorkKS8LWaf31Ao3BpL4h5Vq+tjGy/LqY7zISpdv9v6U3A9+2LkIbNq7i3id6xE
fcZKhkuVb6nnbyuMDl2hnZ9m4cfs44XHB51CVOsi7m9E6hr7zDXljij0/BFso/ykdMqwEpmkjSdm
qqpNgdpG4K4D2oUR1VbQfHkA8YE7/bl3SOqM+sq01WoWYNflQgmVJxzNo7ErJZNcm+k2faDxe4rr
lvnrdCWblTl0mDqT5V0KpHrl4K+5SdpqWbss8QQABsW51sRwWgYn5ohWN2ZPZF0Iv5EEJB9jtFy0
HhAOvTaUDTUyOBcjTY61qKrNYr/UC2UYLgqMDUEpLkvhhvdJPMtoDIxNLQvccvOw9lr3kubh8Fb6
tjqYLadL0jYNuR66fsYAJ6cTGUReB4BFl09hlcWfjcJL6DU1VpNtwtIXXzHXdv1KmmP/MCxkMW6G
WYlnjXYVlwRhaRx3yuZLC3MoCutRvFAotHhAZj0/dCB/g72D26VbtQHj+dQidSksqPER+kjSkHvK
84/2YMpTA/j9FQeNWa6Qhs5J5Ldo7+qkDL5kvumflTvNJjJHFT4uWH8xxEJwADSBAZgzSNJVZBuW
xQuEnfAJFe6rwdlm7dWtfRa9N39z63ZGd0FmW7mJg7j8nCVo9umuZEjVkVy1z9rHM0Whn9WHIK70
Grco4gONmPhGWhMmMN3eIwYlUrRJeZ+RtRO8yEiTs0m9RHhQkOkMfbeeHGpGR4b4CkbdHFUl/KNr
dsDVbZkFfA8o2aq+Z1nDX+hHRlibuyF30gdrMNxdlZpqWhuhjp0Ne7z5bClJG8NhRR0ss56jsCzS
DLFPnR+S2W4uHLfATIWVrR/aIHX4Yv0i+6TSjENCI7QNbgPF8iFOJrzcgTHWX1DM1i14B+QqjQn/
doXCr7t1CDd7q1wfB30nsgEx0MxjkIQcxTO6VGTZOM6wNQLZfPHGefxGY2N8np1SnG3ULMWGwPVg
Xtnu3MZRGNsN4oIwVuuAKRWOvzE+SIv4v0iY9YdEdfWaufZ4ar02BeaumrVX+kennvV6KEvkt7LL
0Qmk8SFTLJuVcJrdZBaPKJf6Xdcig0gZ8mIGbEE3gwenmxLqwdvAZF3o3Q0TOarCa9aV3aN7rSQZ
WgAqs1uCVPKhPzl545X6f7J3JsuRI9mS/ZX3A0gxzMDWAR/pzjk4xAbCIIOYAcNkBuDr+3i+rJKs
buk37GtTUlJRQTKcGK5dVT0K/UDL/HU16EA5LDgkSvEWLCW2JZKP2LTHtwm8SnGXzPg1LSSwO7MA
nb6aVf/o1ZV45DCa3vNYnPFGlOuRgfuF4Efz2KEvPU7mkHCKzOlS1UBq32wQVCQvMaieMtBeL0Hj
XaM1mtsqoHP+XkxzfU85BU61tHavZmEHahqEAkJr5IqBVvDY5pVH78uS305WOJHw9amWs4e6vi1C
wY/rlcbOHCq2BANANG71kBSn2Q/eGTK/d7fOo3Vx3SYhFrWOyZMT9N6xyEv9TDgiAJ6FQPLbXo3l
rjHSqd6PRtfCPFuS27CV8gmMg39M+Yd/knZfj3rp3T3n52k3J936E6fS3EYrbUOH1KyojHMWMorA
ULbdmEzAz12eR1NurjfWuPrHLMecVuvivqumfuN2ln2XIIg5PGTL5FGvyRUFYHFKatOWjYvjc69N
7X0KMH9//Tyf+3Y2z2GxYhN2DH9fdL1xRzmqIiFmaXg1IYN9MtIrQDUiS9e+myXfR4zLie3d8sCK
Vu/DJQyPypyGlz6hyxGzszpwP3k09E1tT+LTJ5w/6BS2OkquiCHiZMTD7LB70LaocZwXdhiB8je3
lPaIQ9FVzh3RrYRlWjgfB16MELIsfUvH9qdo6XAzB9tqN+7gdm85W42fQiflcWgNuQfkaARYmXjU
cPllvKSdynYjit38Xa6K8h68gP4pfV/H5Wh6LAHygMrOhjsvuz40ITyzLl21dtdt31tW+9Qs4Rt1
Ctf21CzIJOjybjIj0XCIxwurw/fcSMonqIZDd+/1JDwOtk8ZxGb1vNKlt8HsxNnyCEiSyDYb0W2W
McvlFYLDJ99a6/LUd2k8oxcvOzvz/B11xX6Uwd9PoiLVD2xRAIuMPTLnYRqN7M2Vtpt/WB63eMSO
nJVer8HFkHX3rrmei2nOeJn2bVrmYjpxyVo9qAVFafDw0SXrO7Pv/AoLpfks1Gy9hIB2nunUlCe6
KZ67xl+2td3VR1apMvInBYOuRbKo1ncegN9Onn0Uo/fuT3r6BcOcCcLpgR8N7vTuh0ZxYJdV3Xdm
tdVObZz55cB46yWl2JD2vu3VVSx/ZHddhRNxBzk/5dWhxxz1YLua3dU0OVm3kT1J/+fAm3pWtdb6
kOEovBYha7c2/n2E+v1nqOm/PUKxr/mboPX/wsHaZvxo/i802J9/5y8zCTmkP6BWegQzr0h20KD/
PERxVPpDABxG+xImYF2L89I/zCQh5yWUOAFXlqw+gv0/j1KO8wfGD/qYOGIhGnmO+b8xkzj2v+qq
rkBN9UxMYLYNBT9Auv7Xo5QkromwumR3PrFnhhSjJhULS9WN3I5SroNP40tD/jLNCi5EW15SqzIi
ujazryEBSkMYp7ZkRIVLNx+ztWOVg4vb+1x7mhbrJg/YhNRyObeEravXfHU6tt6r+CrsdA435lTS
hykQP5frEKTsfY5+/sNHN7COQxcqdZrtvNeXHsPfNgPcyNhEPBgklVdeJIJ/ZE7JuCEAexbTIvNN
LwOUhaJZrZjI4E9W2LRyEOQ9OmomXbAUgfkbui6ZQNZjzi4M8H9tCTKRNHW8LL9UoD+PeKb9g9FP
/VG1dUGiL2/mB9UZe4vG17i1wlfdzPYerWSEI5C2158KYMjr7PI4gPsAzIT+lCw0SZZcqR2mSeLX
ZGsytVVBZgCArcsrtsF5xkq1H/BAJkQUN/zm+ZTFOnH0snKX+ul1uB+kLrwbjcHhk09kuSmHsEj6
55WV4ZG2k8HAKdOnc7ktelpIHe3Nct8H9NltkXf0pS2cKr/WjaKOmKLZwZyplRlpJ0OqPxQY5oHo
QvaRavJvyDIhwqyRyfRqkWfCalTwig/TfrbU0azh7ygs5GGRe+AIOVIGf/I9UaxiaWESVbZlopZR
nQQtwZi/mOpl8R0CzvheEoGB/tZqBrc2n+hcNnc88K8gVhCg/hsLIKgfyFvqrDGYnjwILnxQfZlk
YAKm4pgTJbe3fcXO02z7raDqGY231HfDAkFG5HnBZUmWPl5QFKlVMs1TUJTUEKdi3bH3Lfdlm92Z
uaST0JucHEBEZcV5iL08qroxPQUBY3nk2HzakVUEyYHQESHcyl7cYz2LfsfzdfhoLVl9WmNn2vhF
Bw9hortmlYIkgPgwFj3bxyE0T4MNdcWx0wp7LLSRg9NMP7PCUWO0to57b/AJuhzCZPoz7R1xkxYO
Sgsr6b2yHdhpfLsLSTG5N1dzfmja0byiE5gqHTPx2QgHetqUlihvrtgizAek3ZhyveaotOAYNiYF
A9FYOWdYs+uJKYzocCHw8E+8mXobJJuAw4MD59bL2EzEk+OdaR+g7Gkuk5/MBOGOQifFqdJ2tmVX
NqfJ9OUPGLi3buO7D9cr+y4xBxGzEYCz1pkUBXOg5KU9RoEtXdIZgAL4BKT4bs1F3LWIzW+pzGkP
6RwKZ1RZHYaKjO+Se+m+KFS5p30g2UACGr4sDd9Xen34lDosbbFHWOeg9F9WS9zhVELfhU9zpoLU
xbjaceouBv3qdtTbUzU9a3a9tvVeu9fl5EQ1FVbPSrCut5xpa1I78234ATSRkU9jV67FeJzG6tMD
Dg/mj5RYbExLF25K5TlP8roNBYSj2k8nWNJnWCepIIvZu7+Ad7C0hU7H15DGkYgX/TiUrG26SVVH
LeD6lHMH46Yoii2VR/PObtLgMLtestGyAd8weaT8Ke42udCnMb8x2Y8/E1lAiefzeR7m7oHLGuaN
tZxDzarILZPwYPiZDPBad/4p6A3KZkKnCr5mr8nuwyrIDyppmy8WXGFcCUafjayF8LZL61CZLMxj
4hWPI2W+R2CPM3rx4j6ZRitrQgWLRRrFTiI9Eh0X7CmW2QUo5/tdfltAf9+Q17F/tlWqNzWlxwgk
plPEs/DcdzfQYWybcn1s2Z6hg/T6FYYIdma7aC9WJdl0KH/+NOYGrJVlj99pqYmHu926xWc2wEK2
7DcLftvdarKOUnOw3i+N2+7MKh3vrb6XN4mhxRPRAdbsJBLKbte2Q7odUMk+IOT2sTNP7WPhGIiG
C554+rsmY+Pgr/8GTiAOjWr8d5sTgRGvXFrblUdOlI2LQqNIMx03LU/+QLP28APlXawOiZo70iY0
YFo/QK/Lm0C72akNe8nwBp9gRJ/jkw2z5TcNzeOTC9SriDoryeJBLDRjZya4lmSmscs0seuv/bJM
Eezg33UNdA33dcgp1movUNCKyLC7/kwFmX6ofGNLDim8dMpy0U4X5Jaj7RnlJRNmF5vsS35Wg7Ke
i6GSF18Gy5PQ5kDUysvCRyecWRUGhL/aOckJ9ySOjhC3xF2vZPlaEwN6TYOmv4dekbzIMslvpplG
pIzw6w+zd5Ytmk6xX0izb5Nl7DbCa1BSHf61ZHxIVYxHpAoFKs6ffmAoYuGfO0MTG2SMIs91Wo7G
mbhHo4DK4LPfODXaYA1al3q5QYCvyyjvqXAPWsfmcxz1mzODoXAV2jZcOIIgoN7Wk5mb3qfF1zei
Nmnye/Q7TbhfhK9INcNBOCsv+qBhsbcZ0oFG67z0zn4u5XPiqz7FTNlDVkgTFhVxoCkh7dp+RxqV
XqY/J75/6wv/zXBs2/RY/1fD8fPv+WP4u7jw19/4azQO7T/Y5IO+JYDgXw3TjJ5/6Qum8P7Aj3Rt
oYGnjweY+fev0dj2MFN7/JFFjh9NIaSl5C+VwXL/CGzG5YBr7i/j9j9IBff/6Wj8L6m5js0A/neZ
gRHHxZka+mjGgPT5Xv86G5OENFTXsjDXndW/KmQtlh3LZzBbFZwPo8PzwKN7rq98ch1cqC9Wb54q
uifZGk9UkA8nihahdwUkk5x2Mo5LYnvJXrVQwllkGh+T76OeAqxFhA+Sq4jmkim65w272A+Ok5dW
DRCoMv0jQ2Rgoeauov0xgLciA2qw+rf3xJikvAQYev0iEkrDvtmUoRprtnMJjBeK31NBWlDqvu9+
VEEzsiL2m7oyIYPNHvB2izq8rZ8JMmFZ5WDRGuHfwd2AsX31fM3WQoFBXjPHnvx2sV6cJR06jBGt
2bI7chAX9oFF0+ORWDqIFUZzjNTPyWIYE62ffqnQEel//iiaJPhKveJKJbcGaqm3fUZEnuJ2OuvF
E3nIQsYjPwLmhbm1bgJhX9fhXpjdJAVxJ15LvjvsQLkXAJ3IhwbwlgrihDR3zQ0Ztg0i9YhHYA4w
3gTu+6Jch/ckfdz5QM1bdfXdzVNx6SD8HgpLvxRtbu+LESKgCS38wPqPuuauTrPXfM7ZBS7EWoki
XVqnpxdyml5ZlzVgh4d7u55BvzQqlBuVep/jnGggsvp9JVUPCyuMyhkb7Fy+sGTgbBCaBeOl8yvN
mVxtsk5PK0nsTbMawFX4SA27YVOD7WuPQcTfBVazJ4PADjx/ge/63aJmULUD+iks4R5kHXShaXxv
6+FUq7Y5oDLI2M/tGMg+BqhFejdSCpMc9nqfpTWGGqt8kcKg47032i2x+N9e3niX2gP/rsMWz4GY
DSSAKSE/msTlMoG0Vc5VvlZ3VmF7sVJqjlKTVjZHq+zMHri/BKO2tr7riKPf5vmumZHQJwPE3Dp0
wS9kLLWvlZv/Yo87n2befVtJ99NjKhcHiT79nWD2uXMN3ptjPj819VLthWTT1eQyPwD49HAagmmw
24Xudbaxu5G6pyPPhWzH1incsbsky5cZ4V55iPVuSbgcB2uc8OzYlNgYG969+a/WdtpI4QHkKMB7
IRTgZNqWaP/QjDBQqfFkV6eqrWngUwqs+dl0IR5y0HgxquS4rg3TziC7jTsarwSNBZn0uThlnYt1
QTr5tw2V5ue0+lFhjoyf2imxHnQ4AKZFlOdaldON543c8VMfdLHtrMZ3O0If3CiyJhwCMOKmMfi7
ldNpPRsHtlXTI/qP9p8q/Kz3CK4cqjvssbeSpoydzTZue5UXh8jkYPQ8ePUYjcJcU9CorXVqJhB4
0WKPfDcuLErpSYJ/UshjRyJR6r7gKBopxWWRhlcSYzDPyxfcZCG2qe8sJybR5mCNLN7DPVTXfIY1
4Yk56vhpAW4Oevw2O7Knm1QncgfBdsooMh0QK5gBuxXjQyf1rRW4wzu5Qc0+PHNwyJqqFjdZE9Z7
nQcyyqjJ3Qur5V9W6qO/FEhOWctTYmZzjwHR2FIVObEXBRYG7MfeJvCU9pRmov8F+HxMh2wGh7nb
qjA+uKVeIVEJ1BVOfHU3ntgnO1QAAR7oKzxYjZF/Mdn3cW7J/KXui6rdeNLNL1a/KGTeiarO1azN
+w6EYFdZZbAhnBKepVO1JzMcd8jQ6qxwvj5iCzeeSmfwP6zazeO0DDtoLiHsEpxn3MZ6tlgoUO6H
7XEhvp/ADBmTcYjTcRxvQca2W75OQ2mpWPb99a69roEfOG3Zu6TDNWYgdyC/qXtS5jlNvAP0T8GG
MMG8y7tkDWAnesDZ7OWd1bF7cFQdfvbW8ODD+dKbobTVwQ7GN4+Ci00uBP43Wx0dvJIc/9gDbUZT
jt9J6zjbwhiNm4U00S5Qkxk3Yg23mMWgn6ZBuks4bOJGWm5zHDx3qyHUZclRO5tl8mM2Ihwxh4Jb
y7em7ehY6T4LYZgLbQVRWCDbkmvbLyDjeAaPl3DiqQX9e9ngK+BKHOfmSKUJhzvdu5sUBsBExRGU
O+DrREDL61o8PHTzvDc4jB3Jq+ClNmcBsymsPxfZQhQFXBlNpmHEpJihO1EukmzCwBqew7zgNBKU
S9xhCsRr2R2Bn1AjbMjvufN/1Owdtmuop50YJNVACysPA4LrNgMFuJumej4ZZfelyvVSoSjcmHNV
bVaNCldZfnN3nUrP1swvthELoel8FMeVZR3WJj/cdBKHD3vnnIrZkmhnwL95wgG9seqS513n/VxX
ZuYmuK7yy/Gn1ZbljSuTZGMuTQWgTmNiAKJz5hrAqJsDSNVl+T15VbibcXmmkq9ariHPsgLeFEgS
E/VHFVeoWgipRuIbFdXY3yds9qJMUYmjnUDxcrewTYv0vTXdbxl2v50xr3aVy8CgZucVMxRw0HLo
XqqAL7X2Dqwt0Dbf/eQAbcY5GMP8qTf+oLP71q2Kh9Bq5VEE1nqm1oKPwS9/TnUiYh6mLU/tXL0G
C2xKEGhXqAgm5JRdXzEHPNe9vPplNaOFlrm0x8mpvV2BVog7w2h2Q0GPK3kPvR0X0trKXn4NGYhD
BbAJ7YGfgb1UuRVhF2A7ttb70h5aPtCVAN4mw0bZ8IFJfnw1lsU7t305XkbdBM+d7/J3sYA9Yfw6
etUMU64K04dpqPS9y9Lk3S+8J5aueKtYjThWi05Bkx9CWFbIrTtAaGTFkTk/QrfUHA69HqEi2Dpr
4lnR9cDDb1pp6G1dzaHIUyxU09b6ckEmgb3l9wyqwWzvlAnYXKwzuIDZDX6y7BDvk5g/C5mMdysB
7WJ7xSge8G/bd27tqS3INXaMjpCgG+HhRaFFmHUD55UrQtSPXRC6jxqfgIh4ahqMGBZlva4zVN9D
T17xeqOm/E5ZUVPy4PfeXkrT5ZZpvBG6zRCuUzSxxY6X1MbcxyHVH8WZ5FrxNhCC+NWk3anSWbLG
RZulUZfaX5U3uE8NJd+fZloAnlspDLyWFE/zUV5dJZu85PxNPfgyfwp2I7Fsp+Fp1X13pKTbvyiW
p/uw8e5Xr7mBqjNiMeB1MB9oQ2J5pTzlfyWpDzvIGvy7cHTzV3R1B4U9d+O+1tXWZRsdyRbEQtx3
fo2b0m4fe9tB5kVAG27nEkrwRiQt5ulRTmm8EmeoYzUPiI5BXu1TQCW7xNd4RIg/bSU/1x7TrLHH
0pLU+86v8leeZuUrr7jprdKzeCqLkb1g4edH4Wom3gTqetcoVubA7ul5WTxdvaRWXiw3yljg1K20
dIWGxQ2Bq4FaCRwSwFYwLWTUgJeAVRucAyoVWwzm/cOIbPoKY3b6cqVWB8gfIeT1YrxzCAv/aG0X
JCqe5WIE0eDFICCvya8MIhL9pDXoXVgaCKzEAMOIc9IUxmsobQ91TwITp8FiLCnwdTCm0xvn/dDs
7723lMzYGquAXcEmwILCjdijCxJgwI7slI5369ll9q587WEI8aenam3IVw1ZY1yqZs7fE0iUuz4J
aieu17k64jcQJOiLFDKxUyI0DrWuXwXS9oPi/3qYax6vfR0+abyQDGHd9KupmxZWl1+wEgYV2jeM
pFWj4NSMtKo+A2eCiSt8a6+DujwXKGq7pQbw2KZdFUljrYaN27N01GbD9gTCZo/3BcdGoXAOq8IE
Cdus0+aK1zxMPnZHS9rJ8hiQq2jv5jSj3yFMZ4HgEVF7aDEs0OwcLnRCTJNlsZBk3MyDKcXZ2Wnn
CWIANQ88xhYY2v1wKMKsDolTLmq9qWbHiGgTM+mQkOAJ7SHjOTpDFmZ08uzDmNGNYgV5TQGDTqV/
6HHVmr+w2iUx5bFJes6VyhFAFwJAW4v2sNgDsE8xg+HDQ8rGvj2r0ZCHiTXz49yNnAVMlInV9bDa
UF526nQvjz3XZDyNdn6G407QyJr877pvnU/RlIAh8DKMxX6u5fNQhkn+buJOjmqo9ZeR+xFo0bq6
sTcEwe82kOnBm2pGcHNkBdnhgnhZCy22OQwBZxsOVbkj6bh+CAbrG72A1qw4H7c+XhPMFNNptboR
7FUuWS479aPWJvW94Nojq3Zk7ALTB2iS1fY2LQfwDyJhOujY/8JHuvJHC2o2nO5a1WU6P8gxIELT
K4A0bBbblHcdwzkN47PVg8qp/KPBZjVuObg/jmke7no6xD5cHO6Huuxpuy95MlH1HFzrO7J9ntoq
7ls3ONs5XiQKNzL9qwoNtcdPf2fPWfglsL0qfpJNP+I6kpa1HBBuO0apKT1TUx3MG1QoveW66VCl
Z3f7J8Ov4aIUG7PIs61O6mwbUpLKaQQ+5sBMv2lDvz4YpK1igwID8Gq0H1BAP4JLEcaCgZvaQvZ2
9aYJfeNutNflUerscMVaXuaSFZab0nDHBI6LvFpo55DYHi+kIHAUyw4+fWtw72JxmKGuoJ9kdAD0
hM/6clS8dPTykI0ivFVzimzU5N6h9HJ3a1WCB+bQtqdcmPcBOhFBBqI2FMelH4PfFOxIF4oDpNkF
t+WfpQu1KOG84tktKphyf5ohbbxqqGJ5Vr8bcnjvbB+Oswr2jkt3F5Yy9SVmXqwg49fjUgO/MDl4
UrHughaBl1xFlOawffBTL/bW6oN6pGxLUTtwnmZ+k2R3sjSIl7X7aorqbShIeFXWJNrthLO63cw2
1UV0IVGvFSanIh/cj3KAr1tDCKQ6bjFFdOXiVRg/eeeRuEKPhCPE1TL4e7rF8BT2Tn6u0rS8Z/8g
BNrIPAVbJYW6HUbmbZrk0Bav6x8sg/IYdl2F/UrhRSkC8Vs3HNGA8qgD7Ncp1kZnPeD7YiMge3BE
83jyEYQ2AjkDmN4UZ9mCCUx6ZDEsA/i/X6sHkOPUxuTdL85rjGIwkZbYWYv6iCamSpzuw/KqRpzw
7Hsutl0nL4xSz+CIrvU+o3+TebaOunllcGyzY6LXbtiwr+8J/Ew/QZVetLnYm6ywXhros1GhHBjN
Xh9EGivuazabYP67vqHoLlCRNSXuMyoxG9q1tG6aJTtTifI+wkQ5LEP21HvmNwEm5r+F6ahJZfOU
tdY7CZ7qaKvG+YILRvNh2tuxNOqXGfPwt5S1gaeeANy4YevB8D1LuI6rVz8GyyjgcaSoD6MMkp9K
TKWCO6PYy4eLfuxME9G5CpKEtdOo9c4diDgw/NcmZ5zZ3QOSCR9pL0JgxQPSgmFTiT/hr8ioxVm4
BzxR9ierYZRc83TmqJNcMb0S21/hyjtEHwZrEyzWxqJBgGCHtVbNVgUVXTyTyCRNIV5w5L/wR2UT
fFup9egUaEy002QnHHblaXF5uZq2/gTgNJFSMMoUQhzypu/TOehW82nNfUoNhPnS80qKKgBVm8m6
7gJlk0ZLOCG6mADouSeY8nLT3VsukzAc0D+x7b3Sh6LFva+6n2lAOQUXPJK8FMAXjUsSDsw6ldtt
CyQiaapxp+3S3/qlV52ky/qvC3GUNoz6tKYDm07Q5PtUPYTFQD4h54pPqEAJ5+ahc2QTs5jxwRti
VfMN+q44u7BAxAt7py3nNTed4WZMDBnjlKJ2hKrdfSZkus1b+mZmDKBx707DsaG0lM0FHWM0QHxJ
nYQPkyFYwyU6j7J2+VmigkXw4uwdUbEcrJX9i7Sa+aQDYErevADeLaZW/3YHXz3x7CN06bl9hIlt
OvUdyyhhFkQsDOdSESdjz5LnFsbJsjyEXnOBqzbArbIdmmtyjV/ST03yQwUsjVPH+9EM13ZX0lz0
MRAYRs1y7DoujXX9LK2MTJ+5lMZH69X9HVBL9EZeeHi2fH8+BGXRn/2SI5IfBgXAhDw99YaTbu16
WX4xZ3FrpbL+QAQO7lpt49cas+nTyL3vtDcX+GWZAQCNNfTDOtPg4ea+biKZC/0jmN3pHu+Cs95i
6yauSL1gu2cLWmebcMRkAJ/C210blvyYxOeMBA/ZJ8rXRe5QXzEdicS4Rakl9efyMjjkiXpeUvcH
E4L71JHa26XdMh64D5YtriyTw1XwooGpbWTWWE+pqGCZZfZdgL/wo54J2dCwAB7Vt6xrAQAtwTco
z559rhpWqx2wG3KVmLl3qde3cGRzbzo5Dc+fjTcC+N+nCVRUlkQV0SZ2Ycw0tWdurjxpxjsYYG7k
e23/0kunu+m6IABTT9JObCbBjm+54sMWngvvHhKjfUtBq3hWfAEvDrppfZ1KsrPcxjAWbRbU2Qby
1HABBTidfa4eMrdSj3vdNXRISSn7mBdWuBn7KWViWjR2DGusqQIbr5MQT5n3GtLhT6fPAm7tqRgP
MiAW0xkzmPEBI00DPxbzOJHF+cmd5MjySZTw8ziGBfwmiMRSK5l+uVlagL1OMcXG7NSWx6VUc4nX
rs63a0eVFAM9B+8Zi0rECFrLWNnyWzNeU4HWPVxBiBtC4eJEfnGMXTnpPV7V7mFOlfVaFEzgsevw
wF5717wfupbgFxHZ4JHSC96nPMvae1J16tVw8ulkZx17mZr+gUu/GONrKQ1xK2q97C0ZmCGH18F+
GKDiPNLYx/GlN5PwBg+39QtaVXkah0A9WZbNMnTGfp5v2obH6qZ2gwYD25BlMVlauil87fDGmjRb
wY2NS624ZcM/8j4Je8zzhWnRezJ62uU3XSONj32KilwO92s6OAVA3iu6mDXUM5jR9FQ4PCqpUV++
SeOZZCAHBrXVI6XNpqOnMiuEgpcWefc6ecjF2uCtm7YOLzMuqZjDTr4VKe2+0tCB2LAavemT2b8a
JcYt4evyLM2mIe3om+Lcrq3+gfMSZK4353Wc0UIYeTQd8zgZjQdJ7PXWXXRwqDMT5Vmtcq8H4US2
BKtHQ5EeL0FV229sbw1eYlo+C+a7c992tOWMTP+sM322NEYGKKNQ2DlTcnZoGVEqh/oyjeGnoUwT
KFydHLzMHWNjWU26lrg1CFxk27yzj21mBvfN7M3YYl118gx/1RsvIUoGMZeLJvQj9s39acAXTomI
X54DL/wFtMCk8WwRuyJYPlIC5xHcXE4GGESyjZnU7Mr65cXI7WTn92a2ldZqbw0u9H2m5BCpfrGO
8EbY2bRlg982DNY4s2dyupjb8K63zLJi7d9zKKwRR4X1QP2vR6ifRo77wG/ZA5uEv2JS4Kp6nN0s
jxdE6bhwKYhin6XKswGjXbvIN+xYTSaNNtuZJej4sMV2Uq787yJ5GAD33+mR3IOlypdwsN7slIe1
azTb3LHXmE3JRwjgDNMSgoeG8BMPRkUxjm+0O8ssnQOmy72TFo9rQNMcbhw3Cifa7NJ0vaONnGLW
onuVQ1fce+l0SAzrwGA17tXqqJ/GjAxi2cYbnVQC8gMTMnHcfC8VL+o5mD5q4JUPeuoeJjJBy0a0
wRXXeD0IZpVxRzQKwK2wsmPXCIu+X+MLQ/F0AfhNFSTP/02ODMaiJ3TeRu2C2qvns5JyPvZV9/pv
2fp/5OnkoIhm/P9HhN3+1v9x+t0Pv5e/a9ekya9/7S/t2rf/CDFnXkkpGCevMJB/ate++wc5DSZe
4m6CEBx/8g9Xp4l1ExxcYLm4Qf9T8P5HQC74I+TLCcGfQK4X4KD+F9K1bfOT/V25xlUKYdPlkY12
7jvw5/5VuWbD1NCK6oJFUdzRUdPb4xboXl/eZNApb7CXdeopZaF5akWeTUeVN+NDJg1V7+FdgcDt
e0XZF7BOiKLJZNPKh8BhSbgmKdSm/CFUg6C2AxUrDfG8rBjfb9PShERJuCx5nq3GffMa9VGROEr5
Us+qS9ynsWzXh6EPn8kd0WjSwHnetF7FSQYHKLkdamUvk76i5QN8mo+DB/515NX6FpaECuDR5NZj
0+jyNPQ489o6IBx+ZTNqD8cMHXPzbc3RMjYN03xMVsugE9QI4TD11CyRKQcqqWqwuynLcrxpcwm9
XlG2tuqBhYIzIG1cP6hyhbLd+9kvfv/AdoyBv61N1R9daKOcOrAstExC03FFX4+oleUvDq4mPmY1
10YSrw7r8FUVKzH4pgrEm1/D4fekYitnhXDASY4cyLDgLjUmvrsZaI0gCkV1yMcw0jlREhY9IboI
2TUcXHqwV2pmgunal54a79Nku09EFmvw5JNtnvtgCMVeu2b1spQVRTcqncy3vr4SOMoZBDB4zmy+
C2RlfK+ZDqPZ7pJTmc3Zl1EN860kZ7n/8+cbrj8VV3ZPlSH/ebSoYGk2DeIUoxl5kp3op2Y/TcSX
WQytlPryISMRjdtmVVcy/5hb5zQgBgUmZgQ1caYwPMsOSWWW68Ebxt7eZeBG8r292pAeioQ+rcZo
y9PqtEfVOyOckEIh9eap9cZ0EjDgyiWgaIy1Fdb+mmuBtrtTMQ1DzHen520Y3Jz8kus+YVmsXnrD
rp4y2S9vncyGc0DN23OxKlCkttV7cVd39gkxOb1JOgJ6xSJ54IeLe2NIftkBDGe0Y7bNgFP4Rxar
ixCJXaHZ42WBEO92+DqpjPWuzZW4/Rtmp8AZwn1VWfa35uANH7evEVdNe52zGFpEXu7CQozZbVm1
fK1wqlBNW89C53Rs8KqsPvrWL7bE+YfHpA6XS75qJsS2zON1FAkyfY0IS+Qn2JtjiKxfZfZLNQXl
vg6oeifSQCMQwNm8DvalKYansXXe3LFi6+mKV178Cysg1V3NkdNqrFusl5c6TdYRLIjn7fJgpZ3V
/z/snUlz40iabf9KW+89DZNjWPSGBEdR1CyFYgOLETMcMxz49e8gIuN1Rpt1deU+d1VZqRJFEsDn
3733XEzckEZBt0bwDYkc+C0NS4W679ylfOiETV3DPMN7Tx3zPMQV3m2K+HYlUfe1g6/fWZhTznCx
V3EKo+92KqT9gkXY2MhyZksWtdSnTiQ1N06HQbeyIHcwKUb5vupHvbNUT2eaEWXLdpg6cWhqm/y/
HRCk8u0cAXeS91glaVdMRgZ9w+uM9fFYRNnGF4FzKSieZ92iDe8DuLL0NjLN+MvcZhlBAHVqWWeH
S72WVEBUnChOU3QXzjgbqq3Bz3xaGtSkUGQt/ZWxKpsnzsh1RoiWSWhIRnqBRV4tL8gZrOqzJrky
pbfnxajVq3Al83PjGUytjOscIWK8FjvIPSbukKKnZimpup09VJITFjcKczMUkxGOrjvfIKGrh0Qv
3VvA32/TUb/o7FSXyuvYfsXteQBRvQrwa7s9MixNwpWkmoJjLyUiiafMrVfVLdwHK3l2qfpYtrrA
QGq1ZXYzkmqemdxStnqZRVGk7TLJtcGoOaPHqGRz+UktBkaclOFORY13VfMgnuH7cvMfLFT7YNIZ
nWtV0ZPG8Zf2vvUxZ3u4V0M1cTMnYcNdqYOT8P7jztLkffQ9AI52LhRXqIV/mYjwehXVLjctTaLt
tZ1KP3Q5/RtIetSWYXDkCdMqtzromNsznADL4XKYrEdSUvwiLLE6hG7NKylWTXYyJuyHySSC6spj
e75SFadmTB1LvyP9u9y2WBV+otH+cfn9Hy4/VL8VMPgvxiXV9sl/hJ9y1f+eg/n5g7/Mfu4fEoYA
SQ4+ZrIuJl66/2/2IyJDxoWBipPlT97qr4npRw4GhdFxV/Kf4f0lByP/CGzTICZmWD9xA39nYnK8
1cv3G+bQW0nMgA4tk+0OpL3fJyaHp0rnas+6LIZ04uWQdvHcR2Q9jE3JHkH0DtaIknY1bDt0umzY
EC3vCHu0GFqpeezGWlwipr3d3IhyH8+NIhK2dLcqro5EPIcz7CwvxI3g3qihwh5IQ89WVbG46VN/
zW2U7tPo1/ol88lHbwYKlw9m3SjkDfzuLpkKEFCLubcIoIHyh7BIDjEg/8rP0OaHey1Nbl27ZLUZ
kOFOmuiBve+dhmPj8T6uIRzz2HQ87XzXz7de4Z5NzrXRkAdhEjdfB2mCHs+4P5RAd7atXc23tI/A
EaBGR4/Gl0RwA4GOI3YRNNY95KLlINfWhiq2DqKS1Vswj9muq9fHVuHs6B65a3O4KCLOKVqxentf
eKW/rZFxj3bp8vtL3JO8U07YV37AMnlIH2kAV2HJjvdY56iYk5pXs3w9HslW3LVzYCCz5wsWHzaz
BFPRNo3axrAs7TBOiQpM5YCdgXTnOU+928QMcFXY5SOmL9wEEBmCcjiSkck3ERUSGPMoUyKlYVAV
ZxwEOzr8ZPMrVSvcNolP7PCt92GPJz4s5gG6jhTurvCHz2WHv0Tr8lxD2rkB8jVvbfIyavEg4fN8
l/AOQogPdLJKz9s0eEMCurb7GWCCn+PDSJdIvM52ilHCGCQmdiQpe6D8znJIQTOHzyeLR9Szx5Rx
6kx/DEljktfVpgRBIOaw04ZDpQ+OB+nHBz3gN2uID+2wGn6k/du5aSgOnKuIulBpN+HQtRNNxXh0
bJbLQQPVoijELs+aZ2TJV18vFxyR3iZm/70XVWrsTMBXB4/N5SKzj1nTO4dMRS1B34mmiCBDZ7SC
b5jZshB6FWyizHxmlsTOw1fCb+MHEv5qP8Q8gKwY22Aew6LzTUB+QBOREuWpsTLz4+ws5hYy2g3S
2OdldvROA5baZSjoR1nF+AoWlDGSOnDaqqwJvbh2jslCkMOhVwefC/8sN9sPokPazz0dke7uqJNT
c3MwfT5BBcVz7zLv7yM7e2ktN76tjKTc2/7nOOiMs47BBcraFc9A6ohAM7k6Icp/+ohzz99WrN4w
9VGBBSSjfTYqWiWhVeaPC+1uYdctt8y0xZ6k0bRj0nX3CzSjUHI23FUaWENvCQMsQ7vsjAXIHqF+
wGeStgrCVxlyeuaeTIsYexr749GyYupxRuumE8YQCiupXwZp8y4CYQ0tJ2OxEwcTfcXUOhhSpdtO
ZsYLMA86oYTpcuVCKuqT2mOhQZqMoET1lNOlTc3DYJzNvpskbmNSbttJ5MnOrf2JsbF0sbRWOcML
XRC8VPalgnNd4IpLpbBJUDx2FU7+OR1drPmVT8dn48WbwR9F6C28n/XSyaNHZRT5QOO7jhIQgJOS
55o0+SZz+ydqA09UiLhnn0g1O0n56EZZg0nXxnEFEARrVeGGDvTDDd7ZL6RxHlMiZJE53BeUrDC8
pOZhTsW30lnmfdGSIeq9Szrx76NKHiYXh1VFGn7vxaLdlmBpwzka0bw824fwkH5qFJEVlJKnTlka
2QTuZZF7AtLk0G8h1sw7i7NE2NLRsjVYXt/OlrcfSutT0CBO+xQRkGLu5FNk4X4pPai+M3U+XGrE
VppvI/YhFBGy67LN7INRED0jDpbvs8Iad7R/gCTtcxSSoPSPCQ2jqrA+um53yWInO3VSv/pTh+JD
pm5bzLYL1yWtnoNgfCvoHgnr2vsG1YAMR5T22ykuni1zuPGcvl39oGcsxTQWKlXcFmAhqOnANxjR
rmQn/jZqmu9tSyt0GlDeIJdBHRxnIPomZ9hnU19cZrqFD45u/Y20yRYVGcttO/lIA1fwPDvUJxWV
ebO42bAfrbnBgVuwsPT5jdWyPDecXu47YheZyUNIiwjr+YTnic6hYt8OUm6MUj7VeUkdZd+kN3PT
neKWnhuCnoK0HHWe0EGNMCkb973I9YcpGlC1Zmp9MQ9vkrjAjIcT9aArDV21orIBeTS46zFHGjF2
+cZx1hc+3dZNF217yRmmhJBDb/FuAoClG8iP3NCKk5mItyGgypT9/VcbcYR74TCc/HFpudek7Y6l
hYu8rtMzrdKs2EGg7cCbyC2m3RJl3iKZuthyDynO3hNnwhLm1OYh9rK3aUzlaRH+89x3NxgRsXuI
+Lstau8MQS/aC2CXG6d2zb3E67szndI4+zUKtaLbm1ieivawKeiD8+fFrj5jrKr6F4cMH/1sMVJW
gGWG2gCKVyAg+Gp67VGFvTUlg82k2DR8+0qfzu82oBnFS4ClcpFR7Ss7+9gQ3cdF4dUcw1/sYVph
llhL2g4gkOwUd+980yz1BKaxsiL5CDzSc9t3BcBuqc4tsGeU60z5PgEd5PZUJLQ31O3Strf/bCP/
rW0ksTaWc//7eH1Hz9Bve8ifP/DnWO0bf0iczgbTsSfXdDnx7j/Hat/5A7Y6fHAEdTeAlgXF+NdY
bf4ReNJyGaBxM7k/Qun/vYi0IX+YjK8Wu8oV9/03FpEmy86/TNWSMTswWXdKj1YEk3KE/5EujyYR
Uzcp5YnwdR2FVrbkdAvW0VlCeNmSPeTcy9JvzwSFQ3zS0RkTTP3Og1m/AMOv3x03696ImHZviGPW
7i/v5P3P6f4/kPrvFevL7r/+c8WE/ffM/+PVWQZ/Pi+QYw7g+99n/oAdR2ROgXPCAaE+ycTR90TX
qkv1o+iySYv5gJ7PNFErFpX/+nfbFsn/3367v0buTWc9FXm+S6HE77+d3Dnt9kOKHzKOPpQNtidw
EWlwmwcchUO3lt7FMkC38Da53o12gvTFzNr0o16q5as3dM0Y1stsn+Mi7qgKHopDX7RDvmsb5T54
TFHzVg+exP9R9heztus9s7KDUEjKg45c7tPO2JV3iTUbMCxMbhOG30DyIWnuhcOwYGH1h0Q0G7t3
makz13onNrgmAJBrl86Hwd05AEBUMTyy4MDRDqKHWrIe4zXCMu3TwHmSbGunjvEm2lbs8Lw8Dwgc
eIKXhmew59bVldaneCdQ2kZWAFjXZ1FGmN0We5PRCDZjWp3GhhwfwweqNBZljNcfqswv5UZggbvI
KWPoa+f+DWw0u+DUYLmyMcxE028offfI+mjeT0nhwnVjXygca8I541rNYzCI7MHoaEAPs7gxKEQ3
3FBVngEqN9HBbhrsNt2PtoY2hMjuPurIxzHCU9XFDu4k/bMJKHhX9d40nNYaT4ReXM2POh0Y8zCA
kGdOkcf2JaAZf1NFfc44Id3aZFsdL2vxfAs6Po5Ta6L5NMAd3aIyhTVN3kfmQIuaOAeP8STlB4+8
E+QXt7rPqxZWbdwQr8a5z6MFKx9itKHNPdGodt+iHN3PhYUnEPvg1yaxxn1upPugH8eQKzU4ubiM
HhdrHtmuqyE7L7g1Q1/23qcEp+xxKY0Fw1rdH+cUjNgemmqMjpdZdBryyNcM8pxecd9kJplcnzo0
34xe0SeHoz8laz2XJ5NvzmSMdyaWfbmhr7H8hk6xFt0vjc1xKMXEHRBdJ2kwLtLeuHiSs5Br7ymJ
RWZf6fseQHhiw3WnJ7Nl/1lvGq9SUDPtiLV6pqOK5Erd57jAkij1EfKzg2Wo6StgntLcjHlCkhQA
cT0at2AT2vQTtM2iPgYVDPO7rqNyZyH1AVLOzkjtYdsILjNZ3E8LqYKBFspBI2TjrOy/VNGQ4TEO
+ibZ4pcmlNFT2y52KvLn23E2q3nbGV6P9jqKJX2aCSzNRxauGMxEVJUUq1dtScRnSOL6Ix5LLG+A
ZdZCvlni14in3DiiFSQ8Cvrq0iYTaa6G2fhTpzz7ZK70UgqiDHWa8y5/ND1umrGmyBXRNK3usmXw
rtagCJ0JK+C3tevfNifILSDuzGnXIPMwC49O99anbuZg/hx59Rx8lmOjkCJShOp3gMXqnbAOVcCB
HBFGk4kLeceWlWQY5vThs5ExSd5m2EloaI0m6oNrq1af2q7g+FeLgmXheitnC8D75ADK2PXZDwVC
9ONVp9byWnS2oFUvn2yaKw46op8dSJ3jmPMnSTrKqM/+SGAF8HZMAw/fI6p9MQQoE3vdhyqmi6RD
A5LVJ4iJ5MTmdulgHi/utelMXvGoRiX209Djr3OoLjg0vlXczVUycixVqQWW2cz0w4C0cOcoxYWV
MqbftbIgpV/FrpKhP4/jiR5DZAgDSbe8lAjo8FB4BXx3y9o5VSaH8avTtDTKMxBGQ1h1rfeRMkZi
G7w5kAuLGHMqrDx3xrqSwG1jG+NNxC6EuibuHFA26mYKGKtBR61FR1U+depzZ/YvKFTuaQyCTK6b
/umBzIddhIKA0HjwE59yYxPnMGB7xebHwaW+N9nZ3yb2GEFfFHN1SZjnn6180C6j4CC/gBKiDHak
s3yv8J9nlhILfjOpL06RqZsoIcw3eEvbbZgti5Nu/FrufN2aNzZwk1NgWRgW+AKxFOY5s/AnB3gR
A+j8G7MpPYvAd7fapJUFYWzuvWo+VLgsufuNbtauFipQ0LF0AHetZQOl3f0jY/97aCLiyEwU/2Jw
zItPiSp/38n+/KFfO1nnD3hA3C/QtoNVxv5rANuGQOS6nkTss8wfg9uvALa3/i+24zG4rOL2r8HR
hv4qIbKyLkbJZur8O4OjlP+DS2QaiOrkFALmV8u01zn0t9apluULHhezOTu90KQmCxYbOBnpyvAf
JHMA4H0MHnCyumSRu7x1B/GS9DL7yimY3A6n0bZeqm1ZBml0gCput89QPQrKMQiH3ZO/hA3Upt67
xO9+Tjiw3pADtsJA0KfRQJMpzxZf2b2bB3Aexqy6ZHUDgr1KasU9f6iXQzlz/ptQRuMlsep9OU5t
8D6ms+0foSERNuub2f0wTriH72dLeiEp2YQtG0LXznZXMFkQ00T8CTd/8mH4gS5Trcrjfb2yYi89
JNE+3lMZgsGIqxwk/KYkOmlPV4KBkHn3fkPE4IrMwp+baO5C6DRz5kSA4V271bsSMoYoETsdCZxm
zXlbEt866J0roa0IpHtU8H4S1ZnLYWpoIwkMdsDj6Jlb+plM48s0FR0dlXmSSmaqHHTP0nIOVFFO
ALmF3of+XNkIxL5FBEjT7kopROIvtAmHMqOBcpsTbqnqLZKYleAD9/FwLtnXJZrnTubbnqoCiVqt
UryxljPGByvXUXtFMBcnY4JRYQDi2VAkSgH8SKIrwxd3SnD3H2JZWyy3GKA3dod7Z1yjH2Yxyb0b
1PMnsEP5DqTQ6iaf8aWtkZFxDY+0+CEOqnPKk1L9cMh/pEyaH4GTsVg3AhqeW5LvyzWSYrtJfIdm
T3YtKXToOjEhuJ55JXNjdewWKtjbNdwSVaKHmxoV/gavXX1XZO5Lrsr4wY6b7n5KRu+BTfL4niDY
0oRt0vVYJ/qB74Paz6NKeTLq6L6w1Aw0pRbWdhoGRh3PisLJTL1rEOTRa1Jr+6gTV9wJHa2rr5Y+
99Fr7UuE++sgsjXHY0JMml/rxif0tGZ8GtesnuAx5YRcoyTWW7QLW2/TsvX0Vs3LcqrYiWKWgv6+
I7nTnyYG9MNU5PErHjz7JljAzeBgktOzE5ioEKAGIqIl0Ly+m5PDIGx7C57iWFXVLrcUvSN4Yu45
z3mndpLPeJDppxkcGxaQ9i44XmNyixDxKxThYbwb4tgiX6nV0XEYgPts5rMmYt8+MLFXr22nqwMG
7vrzZCVv5pqc6gvfP/NJU6VT25R2dDXw47nQDxFNNeeKZRYRKHv5MNhLWa4CpvUlU61xI5aKR3lD
HuE8FTrYO1n9bQya6GhKJFDARyiskZc9Bbk/fDDcrHijUC99s6c+XWFofv7WiCoA5MUV5oq+PRhr
aixY82MpiftJwY3CkVIcACyRMAsqeZ50F2DtgJhcw3EIBFRPNi2LXA2vHAvT+yrKiMaLmlkTFCGR
cMJ0qDm+LjYYDrvQEWRb1DQA2IzQ73lfMMx7RbKNhYGS0k34d4Iq5CANl8ET9l0v2pd0aZ+yWnhf
tQTuxp5yNPKNnDAxba16QVNoM+emhLV5MXqmLE7YEfSA+BSsubzVKsulMZDVW1N7sjXUF3cwfAAS
i7pnR7h8bn7k+0xaqODr0iSAwdV5iRNHbl2i0w4aTEMEcgniW3TA4b2XgtxIQcdDXhrbJUfcYX5H
2U7XVAmOu2/FxKhMZv5C1mDaSXfSYTIO9ges1+nRFp7lb/Q0zURuaz90cpfzW89inSvOSYyr2bAc
bJmucEVTW/2QZx3O9ro3g10xaPM60gYZbaj5MVgpggHVRyvp9aOaHNoz8niyn8hS+J/zqaT6ZkgH
i5ISEGe7KErmR0dEPrCqSn7CTaVuKLTAWTj3gBAYim0KecwqwrvvJ93GmqiI9gLTfJ5BCVy9OOD0
Gg9QcU2bCARFzMkJyxKAz5oa1IsAWXmFhIk7ZJKKAL/+0vDMezRZZ59iEXVb/k+xW2VRh/GoJovf
OPoi+tXy4tf+F0e18rsSzte0bqyL6Y0d2KM1d1oE7HZbaGhpCTEIfJV/G9h5foHqwyiYLV8Sw2o2
jcEI52j9ooz2CSQmupTZJrRWc4JIEUH2Kaulg0FP+kNjtmonXAukkoNB6BiL5FrkY7xnlRyxNG/N
t7SR6EOxxF3aeF8yNJvHxuomUv6Feo49jBBm0tbnifqRXUubYnErlclk2FXjraqM+AjOHCu0W7r9
wYHv9sA3tySPHkz36azar41GElnDs8UdSHX/NXYj58wrnEMLlNZWSVRFVvqyvC8jIffFmio213yx
wSYpnDsjvYgWlJVbVerQD3oInUH372CloGr7QAhGwst9Z37OmpoShx+Z5qmMh427pp0dv2Hh3Sla
ncvEAq2gu++mPea7wZyHp8xw5Y6lcbtTMZsPx1d+aLciemLz2l1Z/uA6D5Dg5g5m2kgbobnLfqS3
HQs5VLSJOE3DTbvmvGU1fW4Np/gIiHvYY/jJv5ZrTJxCcz5X3/+Y+MW3lp7zE4hfb2t4eR42kv9E
L3KwmSUy45gSRjeywgnH1LT2Vp+a+N1F9iXIfHAtRSIOWLrgYnVRQTCpsM/4KtJ93WfNaWAg2Q1N
ERxBZqxIdCYvgZJzIAQx3qQ/8vWFRjrs19C9MeMg0msQ3/a66ksvSXLw2p/TgVrvYU7c4zTaDfVK
t4sz1cdqDfUbdWDtyZ9/aYz6YRgw0VfIepwWlwO3aPrKsNaaKeD3JGF/nwLo37gF9LLcUFevbh88
ozvAkD0s6LyIC/m07gwefdHjCFNLvK/AP67xFtIhKZ50GIfnbilWlEFxa5dCPAadng6FOwRHZ8aX
v9jlA8ae+xmPzB5zGfBdJaBYFTMOR4gIeZoXh66vFX2CRGGcWKE3JIN5qEZ74Sbs2XeiB4TAvd17
7h0rPS5ZpLaBNL9R1Y117AeDoQTubaW15EGWQ2io7OFhwiHxJS3nZocteUVmiqOrx+rBFXDhgpX0
MMqVoBvUw0mXbXDMsAps4nTxz2U/PxSp/Agr/+XHAeEfj8v/5XFxqEX9l2cpWg/Ub5XB1s8f+fMk
ZYJyJd9O1QM8KhsXCaeVX+4Wy8H5Yvs+bJqAE72L8eTXGt79w3LxKAQs3D3jp1X4z9OUw4aeFQcm
YTbDHu6X4O+cpljd/75rxrJiSw5lljQsdp6oBb+fpvJuWPJpCNL7LGdJE2xxhCC7tnHu3gVR7TgP
jtu03UEVxF33UQSyCyvFmLrbPIKHqq9YC7iHe5AgNx248N5+5E7EAPAmUYFzY+vmSIL1WOVHdh/G
dN8XjfG1JHHDepObQ+pviRQQv7AGU8X0KaBS+eNBBeSkSjIp5zKrSBHGHOs2XN7+Z2ERTSDWFp+J
VjWU0cT42nqveIQzGB3ihXIDmzoLKNwpO0FUrWHggEMT02YpanyzJL3Ei2eIzz5t8SHhZay96B7Q
LkE6pcuSXXTuAHfiIvs4rasqVuOYSdrKTR5bz88B+Ck934/DEgWEeaayJZHCX8xGfAH40DVFHQYU
/Nw0nBHjMY232NXcz+k09i8dOnl2lVTchB2F83cpd/QJzKVGdy/cmZuwlyTE+gIdkK81+nR+8mS/
xmOiev4ALqbaCGa2gcKIKH7CthQFG/wMnLmAiY2n1I2Sm2XS+gPWUR7RrqONE2ngcRcQSsfOaGag
Pb2eowuSsl2/EcNgyQiZkInCG8uz6CooEELCTEQtXXxq3ycCknZBFpbxIGWR4+mkg/XAaqcN3cKb
31nEN+49f4llbC0WrDokxKXD1BhsVoSMRFCDk+9ei+EiidP8CLVk2E8xRAm52jLZknsPzcKmf1Ml
eRxac8+cRpzuDJYy4kbemA9CBtOuItB1jhwPeb1tpft1gkkc4mEarmwJFmxNsyoTZNGZlfO+qUR9
AceZzbdGNRhefbZyZ4ItROEj0fUdbwSiKWvgqr538oaVwVKRV9wYdjrHFedUzA6boeycCy7UtTGL
narvr/Fmx15ZBrx7oEFiPqvFHL2nkjY76g+FDurXoqVFEdUdAOqcMBRuWkqQKEXRevVtwnBTPI+i
Nri4NaDksvHmepsVXu7xFJ9BfoPFigkk+poRUPjpZaz65MaNqgmoUOIy2HYTTrKa6OVJx7TNYGhZ
IyKicI3kSIOopY6Y5oA39RQBAvNdYgFRpC29fRWn6X2qZ4bspBkxuao2KrmyI9+LNnY9pz2sKTVM
2zqqx/GyLOnQhJagmU8lfJphPa50YKMS7ULBYhXE925lpLhGeYh5twDGWD900ji0uUd4ObbjmW+c
I7BKewznhfDSq8CMMO5HCiI55UDWa8Oy8KcPFp1qBxrUmvjsGN0jqItseUCC+SKWoOKaAvyst3jr
Znntld2hOzQJzYYxlIUPmtoa+FLzkDwvTGfYGKK6rQ78Q7qrYcZQ9sKdaH5ymkCrkyWxG2xZ91v0
mIJOgi+VURlmq7r9DoryRQ7umviX3fI05tZYH6c8MTEJR7MO/Vqw++w643YBovvgVBPXY+QEWbnL
Yu5mcgCAn89Ndli07Z8z8D40T0xC64s2JzQxu6uWkN+UH3w/6naFGUeM4nxWpC05fYXW4tgPop6N
cW8PSRG6QWbd4H0NdrafiWAn0hq/hJNo87lewBQbdmHxOecklj7DOck+4SUXL3ZbjO/MtmOLAEd8
eyLJPuJfJrNVmpxOT1j3KGG0h6zbgfiN2xv+BWfYmIJN/QZtuJ7jjesvZXJ2OiEtgGFY6Gu8TnOB
AoWfjHwY3ifqZtw2BmqMJEAOqsWxQzfiFANqkOXgMLzXA+SCisIbc47tVwCEbw5f4X6TdpqNb0DO
6ej6k/fgSmS2uI/msLeS5kSDomeQGuitXSEkNUdKT/qxijrnWpQALzZsKErzdmqVIjGLA+XgN8r+
0PT6Q6z1SHLTTRczNFOWLttxNPqO9GKmh9uSlOB1mc3uscwUYUSorjp+MPUYkRmGhT0v87G0vZ4u
0C2nuzg6Nx13javj5+b+n3nq3zE1AAZda8T/9930kxrwDG8/oQ2nv9Pz//zRP+cqz/+D8KrhuRTF
mz/Xzb/cDfYfTDTyr4voX/tp+QdWYUy8lo3fkb0qs9ifU5VtYTT2DelxEKI33YY4+jfMDUSzfp+q
HEwUhjSYz3xeh0k9xu9T1UA2pyLlrI6alem0C5Ic7gLgr+CQVA0hjwrgNMJS5j9QKLYg26RVeoXP
rsKxSHwyRvZgPmdRar/96FgmE1I9jZ0bfQwcU9/Xi82xiXY/eaRaiGN5wHt0k4oRR29eca+cNI/Q
kPU4MduEbbp9YUIhZmIqkSMc0/k4LE3R7BoSsiBf5nnCmsWFrcOFhfb3rmQDs/GC2dnnonPuEsSx
+zyJnK1QGoiU0QhqpKN5ZX65EviHsBOSi/CTMHDRPnxriTaqt73FrXUobfs8Lb59CnRqUH5JBvnd
4DILQoh6/Td+CxU6rVPhOogGENysERtiCR4nrR0yqH1C0HVpGURfzXeUm8ljakBm3dmLUX5P+cCP
MpKaZ5GEy2kuafR1cWXTbHJz6t4oG2NlHfHK3hyWYm/VZOSPQW5gIdRpcjcNUfVMda+668mNzTfA
jmPJAsCCdhIlnt8RjyrMiOdYQyRhSWr/Ac7KvGvcmjcyMyNIQswMuNvonfEeqPOsP5qx799HBRkI
GJmtYYYRXaSMcHTC7T2/JNDG/lPXZX2Xm01wLzuwYZfMCeQR8mm9H5FrL4WbcpJNkumSDByLdTKW
JcflSj2ZZuM/CIdvC9bTcosbTx5LEzdsGbXmc4Qb5ZSyJz0LyP4nTB7qDq7NKJ4WpyTJ72UmN3UM
g02RDw6ZbAteMqjRnr8ZbD2VYc3naSmb9xbZ7q02Zh7+wYJHeVXquq+mKH3aoBMyTj5kvAfNCINn
zAmeLIpGH7S9YNgINNvnrRztj1akuw6HHA8R6K1i+uQv+GbzzoSeWNtevAeDyRNfg5k5Rl7TLyfi
Y9Z8SKNBXCxKMKfthB9hZxvarxLchwFA9kTmEmPEVA+PGBYkyytbB/e1L0ybkiHXfanM2blNWApN
FOQVDsshMOtqYQUJH9w+xBR4Yf0WWTbV9FHyRrTHWabKf29QifGoBOgdSe3aEZ/Paj1xAntoVoqP
7+/hMix4GSLVCkCSLt7ZU4ExJn2DBBX0Z0QwiQrC1+cD9XziiY0p5Io8uvXKki3J2HdvSVNeo8CO
L8VQ0sSTcf4g/mzZpXLEOS4ND8Q/sJ0XaePLgNdAPodn3C5q53xvuPzX3jaKEwDy6TVl4ReKIFG3
2G4a7PX9YzaYKBpFbaHxZpbpYx1JplfXjWIsjG4inqvYjtinYNPDIWKXNcYesw6pjKP7KtdoSv0P
MkHFazjORgqVbxysIZwBK90IoG8nNRjw6oLqUS3+pWc/jEMKPEfgK32e0gx8hk6LndMzGuMgODBT
ia9Y3ncNhtUt8O6D9vHGzimDy1z33hUB4qlfwJJ48bT6RuSr2a4Rw4Fj2zIP6o5o/iNoSrhvLUXT
+HpIzjkYyceC7Sp0HDY4FVWmmaxujKruvmWzdzUWK3qHAz9hj2wKWHSjf5eNqkPxgXDlAEi/pxvE
3jeKiWdKsXA77nJNG38+FI7RbxOKv/ZUQEG5FfyUmRN7TdtW1SGZ83cVsS6fC+9uqVvogXmE2yGh
PdtW7aGJOCVnrjBu2WVOd26H7sNw+xlZvDlwxPB3KX3Ge4IzGQtViMCKrNxxUTi2i3EUayWESdfj
PG4GL/64OhPC2OR0mHtzFVrBAN+mV+3blDXT0Sjj/iUb2p4vxiQOcau/D61bHOAHzLu+nczn0bSi
j3YuRbnBe+2csHiU0KF9yzgNLqI/YQtH3lRNWu8BMBAJrdHbDvWQO2efDoytFsJ7GOCd4XDl0ZSV
dNH20mHBNrqLd527pmI/ihSS7fwm7VmhNdFr0EguWVlGRBeG5ApRovlcqTXJv+g0/1B7RYk3YaSi
I7X8fdn1wUEtY/0O+cV4A10pdv0IxkpR1H5FPVR4g6eWuaz0H8C+VrdkccQdLtVXL25QDcyA7q+4
w+rRWpGpNyxvc/MsdRZfgrz0A2AfEjhnnw7eNrdgT24axsPQmdiHy37l/yIyX21W+htGXs1JisPc
weNURMTBy88sh3H41Cx8G7Ti1742OkQ92HRhOqBwGHa7WtbVgyaQebWzvAr9nnd6KPgaOKRitdVt
tZk4WPjbaDN2juA04f0/9s5sO2ska9M31KqlUEgKqc/6mz1gG2M7gRMt0oDmWQoNV99P2FCFzf87
M89rrarKIgFLCoV27OEdsm+SQeO3seyML50sV0glERj8zvWX80pxYm+zpUVojdT4vsbm8zZh+PQV
HYF438BHvGwj57MVjt/TtIo/guRE4X+p7G3veveV61mItfVQ/SQCSRqWLJ9SG93jJ3KcZfY58sfH
wGm9I4Yjw2aNGFRT935c9BLuhgK0u1JYZ2KIt9ES4SDmX/tOOM23GPn8TZ5Z9Q7eVXbSzljVWwdq
xn71I4Hhud/tKU/z95Xwr6oYxBKU6nFfDg49aodeCBj1pJuafS/K9cqQqOBN9V/xkblb0OOgRbZl
UCmhQkqNK43IgAAhidDS+CG4QrA1yUwbbAcXUMrMKYcoa4SVV57fWY7PTHZq7c+Jo9ITOsjqWye6
21GL7xGciKBL2y2d2E9Ipts0xocUETlbnYdLtF42thFgku0nekkNXi7j+VTlqJUnTbPXVUsRF2v8
cOalRLaqOYPoacgL4j6dlvyyYM/TqgbDLVDLPDrZABrRzo6w5Jvzepg/uGvSH8SaVJtCAxpPsvXr
QP65HeRYf6DO19uURjS0o1IucIkwwfB8qKJL1ZcHbCuQWrGCxwjOMyZj0Se79eQ1/aqCgaLH/GVg
X3mPpYPGVbqOPaabaXOB0F19MbbON1VOcI7FV4RO24T5Pao9uJxMp6CBHNu7jYtsCI0AHfjJkYxF
3Qo8L9GjmLIDpeR8jRZWdIMrHbpF9Q47omPKVC1ZesS1FUB3hItiuhwz/AiRGTf57B7mvH8bzcl4
BDrujczuq/p2TEZo8T32GZhieAzI4WbNzLna3ocguj4MWYoLnntoRXUNwipGSTy8AEH2nV4IQPUS
5IBlX0dTf70WiNgkiOF10CIy3Oa7IgQp3893E1oijRgYc1bvyNZgwPjIZqPRO6P5OebkgLC0lozP
HMgDDh0eVX60mZXrXQIZDS79sq22CW0fZ1EeYLK8XG+crsr/Sxb9W6AkU71Rbv1V4fc7WfTHX/wJ
TKKb7gbC94JQolPqG/DPz3a67f7L9hFVcn/aUv+nnQ4jFNR6CK4aEVOm2f+u+1znX25ATwN+Zwjh
nEryn9R9TwD9X5HbGLNRPdo2XX+kVI052cu6D/W0aoii1roAuqjf0/gv9yusprOyWPO9ajBmtVft
3OIUD2yvBiMtCLpngQjIavJ6usP4s6THRNNFtEMAc9NGxBBWZbWtalTMFFY++3yIUcqXJxfFRvpP
BjPtVg/TmN9MDvEcrwJmh8zlNsLP5i1tE3yASuSjkZekaYPstfNhqFDBahrH6G7H5RVS7P0dXXBy
bAUpfQFy9NW2aDMH8p5OyXfZAAVC7OP9Ei4kmbXvHdsJk9GNzMbyNgVneg5Lsb1YFECszdyW+ZEh
GNJ7aFBdLkhwnJUxZqgZsO1zt4vCw9CPRA8kP3xkEGz7CmldZ95MLs7XeqY2os3cYjq/2NVyWu3O
3gNPJ83yWu/S7oIT7bvbxsZdWyJ68A7rsYsqmstdNgMTiQP6RnmS4zvbBtFhsJtyy4ap9xgUd5sW
b6FNSoYPpKLb8rLKi3Vw84PyLMWoAZxGhNP1ZnRVc5idGMr/XEkByKOnssmL9UPrcfJPS/JA2erc
T6Xnn8142n+qRI0EK3Bihp+yjq4aRJHsfVEnaRduWysR9oWuIrl+qDom7uM+nerAesyLWah1A04e
0cMR0g5peYUJ3hYOn0sxgrMOQrc0Pm9bWQU4sYbIB0wBOB2Kdt1Ox9Lpu5OjvPmoyopkjCa2up5L
kOaWGmxOkdQqk2ETrL3UG2RPPQTpOmj3glRsj00IVSwcTQIsOJz8ylqYClg7q5xh2x/pVBo2T/2D
3JM/c334QT3Mn+aZB6SiajCsIMMQ6p7ZQmFfp4Y81JGoZtN7kO3lsWqRw42vwQNpPR3A/tvjenTJ
n03OSMmHKKI99vYHSy9MdvZ4oBVlCDsUyq5zsNEgoahAzAITkfndlFZL0x6gdVUjNge2+AO9kfn9
BFKhRLehahltpwL1+dxCWI05CIBYa+x7nEoWbT0kuZfmtFoV+d/gl/M7dDHAsFRhS50StzRogcPd
oiqGdS2RBEpaljfJQ+RVeXllZYsjtiUt2utVT74+0NWeou3IBAHD6KGqzlFnT051BYEWmJOMt/AI
F9DWCbRIBvMYhyLzDOSm9eXnNnGdXRGX8XWbLO21j6EzqW/TbP0ExNqRG6DTbPfevoSBsJ9xVjql
CwMLv++qB5rlFGeqFaagQU3NaKUKVFmyDI/jwI/OgkZZ9KT7AWxdPCBjjPTNsMJ+QN5y0DBON5kn
h2UjNC6Hid0P5EqqugHlGx8VcOJEaO86zHR8FxXNfIGNu+ORAsfrp/92Qv9WJ9QlK3/rQLwfviS/
0rvk81/4OVe2EUDwbIbH9s+G5b8PQmEOQtsBSmA/DZY5hH7OlWlzAusVkPL+fQRKg9q1bWlOK1qi
RpbqH7Q+n3hbvzCn7IB+iLQlpDLpMsGWZt78+OWWMgSalfg/NakXop3QH0I8bPBjC2izLAfIGuFD
WbryLJ+B0yFZEzcXvefSU1oWcvHUn/H6rrpTB4TMpH7zDS0AbEJTMd8my+LdIFLQ25JQOQPNzxGF
tEeEdcvSd6OJYLfMFTq5oQ5C9x5ZzrBEBrtkXunHcIRoohSRdR2WGGKcE5VI1LcOWKKAkw0LtfE0
0U+e9VmsRqYGZxHwluw8VAFKWI1mkT9YVa2QgXcT1EfibIJmzFq6yF/mpJc2l0VTssGQJi6dGEYS
XOThtivdEt5WkV5FZZkcW+WsSN9gS3xXlSiyrEyyTjxUvSvW0fpzSsr0Lshc1CgZ8mTv55pZ1wzg
biUHPiR1NH4JBSCUri9J3VOEULe+Dfk4rDWtiG04r2Ta5xlFlkeoYaQPeWCCZ9NeOCiyVsLQs+er
JM61dQYFGycCLIzj5YO1iHHFmCHOM4OFaTxHHR0G0iOIFLse2pOw40gQfUvcmnJjZGyn3buGwWvF
Wyg9xyn12X8jwt+KCEAwmCP87ynyw7euxFX4RVB4/js/hyLiX64ix/XRGHwib/6H84ksHaNp0CS+
+5zncqWfQcEjKPCiAkcZOP+r9BjcClpxSB0GAqyI+iexwVA6fwkNBCSIqCHIFclFXCzaXoaGQACa
oNHqnYIAsGqZJMEGcp38C/okFcCvV3EDHIt5RiKfDAlCtvn9XwJQNEKvknUcncasggml7ZApJFPi
z0ZM6qb0IU4VcAy7HZpAzfNh9jj/3/hbffP8LL/SRs37+u3iwHMD3OuA/LDYLy+e+EUxyxzJktgN
a9LKrp/IaBnZoLeV32YAO7/ExCZgGxX2Pv26pN9mi7wBkV1f7gray5tlpBoeUJXeytZqz0fjTdsH
mZHYLaC5D0tHAwVFyndjr6Lb0i+m3S+b6u8+hCJ4kxpxKDj+qxW0O7cB/L/isbMSRWYXol9plQwW
1LTctxLaayRyJfdWiQ4acKHmE7rJwc6rgexvhzQ0wxhnvqlBWsCVWqntQ/SidJDDIgp1fgg0vcky
HYfDwpSXhiRm0Me3n4Hj7Lf3gK4+FOMggI/yGtXUu5JRgprCEwnttOvstUAovFvo62Xf376SOc9+
2dRP241DWGIu6AUeqoov3zhC1D1RnCtpxGJOC2IGx8EP2vNukO1722My8/b1Xn1ET9cLoQVDpXGN
H5LZgb9sb0f0VQUcmevFafeeiNJv1hGG4ttX+R/WzwWcgSBTgIMup/nLq4Qd4aKYrODUOVNKpZp9
b2SYnvI+uHv7Qgb/9nr9PIcUG5FA4sJvQSGLhRNO7MGTsyILv6qebBS3+uOy8OKWEjQDAGH04eBk
5Lf49gWXTeHDtWD4dpug6HVRel77vlt82te+pnPTCAPn1uD8T7Hhk6NTwUiJvXmvY1gwW+aGLnjJ
bGIG4sZcBEkcZw9XPT31jt//Mflrenr7IeWTquaLXYIfogDMrRwI3WHoveoLGD7jmKzdfJoA+eI4
gJ+sioFvg5vID3Xeg0qV9Xf02aydl4MIZ/Nmp6I04hqiGQ44BCDpkadYqw2V3LV+Zf8hAMJdebTN
PqupLP+gpKBLOzkfRFi2xaabCiwyYH/c4QUdHhL4oJCVkvk+iSsH0el0OcInEuT3nwln+ckfPO86
Hh0PmHBNBuaHCdlJhHBd7Kcn0D4LUOq03JMBiWMv6+AOrHZ2llnI1leipcakO/mY0GDZloj4nbkN
/oBNIaZ2o1flXpZBW5BSgIdutINysgvEzGcIUWwHAWEmh970MIBRK1o6FYCbrGsPss7XBTYQE8Rk
wAJkkEcvcploZz5Q65VG4w6BYxfOl7TvaK2UfyARlX9vRFKjNmKHC2ZIHR3izVSbxLFK5o8KlvpO
lU538sKwOMuWbL5E38+/9os82A1BinihLNPpGscIphZZ4X2x234PsCvbJlH+zcK05h22mxZ435Q6
VXXnZKDcNXQ0KC7hGdPx6qqOmmjjzBXK4THk9o2FEg2SgZdmPemiZhSWYWCB3IOtIEr5yUvQHXTn
BLBeXpaXAJiWe6vIYZoK+NZXYrTgFCymTrM5X9AXneQRnmdwNgIY+tJBbrnJWCdc00hFt63q5V3u
HuCjsSM0neWxlfJL3Xbo2CeOtZN4zpQbgxq7Rwd9RLQZ4LOOYK1i6BGfpmU8JIl870TluCe26TNm
AstmseYh2HSJ81V2vHO8HZr3S1e8SyMPFcJJ55C1CvB8UQ6ptYQn3dkokzuAsOzYxQQknOMPWDu+
YxT5OWEGe0qGwb6NxLrgTu//gQwOALeq2jEyxfA488OHwYuCg+w67M7mcYKsloebWq/ztrQlIkNZ
a1HI4iqqEM0mRAFcE+UTYrw2s8o4POYwhLaLFUS4jSQLNzNHB+Cl7hY0Bgqjnd2iBMRhpHYcQwgc
xYFf7bIpxQwz9p1j1/fWhcds7nKwEOfqUHj8kk29DU24V3QMFoAmG9vJmusVaxrCVC9ogS3CPcMr
rjgJmdonVfO5+BbiXjnSWthGjHvUPRP0hxK0jYYk2s52Vj122o0/ZqgaffVVv3yUupvOS1Tuz3Id
IiuHstUlGHhoywPTRmYi+mzE9vTaWjCMGYsFeBVKSKoXZyBM1IoPdOuX+9KOmftZ63zvars6SBuI
hp2D48e50GW8hNgDo+30KPy2ukxnqIKVjcw9ym1QGqsRWSKqsvbJt2Ln1+NytHwAEW1v54co08t3
zYyxvrIX5mOR0cJYNazmrsZYsYG+sEtjTg6xom7g2GOzx5DE2fPE3bny6dBNDLRRv7QX+m9M1HDc
c68dPtSrJbXbcZdHoFThBNT6G8oWE+gJG9VwNAweE8WYGs62enjixFfIFtxZNvkF3j0JqN+J7EST
8gHusqn+6CTtomIGDzIKVEJm289vCwbIH7NM5rvcXqcduJn5xvIahr+5kGcTQqWHBorOQz30jNoB
A35drcRGAckl9nQ8ZNuQfvlFjVAA0qanZZHNlUzW6Fz1HScXfCqxRewwxxOtavZhp3lyWJrXRmtu
543S2QN2AFmMnOD1qpoIjXl35e84YQGBH/eK7dhJ7iQfEe/VeuCRLN9IhtFAA0+MG8meZq13LQgM
2B0xlW0GZ8V9zC+2oRqjc3IVDxinHzLaKbpz7bNfhUQonxxYP6S6I67XTnsOpE9D0/NcB4Obsj3C
VvQu8JGybhcukOxAlZJegM3gtsGafp7QEoo3CG4Mt7Zq+H94qd52NuiBTiXiI9a6yBwx31eYIx/7
zEF+nnxRXnizDUmJoCC6USKQ2mJ9kbTzWZk7/lYXGRR0GSX7uhrvMOqA5DgM6QYjPW+P/y8DqAo8
NM43+tg1ekmOLL/KHzvIN8klBXELxHTB1AXjSHhVONjb4KeYtl6GGJA1RNalB10cOG5yNU/OXK7/
LVj/1kyHzsebWL7/V3zp8xcs8+e/8bOF5YSIDTnkQ4GS0B/+M8sRirEM+SdVFBRaw4P4d7GqUEpn
xvMErfMkYD7y8R8YPo/fMlLLTHkoL6Ez/CMMn9FH+iUxNbcjHAHG0Ecj3bVRSnqZAgOIX8pytN1v
ib022feiXCNp4xrgWC3CjwOaJw9ZEafDoV9kUW6R4fS8x5lmaXWJ/TVd5ENjuWDz8jZAxZoGc2Qz
fET8jSSss0HFL1sKLX/10ZrAssPCzVK3RvqoGFH7ApMz9s41NWajcPOyG2uCxD5G3b7IxhiLC3cJ
U0bjK3ic4Ch7PKG8zZxmXtht8SPk0DtUOuuxMMWJic/6L6oQA9p8sTohLHxjZ8R/aXShkfRydVCG
FITH1fvW9JMOaQ8hukaq0SGKn78LYy/kkrNIq/J763fpcufSZ+DWnGTseJ5KTPF8/3aS/VTT/SfH
hj4DLAJNACjrhlXDOO/lLQF4wm+97+KvDAW8/B0GzLERDx9b4qORKEXas1QpWEYz2Q9GkAxzA+w+
45TJv9R4P3JIqBFA1nlho2Gf7NcoXvHiK2ZexX6AebU+JKTU1rz317z1r1YYq/yxEnas15Lm9CNU
u7cf6mW1R7+GRYYdBD2I1gmMoFfVXpTkc2rlRfXNnlB6/uBVqVXfIm1drzdvX4gv6tf3yYWQeYBH
7XuCio/rvVw83K/acPXn6Cu9GwAx+6aIcsQjHZsvfJYqc69RIvHMTM73CmvYNiJW+jYHk/hXBfXL
0tM8MjwkJqvgdCUV/OsWioA3YIdz5n/VuDL7V5zL2YBydmlJhaIVU32ETd9+9t8W2ZN+QCjhWLYV
q/Dq2S0BW68ulHwsRpJk3E6WxtKAX1A/X6a/uJbZhL9sUp4OTLArQnpxgGQIfy/XGZxvkTfgLr8i
AQoV5ptD9zbBia1BcOo8rkF3JIjb+Kb3/U8fkj3km//gr03QfdWnoI7uuzDL+8fZplkDg0MVgb6N
HCtldd++1CttN/MKQ2SSUeD3HHYUGnQvHzKra0Ee5pRfe7DGpTrht1fdFxBOW0NxwvCouZ7DNbLL
yzqFWGXvPZ3k60PWK3Chm7IgIEL9QeIpfM9IVkHlT3TlFJcwi7tgOeED4ZbdX9Tov70YGpwGOEC/
yJhsvA5oAngVgjt29VgtQ8ddAGLNs+9aLJb3sa5LHxObqNT1EP3VYv2+++iyMQvChgx9FJADLxcr
skwHrfOsP5FCF85KAuelY79VQZMwqRVwPPoCpzI3V1+WpIjB4bVd14XQl6zZ0XdpuU74wiTo9A5/
xlhfhsB4fWe5QFvf7YPd26+W7+LVBuYGwbabzwS/bHrCr96tB/IWwk9X/wlJCjbNBs+gYb0BlNex
qVYAvYuGh9v0KMPKKOVr6ivgCda2QoqVYBnCVlke2YBl9t3HQ5GfkEZuTqKohUub6TkAUwITXbyZ
Ouxjj+JThLBYqXJ2Kqr5Rqm66gafY5jZPLg56s3IhGgLnyku6CxzEbyPkmaYP62LSSE2OB5GrAXT
UUmQt9fUb7OD47Y4Nm3aZEqB1PtuVn7zJwZAAlhB1K83fP6h9xEWMluzw4mJexRNFlZQZapRfMTx
qMmw4vLnYn1YSc31ne5aX9/2Gf9mgjKWEUEMXbnmnTkJUNR2UyJqgO5xxpidDz0K+Bm0JhBnw9Zx
SSpA7JsesRn+pM8kij+SUhCW/tHTczK8HyZlIJhLi3seFg0dFCeq5zjk0hbedfxxiAHmakx2Gv9K
hnnafmqD1NOnyNVt+q5wKzCuk6AwvkhaaxnPIbzDWtvOQWQiXwozfLkINGanMLKjwZyZoCgcvjbw
HUOPwxO2xDjn/XgAD7QbjwpfJzQibZjKsaCeXbH9AEyYIFaUcC3LPdN6n3+kqlnKDNVErPF+/oy2
aS04lPQR0mTLloOUs6GYMhD+EVgil56bhOAIrIJnip9X1aXQY+UMU5E/ME0Dbn0VGoeAVkUCSAIE
qoXQy/eFIohlaRbV8ngEerNdamTUAbXklBv9Pov8rLytcKlS6oC5qtkujZcB/droKgzZNbHTFbwz
iU4lfwvSfaQOQzzkASh7d06Xx7aEdYRk+6wzrg8+CNG7DwHkdNZkVSON1LMIxxt4q1BgTe4G/ELy
ewvtOfMQWdj487tWRrqK9zXUCe5YOZoosAexrnkY8BVm/3YUTvwqDmQr9XnYazQwdzVEST6FMYMw
DBMjHhAx3nRoCXFLC0/Pv5zGzNyLGyYMmbe+wo38cQkY54GZXH1sOrSPFGJKZykNTN4WIQuSXvVu
wP5PR5dfbEO5KG4LnoJZ41bTafk+IkXAcq6BMnuuIAV0T9mAVaE6xKiksEVNaq3vmqDif1tEt/mA
VTYQG0gdV7IMd0r5zpduwUACegUg4S+I0HTmk2Z+wg+FICt4E5Ak0NXD8EdIfafSHE2hPQaATb+c
kA/ts/KdRqObH9h2aN9QE5OLmV2N1WM37Jo8XIV3wmnZm7tdZt9RO6eINyF1qkxkSgpAmQfftg60
mOJGHoZ8iV0bzsJagMvSdrPeeMsys/2DPqAvv0fcBKQmicJUY4Ltedo0vWxDbd4CBpbpdQ1om7Ke
XN28YfxMFhuBfr5lxq9pbxfpsmG4OwAunwvaTNNFHvWKe4wszAUeWzdIa+9L1YuKh0EJBoOmD7R1
I5fmYl+Hc8DwN3VxOicQE272g4yBC2MVN9YhXn3k7UhcRo4/4K8DRstDWIdRNfooj+vkWS4SAgLQ
CIp8GcN4yDYdhj8JpsUgjYVi7gzgls2TZiakKLwJoSzl6CDzK0T/evZQJNM2jy9wxVv5vdbRYwe1
zpOESkDhrNIOVJZA/2m2LTG2V/3kO4Rc0DnwTPaVcGHY7OulRCZoG7a2iYJonzMc2tgpVvca+Gkz
8ScpYVp+b0CNlbiU27qc34cDvucDO2REHxF7hNln/eCXEB00q8i3IJyhZ0NpSImoffD2W1x8giVm
pwdFv3LjyWyNXNoVtIaaA+GS40gvjeKULyOsFPt94BbmkB2GsWU7zgCxa4tDuVuID0uQWO71bDOK
i41ElueemnZAPH4foNPVASR3TIpl4/C3PNL5phr5UYcQ9c3iTHUraxqUaFK04T5OsklaZ2O2rhhR
B4GMd200VRHUc2zkP0TtzMOnNYf/stfLpLhjleFmqA9QnhUfNuY9pNP4JoNEyBECfNrWtLHN7y0u
jFna5djHced+bUjKW5jFHFqAfW3WWKouxAKATDQGMaYs3BKGrRsgHAISOxEKX9uUsLvrw7wbwPCu
YvE/W9VUdB/sci7uUAIMUS3qujZtz31kNdFGq/XYPAJkAAnZxSXWqzhdK4jEVZO2n1Ni7nrIEe0s
vrpZsXa3ZQ3j+8vEBGi6RtILGwDsq4f6opEeIi4QeLAzaLYtE+4e8vgEofeqa4F51Bu/tEtxKQuO
1X0UDBCUW94RSPt6DtoVxaRKd+6Mf2auTUq/dtNSbGCRYxuwaTprGT6FjhjdD34xLC7qoa2bo2oZ
IhMT1Zsm5Pkj9mkUD2dDwklWbNVaTOu6C9MCYOIhosVVX8x8HAjCDDn+M7aAwxWqWO48ErT1Lsac
sebg8wd13oNExszBHQCR0ScOaav78YBhhFU7KkO0RTnw8b0iPilHDjs4Z9N6EUGUtY9iEolziJoZ
7ZoNcgcr3riR9KybBjUx9x7NX7jbTBmgk7f7sLbn+W4eZjm8w/6gsm5dy+3BWVfs6o0HS6q7XxXy
a4ZO4quuOWIoG68z01r0wHeASYr8GKVDNh+gCARYVoV5LZ1kq9DVRINBlFlQfUXaDjXwHcS8pf2G
MCUj1+2omlpBZ+q9gY5fVLVegCCY7SGxG6E55F8xNbdy4KF+Q1qbfEsw4QLDiWVYPjr1TnjDsvp7
Xw7SiiF08DDZzY/s216KyBe3U1zWtKon1Ms5lhp4IY13j91l07i7Jpq6SJNPAWfJ0VlVHtlYZE98
MB0jB/Y/5PWMDKqTTIM5ViCUmY+7RXyOs5YDnM8BBT0T4RjYmwwztZZIRAcapcjrmwdrpuACSVaL
lNSDRs/R4yVlxikzVHhQrcdFKX7mYfRqk/35aOATU+Dd0QCGSK3LIjyObZn6H1EiMJ1bgRxXHiIr
P9BraMbWI0x6fU9mH6Bh1zhHiKxkwZNN7mbB9wNO5V1kQWoOjchC+4szHAMCe4/Mnb/KU+g6BSlR
5VBnW2dQ820elLwkoN/keWVnAmJZOJzRE1BqUhOIfAML1FTKnJx40czcaRcnimuj/4m1zAftei2/
VyNMwQ+z0S/gW+q9uuP++zAzcTJ3FaofWycTIXeE8lUvui9hF5p8NYw00cZBGtf/c8Jmtz74Tqaq
y7jONMfi0OCRivNao0zKkoSDWaOhrvxBfB+tfsGGhmGmHkEwi4q+wYaO+czahnbnsfzEcISh94jv
0u7xgUdxSv04wVxAufourzFmHrY+em/cvZCRxUI2yMeGNUS0kqID+C0La3iC5g7G3krYPj9XYm35
hDZjI1cyUlUl/MS6BDnq4i5SLcgnkhCZrZja5AG3XjlH3keAHNzM82vkwBTigfJvHO6CNpp5Yomm
Ce9o7CEHdzBlco2U1DpldoRMZA79PD8xvIvL6cwlHdV3q3JMFovMhWk+YdugEQxrAEfzs2zIE6Tg
k4N+A0Bfv2WzlPTrBFJ+k90pqJ1o75E4O5HJ5jWo3s474cPd6+CGeQw2AJd+pGzuZ1nR5sWOTDIZ
Y2ybk2TeFb1rPhG88UzDC58V/kCEJjqJmoDY+TFthdlgMkKu3Dm2jmJWuIufT9dEo99obccagUa0
ymVDFujLzuSbQCTYj1GRGRsymxXIvkerqvgF/978abKSbr2ZikBxXIqE+3Kg5SmTGiJoHptkHroJ
N/P8eeDLx3spxqnmpaIMKIfyUs6S6bYOJoASJ8CPueKrRtyMbZou5ATZwe1cs3eLCh3Hd+UkYj3s
4qLHpPCcH1BKklpshni3I7Y7XKtaOx7BbnRqmhXCpNahrin5Yuwguy+6G1NZbvp8bPBporZ05aU7
iSFHJsJz2Gel7ZgiMGs8KjYbDDYvBHg+6SWFJ+95WLx1uZCTQ/3kQ4ye9XF2ZJt/0YmYWZToOfPp
Y1uTa/R10PG06RzmJAY/KuJgrVDzPsxxzCx4XwGv4lfIrNE4XizLmh/h0LXrjW1p297KpEkoR3TS
xahMBX4jxzt/RRrCYqILW/bGgnVmcnYALWRh3SxMka/CziTyMRqQ+i7qI2PkY4QfSNfnAMUOqJLa
q8hRQq9eH1h1E3FX0VLznrWqqabe1A9sJ9/j8rT2IKDxYxtisn9qwLIPCKerma1/EoFIKFXygDzq
+dOrNPaG66awyhD2OV5a8K8ANiBxx8aoJtM/siK5mC2p7GCqrm2U7KqWBUG9G+5PiF2Xv0XI3nzi
VMtx8873c9foQkxZfIwY3Y7vcfta+7MAicDiFPQONQUHm+WSH8h5QHLyAFyg5seEOK0Qq7K2Mpmo
UzlEcSCeT1UjEheM/M5a6LEEKRL+0d/2dK6cYo+1s6kCnwuLIlrNTdfrPC3xlq9sgXo/BPhvnLs6
yNjoFEk2u39KqopXmgo0SPPTWM2chFgijdEwAFCo3PydamiO8AfXhR214PbBXht4jRYm4jla9tUG
kEy/MhlIZJV/kfVsKnTg9yZyhHNvEl306M2ufLtr9D/0jEBIhaFkoKM8DCdetrjQskGbCQL8n3M0
mDpTJ1aReDvLRXYXKBwUVl7p25d83VWjTRVQnrqmnecEJE4vL4lAThXYgz/86fmTmd48b40iQCD2
r57u90sBqCbHNT4WNM9fAw4x/gHrQnfiz9SNTHyqfVfCv5sJ1sSutx/rqRv4a/9Y0DpWAInQxJcA
c163KXtbYOpS5PLPWZYjhcyYlA470RtcKC/bpCvh6EPHrAkaI0TQniaKLlrAhEyIqbvpQpjJRkjJ
a2LPc2T+MfuoutiUCBX0N84E5UPx+aeddkPUBlYGUhmIpnBeI0BnBIdQw1LeF7QHZ+6DA8qUhRyu
lFBvr9Rve07SGA4ZBTEJwl7kdb+bNCp1KhKoL2ESyHE5RUuQTQ9iVeYTgRA//eWWez1CEbwYoIZY
htA1dQDIvdxyXdvLIKZ//wWcuIlRw8zHdoNsqDkgnNCcWVFIvk8ysfDrb4WDncQ10a70ngfS/ysM
9fWOZGoK1JYmLWNST4jXO3KqhllPYSw/05OgdFyShC5VUMEqTv7iM3u9yg46BDytRKUO+J583bzO
SQwDCffzM7Qllb8bmsKU5mlGpXYCsGSyxrdfqwHK/br/HY8xWABOGVFyPvHXOwjfgJVgsnSfu4o5
UbLvZGTCHEFx4b1GXQujapOkMdpbW5V7CSfj2zeAEsyrO/DZxCGAT6XQfPDk68jixkkhGlXB3wH7
Uu2ZZcHto+uRhCg/PaUtuktMauy7ronfP5riljeYlhc6phXnwvS8OCW6BawRrf+Fr7iGW0G1gLxu
xZHQ53DE+l0gByuAtCbygWitJs8cluiM16i9JBE6vclGEp3IRQY10jwSUzeDE9Q5Lbp9QDLvDGcp
o+UAalNumdyq171Ju6zOUVQxfdqa49xvUnIbsGPmiG+aruG21HODvie1J2rmuWOSpiwYnjI+R5hk
OcrKjEhi9zEu19sgznCGOnf0jJHaRVLBwzt/e/l/23AAk+GWgEsN0ab/bWuPVBZwgdflU520kpw1
buDN17twHUwG8KNl/fYlzXf7YssRasOnGQ3QcpgzrwY0DMpA9fbB9CmMfdNjxInHz99hWOrk1hUq
stwBmhLhSBE1i8gkhSizm7t5+zZeP7nRLMI4DlciHpvB+6tDtAKlNfEuk085ztrlOTrdQ3nv5JPT
XTr9cPX2xV5vcuR3PCXpFPkyYF7pvdrkPqyPNGn6/rNum2x98DJltkWWNSazevtSzqtPmp8OUtsI
JSkmb3CHXj1YjDNzUVTaua/6wQ7wHRU+6vao4aZUummGxDUm8/Va8g9Fw4Z9OXsyfKBY8zCnA8xI
kn5ByWPm980kC/JQsWIidWenMRUKUDu+iqTOEtPWmi3TBggGEGQIFgXIvVK7lkxH7jQKMjyclXuc
RXFsmUmR0GhsUFWJMZ/bM8sijhaHqgbR+Gxy9ncjNmsQUsKB1mYCiSfX6zXwvHgIS3+c78cyMydz
VDOqyDdI7FI5v73eT+5Rv+xn804JXj6AC59jEa2sl+fUVDf0VIUb3QVu/XSt0aN1aug95mgi1BOC
nmfvBSAdVqGaK9Ml/fGrTo+mQ2BNNovruYgkmYFG0RDpnBLp4OnMyjP4rJc9nyogvrRBjPe4yJGC
aZ9XEeUxWrWmLPkx+GNaZIZIVoERNQOTAMEbNALr0rxwHEa5ivU0HQeFZi6sBR3QYWd5iXmTmSBr
QUlUE/iR4u0QhKIyeh6h8UWydzNmHpx7UUSXQyJBX060QN5e0uDl56KUQvDLwQ3DhuICke7162t5
Ah1gY/ZYaKk+Zl3lGRIqYGo/DxqXHn+CWqE7hxcLKvDRDjJzdSqdvHgAxA9YvQrGiqEpKM7QWsBY
gq9r7yPq1/6mmHudbJNAO6c0zN6XjNoedeMitOV3VrJsmeX419qL6osELcZ3nEjJSrWegMe1cMX+
4/+zd2bLbSNZt36VP849KhJAYro4NwRJkSI1ULN8g5BLNuYxMT/9+UB3nbZU1Xb0/R8d0VFVtkRi
zNx7r/WtmTlyf0lYZGKtqgwyJPGPVvqkzRqW7jYbo8FXXnMrWZUAVGeaeeVMDbkWFfxhZuLZEygc
eYnhmilBUrW080pw6Amq7ewLqgnrMI0hyntwYpCuCD53HgzW57cqAuW8BLtHtDBCpeBiFMXD4Jjd
U2yawIFcAcRqrdG3e0XlqN4zrWrubakU26KgA7bRJVvGBFPlF8yLRn8cvJi0IZn3RCeWm3bweho2
UZI8d64NFtMlrnjdDk35MBMksWb7CfS90DTpY5U8yXYSX0GLqi/YrTEIdlbnR6OdH1JHxRsZT/EP
zMN/fJ4/vqy5IRgr8zKz2CpIg43Cp3caBPPUqa2weOd6jbeeEZCiimAUs4vdCPvxN7ffhwXqx4c5
COWWZZ493OcdSTBLtnaNV7xDFM/RCI3iQS/or67yPL3qJSxJfyS5/sSI0El/sx/7251/Pky0Ooxs
eIl/rkc6S+Fzkk3+DgqIwtUkzGLc5qaO8O3XB3n+Tf9+bZ2PUhoGwgNgyizIn4vI0UAs2qOVeYel
yTNjGiwXIExzPV6PUebcFQYBnzF5RBVuT8ur1rBaiFzAEGmvx6xF9oVYz75p7Ma7LLTaeWS9VeyT
uqzFmcrmxWiLvFoZrS5PYqHg5Z3pHgvasycCTo1nb0EtrYgtExX0gPDGzFHIou3Pbbo3KbM4TEA0
1hpvek9KIo2Tumu2emiJNzG2pj9z/X6zF/okwuOULNsAtkGcF6gXxuctga45apRkg77Lbjn5UWxG
FyZ+/d04j2+F7mWvpuaN684IGXrUjWbvJKr1Yv3rK2MtN/OHK+MsYs1FD4JTkGX804JCgl3O+CBy
3sOOwQHttCZdja4F4U8xJWnXvcyJ1s1bDOuxVuVMe8ocRM/oXfWVDTAiI5z3ZibQa2fOE40zCBFf
cgLPLL9JtSs8785xMkmPMnPzgR5odlNqXLSVzWBs8ud2ZOySlKS8OpXn3LFt7MvtIOPvk53E16ZT
xRcpneJdHJbVTW61WbsuA9V9nbKoexSWkZ60wmWBsEd92JpGOwA8hmb3MGQeEYVRLTgAkKtIqduQ
EYCT1AmDENbEezhL7hF6mHzG5oLPhKEDcSe/PrnLuft8biXdBUjfVLOOsTx/P9m9OlrCXHcneK9j
aV1rtZk8VbE5Yd+tC3GtD9QSv/lE/aPwlbvKWcSYlDi6YSLBk5/qWGTyWZOzdH5LqkRe0jYDHxYQ
a3ygUZlsGUS0vOmtsHmvQNE9xeHYHuPYEyet98ztb47+77cWW01en2dzqq1/FgM2ADZAfRXFt3Bk
wEDdXgZfyHWD30OeBTwCYaR0OPIS+0Vr0StcJ5Ft7aDaxmv6JJ7nM/CEmduUtvMSEw68tH5poRea
iq5SO1Y7rDHjtd1F4T7EOC1XJdFTw0oB9zhbukGdNbpb+m4+W9WFxmnZJmmrXXk23AQohI52PAM6
p3FgOUssSGrhwOrtl3qcHolZYgSumXlPqnSdLbC0ATZbz9DzyeopTdmLqPsWq9A+yjOzWTUOchnu
RMZFvk3X7xbTHYkMDoq6kYkmc6UWB1AI89mprobKU/ji4go6Juev1PeIU8hsFnZoPCPij186LEjf
ZWyQLKP6JPhd4+vv7x/uFA/RHNI1giH/1tczDSahmIfSb65Nf2DlDV7yFZXHxNSQS0ZN5bzPqgv2
dqF9nXri4VGP9tBdfn2T/NMN6y4SZJY+7P30Bj4+IyilVK5mJ/tGJuTUrc8XxJ4hKB/jzIaON/fe
Q90U3RZKOsgxLxhfI7cB7gzKXH/4zZf5hwd28VBjAQYrBITB+PhlZvKy+nJMk2+hI+z72tbVnZGR
ieHQ2D2wLnbXXVa3l5Us8j1eYf2qLRwWMidrx9uYbFYEycXQH2OtM7+jnK+tFWi99P433/JjTbs8
41AjTItHHM00ReWnU9bnwZR7tey+0fWuw0d2FrAI6SROq06J/tqwezg5A1Q9d+02Vvk9mkkUwQli
VMOF6ZTqySLS9CicIX00GtkxIWEV2EJWyDjdIXH0smbc++NC/28IxcNUffu//+ftPceEGSuKlD/b
jyZ/tiI/XeD1W/v2Pz8cGtdvOT/5FDdhXMQfrBbsPZcf+osMAPpY2vwnY2mJ00Djtvw3LxnFF6hi
hKWLg3mpF/8CJnt/SKpdRJ6CEOSlvPn/ZgvT/oPfhtGVQpLlybD/K3AWHewP6xxfio83QQPY4Aeo
n84V1k/rnNvbZVlOoQ4bYCoy1KAlwRCUW9ibpvoYDyYAnODLVLgWA1c3jB7xlMGJIwv1EEdhd22W
drzymt7cWg4D+03jWO5tNEEZaewieyiLiQWaV8e+DtqHALej609d/SbMCpTGuuEEP6IcK5hS24hB
84EFpYdi/G4FRXkoIwzWchqRZAmS9XyYjtabWSHfWy0u7Se6Cdq3dHTGR4yF+fiNXbrnJJexksM1
MrVNkxOwEI7JQcASci/sPqAWMmVIORCiQ7ruEIToSERL7UGTVgWTEdnKpnIxTzoYhFcqj2u5RhMy
XuvNCI4yjdwvWZq5xkFBCuC0ELK505kIkUWoo8JI7YV5AgYBTQxyma1ew8gnNf6rzOfigDGPrGF3
lmurkekLiohiY+mBxE6L9SwLzOGJzM6JfZql4+RVeARLeMW3JHwJh3BWSKLQUrRX7HFYJdWIqVio
iEQcsoXIjO9r56lS0G7BlY1g62fW62o1JoGot4EXZjEaGiQwNzXk63qrAeR+aGpXvnX0zVFMZAPZ
3qGEyEcj7GEczOUsYyoLV1Hp6Q9eChJjNRmD/sB+HiVIVln8+tbEtIH7sNWvFRVS59Pnr9TKrIos
37gWJFSqRUaGdD1rKt2h6MqD3mQkep3/MdPRIfkBSyli4Q6HvT9FOT9jmVPqHKsCxoHhERrHoCUP
nhKI8LFvLVkBbS8pf7MohDgfjpb35JYp+bdQ4LwnjLstYY/uwhX2Gqk/4PXgMHLG9xeDU4LAGluP
8AHCKd8quNjqQraAKpmzqvngFexBVlOuY8YOdZA5iZw5oHOKmFEj/T20KfLES1IG+AIDUWfhxglh
dRFrEVSvhOBRgoUINXKse41JivPoEP2EVtM2rhFkDMGWHqUI9+0yziakL2nf4SQTSIAiEKYUfE1i
L3ANZxdM6ZcdjVb0qmeEKPgD6S7pxaO9HLwLwwH1Ju2M2W+wHpGUVAPZkEgk9iOu5n41k5P0aoeM
laVWcRBBZ4hbN+7t4/kTbYf22rbXbCyPmc69WfdLyEsyhMHT0KSt61P9hA6DUKOfLzAEyzeB39n1
JTPngy2a6rUmA6Rf1eg7dyEmKHkKE5rlqblEe8Rm3CBasDvT9Gsj5veHZsZhTTnYx4goxGe5ZAs+
nb8lurgu3GWTjAsfLTBfluYYd5lGGXbN4JuU8yxV7OqUPXCd07yv53sgwCU2/my5pIZYzg8qBqGu
28lbguEUDNum5N+9KSbEz/VCZa+0EshBWmrcECg7Ic4OGW8oqotmJ3OhT9u4rrLv84xaC8O7ttxT
ukEwW0jRkV+UXU/T09HzkUYGJbc/oo4f1q2HDZRVe7gTgzve9slUvbJcA9sTZQcOOosKErA9JAfH
1sX5XVnkl1s42oibMSCkdTmAaH9qFHk4FB2HxJu8Jy4mSTl47vS7JELsv8oaVb22slMBOkRjJCTP
My+Swc23M1FGvuhDC490q/5MNFM3yTXhsci8bLx30YD7aNy4sY2GXg0VU8kGGh4DR5cjMSNjC1mU
Tx8nQz/nFaT1ccrgPI20q3eD7jl/Upg45kYvShf5cIBMcGUooOdhmMg9/HLO7zRGwVNDU+ZodzUZ
QI6RDzeDbskNMaIGrv3WRO1YB5R0OQ68vTkuuZ+ZG0V+w4oBvbYq7jJ0HQvbmChkwo0i49ErZ2er
Dc30TTq5SUetjXdJ7+rvmeXMT27Yjc4WoXRyrBs7/mbW4/DQWda0r/KCOErQLT5YvMcm0ZqnyJBq
DVe2RX7nuej5dUKIjFHLjjrQAP7bWGyFC6+9CMX8jUQaqOnmkKmDaw0OtNbEmeRqsSO+Eh+pSKfF
oOszedcBAjTpFVAma20Nw+LUHVsMtjHSmqMV1mAWm/ybZXkRxF42wDBRphrccDu618A+7vQcCuMG
JxpoxBQTgH7MUt7mp1ma9MoFoqzeRhGIT3Gt6pQChKEfeeVdcIvIkrfJ5KB0pld7pxfFixmip/Fb
T83hRY8u5lilBH48BpVZPg0R2tFskLeR1dd3KBXC1RAqHRqA7twXTosFqhtb96am8tjFToZ7PIzE
S2gM40EG7sMcGvZzBzjwoiTIsrmwhqL0eD6A1O36ZlwefNDflQd/qzJulQI4a+dVZG2IfBHHoZzJ
fg3qVpxUVJabkTksrspGX9EwbcZV1LdRtckGUQgGbNHwBdVljq9AdhZY3Lzr8h26hYwId11mG8zM
lIejaB+MInVfY+pqxVJoipsuIVUlx7a/722Tu3oAvTyyvB8In+2uW0N8GRq3vqqgANFXGsbKpq0Q
tEcsbgk9E8+4nzxN0mBN9FPKTOR7T4Dpl4lBcv02tiLrT7HdBCF+7Tndh1la+FXdvBjTHJwiZKsI
M4EYsxUcj32rm34GI7B37OayU6Z202Cg2SgDs91qcvJvWTuMx3oBeQfWZJySuO1fCUEK1iGJLbde
5Vk3MBiISUyLCJyysFAFO1qQXomgNop11AntJFNi0h3ZDRtOl7Ni0jheViovvkD6ARhcVo9BV4lL
mjFPLUviJkq4T1UiXnUj3CdDoo60g+XLMISIqJx0anw9UPom0KLooEKs8iaQh6vOaXZuB1ojdQxE
4AKQ+8opq5GopqiVHKGLjz6ShKOHldG1LH7atS25VQQxC/ngljsj05+DRDqrMLOhKxul9KmT0zVG
nmytA3zjXQgZmf4w8HDTC+YFOI8uwmYJ38KZFePKMCrz5IbSvnW9pr0vKYFY6KEuczxR66fzuIW/
SYBlk9J278JHW9RASkGsI1sb6R/ShtsidMzv44QIUaYYSbY1CJpaj0ZGLk8lECF3rY2tFPtudJuP
jblNTTE9iKbpD5MyxbPW8IM9MOUr3kD9Lh5JDF23WObMVvQXVdFF/KshqwN08fousvKs94FKD5uu
XJpG0VDqlx2Cv1Mc2xjmA3sPfp9EU8Rkj0KhtV0R4/MUdRFgihzqBMZRNhRjHz72EMhXtB7Bz6J5
uLQr2nujCAlVRGuxherCdWhhf5L9lQtv9l2ns5vtlEYWT0Lepn41WvVWolYvD1nkwaR18uyiGkjv
rDwOvCf09h6murNVYx0kgCx0kNWoyNbIhUiKDhj0jo1+F+GqUasmiSQz9lAdSjlJQBjR1B3GRtIE
NIwRyD/vUwIYCDv1Hd437/Rl7e8gZYZNnNrWvENwmv1ZOU69o4cebLJlawWWvAHXPeGvlnpe+pB4
bLJH6mqTFH3su53b0X7RjXUwZWSr9nW/TtEgHdIk769n5VbmI+sbeogiM4kGyL0xv03a2PRVaoHD
zsfQvsuIrp59S/MaOosJ24JikF9TRDPh1iOMlAdIsBdMbT29CVlkwz4bj0Wq1AaatTeC03aDk2Ib
cGVkVcWbdzLDFyfvyaaeTSA5gfReQzL17uZgIGM4D6NtnXbT0VKWdY1YoW4AktQaAWwWascyaw+j
Xk8XboEZDhm2eoiG/LIe6kPlzuO69oz6JidO/E8aQTAp2rq5BBAaXDSh+8RGbdiCvlj3TiNPCUBC
ROZ9mqbbZMzD7JIc9kHfxt5MZucgmyrxYTKVySo37PmOgWP1dUSSHHL7GFm/ItoMJAUuO6ThwNnT
rtHyPycSXG4R6c43GhileBPioe2+um0F+GcqUmfV4FMKjItc4+W2D0b7oo5M567Us+eKiXB0KLLa
CY5mId4YHVVXIzjXVexyL+zTIQ64zsmUbtw0iZYOsrTEc5zzT82wahhZ3i4j060FBXGRSFvV8DxH
JAdItBKhcxsaVX3L6rdvc1bQYfdTJX/7o9X7M1LuYz8Jl6XADr34aWl+6hIswcd+UugNZKKE7Gud
ppH7waQSxShnPMyTo969Rv8tOe3j6Gr5QMngH+cuTSyGCp9H/7DRsXgLVe4KwkWPhL1Ur4oX81uq
tXRSjbL7M8qElNdh73bmvmlISpl8xbgtv0qsJOPNx4O9Qa0gm5u86fXrXLPn6rJhePDUR6236VNC
L1ZyLgK2bbmt3kUoTI+CXrbzvWFrSFXrMW12cdexzawS6620+qG9JzfGUtu51XUUpIUNf/TLTD0B
2t0dKdjCgKygGCMUYd28MR5yxwRMl03qnVum+O7OfXFvYu8iIbpW/H3bEBVBRMhDjyG1kba8OwUF
FlCV06ypTuGOonC4cMMSaTR/sbmRZaXbF02k2+NG0RZ+PdfCuV3r/5X8YrkGyEwAnS/RoLg+Pnc0
U3bIUJ1EubOg61Bpxgm1QQfXIPzd5PpT2+X8QZ4tf0iqjM93FwZ7csQzPiiLYF3RnMjzDegrrg/P
nnxTsUttHZYjRQhOgN/hEpd799/DjeUwkYW6HjoElC2m91mJUAEfdcREwHuTVMaDPQxQg+p4Yv+Y
Nbty1PhUbDMUAdqQU7b9+sHSP845fny6xIyJwccxkV98erKYiGuME5pyp/SK394PIal1BJkaD0Wi
KJulbnPwvZzKQxtW7FGRPXUUfkXoZPAdx3+1jv+3vfm79iZPGuf+P3NPn7+p9n/+scf54yf/6nE6
f+CDsBkDkD/OQHRpZP7V4zT+sBmQI32h2Y18zOCl9xf9VPyB8GYZMjlwUxlU0Bn9KxTO+YOBpr2w
CXkpnjE0/wUZGVnkp9ud6ThKYYlwUGda+jexZDjh2ASBFu1V7nSH0i0srKFGpQ7mhJskk0s3K+1M
/Y63KZ0fho0kMMVrEOfDLo0ajc150DnbpvWae8/l73hm5j3FbptdRJ4GYPy8o6IkqrfdeZ81Llsu
RfXXbLukC5bdhmRXhmo2s1YyZTDee2C4rGUDh7n0EqRvRxNtCiHO5G74SFYIUVk9A1kffeGLNyCg
Pe8MZaCmR2Q6s88h0aroNdyyy14yXHaVeHfYYI7LXrMlRggymBbUd9ZUx7TLZvKmGuGwQy21UxxU
iVpHYzLsGuqoq3lg/jsuu9t52ecmy44XGp65pSUR3RqesgmDmZcjpxGjNkZuxxDe2TvDLGA3HA1T
fh9GlrWlVUqsquKPnWXn7enxIxFE1pIO0F+5coJBysZNw3mKDL9kPAeLo71P6S3cBqVunoLzNr88
b/lLpPsI/LA2rL2OxF3IQHJjLHWCTR245juna1NR4sjSI81bcxzqbvO5S9Nqp1N0OEv1gUD1JmQN
atfGRDzr2kEd60trkKsiC2cJYq7pA94t9uLhmVvSYNqdh5D3USqwZ6uKRMuN1mMPlMlEedSowuJ6
WN1xdo1dSxFFhpe17pa6CnbaU4A36NIbmscpnSSuMVF8QQI0XeoRW8Uc/yqYyWkT6q21zpIwvFOy
MAv2b2V25SZ5fZ2dyzwvw7W5qnBngoZU9m1qasFai4g7CJrAOOG+SDaY08h4mKtv7bmYLBb/XlDH
4eJnUpcjaKAmsU0f8fxIrB0VaaZTVnYFq6xuti/k4RY0VZ10T/YKxexwLmzHc5FLUKn6gnuPlKOk
10+U8DjfcLTcp8AaEIAVHbtZVdt+2+ecsqHKmys6i1+GUXbXWmVosPbENwZtEDIHrNY52Q37fqnK
s6U+h7yiqzWOOPeVgUL3MGtLSk0fZGxewHX6jPIo9cW57A9smP4oG4bhC63eUqz1iYjEjSLCBtbk
0juYucoby2mBHBSqF6d+6TKkS7+hqhl9AEOaglNPO2Kw9NdZea+iYbbMxodRhYBW7tlx5fkSLmBz
0S+tDQoq+xkE4kMYVN+E0QWkoi2tkGZpilikhbk3USYrwFIuvdLINnYh75w7fgNTA1NF16qOD8C3
hj2eUWIHsSVEo9+FajCu1Lkt4wZjE/pdU73m57ZNs3RwGqG2ydLTIWsLRuLS55nOHZ+l99PRBKLG
ivbpuTFkzIab77pAJ6yBnIPkQImaENKo6Lrj/C6tK2WZwcYxy4gBd6Bv6qodVrbDOFSvbPcZ3RBD
/HY+FMLRdmGroovUpRAIbAMvfkAKmiemYVvIJKbyzNIXhJ/TOk/q4eDGzlYS37GqAgjmK5dwk1Xa
JNaJsOV0U9kEX9kw1X23h/eYYF+7TFITBTR7yose3Q8ywjy8GnqLlMDFeP3ALsjaW/Tfr+jlaE8D
MUhddugAJpJRrKpshX7E3YwM87dJdbCn8YV4Q3uNB9LYQxeZNxZ/65BZorzSM7MGXyc10sTqsjYE
zD/LdPap3VMeO019Mr3GfIAnHPlo19x1hHRh8HHtTBcBexJw7lmavs4JcSZydIYDIzooyU3PzMfF
0tx30bhCXtNsAbCQUTf319kcTt8hzPb8KRyLyAox+jpx1TGuUX/KwCbfz8HMtYrsQl+Xhuj2QT5h
6WQDxJS8+8LCYm8HFBK7Yq4HntKg1LAwVMOAaQ4xzp9GwWqzcaSjjlDNvG0f6vchAqUd8hBxiMEB
+k3hJheZg1yEGm2nKlLdsbO4mLnKidwprd9B1RB7MYE6DLw02tuDhKWF/ONgt9AaWbHdraqEceyI
djyMhRPTnMvucIsjdFShc7FIHlxkhfH3DkNVSevKpRNa8e4d9D5bo5Cr97VHuhhg8bRei9G8bfRy
SS01cL/yiF5FVRhfx6RP+WlWaf404y61yAu5ROMdbIeuPox5Xm/EPKp3Wos4x/Nq2CRZRsfcBDs6
dzLaN7P31aV9g2akea+9sNt06fCVeINuI/RJ33Qdy43eRHu3USG4IprZeeBe9yCLW1WQNpcbmNq7
3jqhU8q3jaZIQ0vuOqG00xAltyPn9TIYLYOnMbsOnXzejnZK0NUYoydb2b2yt9ZMwS3hVSCY6rvW
b5jYPMp0osTuOK93dReH9uWctFN3NSkRlhsGWCTgAPc3GZcJE6XoSmJvFBu7cGexiQL0Pfd5LDzt
BS3/CA2GHvpMSCjaONGnBUE1Y6pnBLk71GDTrtbD+zQtHTS7PegH/AqZvO5Tpmqggun7Q9uheS50
es5TqY/WitCX+sZAvR6tq6SZn82qG59zvOqXTpvoBJYV6qKetOEM+xltX5/S/lLY6cCrPys4B5SP
uwkk7kZHHLxb/NFvU+JCJii75JIGdQdMxXDyO3fu4kvAAIqpBQhJxxu2k+GG77XRaReqHaxbBf4E
A3SNF5coxmKVF7xeMbxyggh7HLeRCMMn4ogqrNswUZsqJb3My3G1xM1MCraYyTYbmKkMK1a3eViV
MNMPTdXl0aY1mkpXK2PqwJCycomtRTJeQEZ55MK+cToGZCmTuwk7c4jeWfXd/ty0yqJUgwhd22z8
AtHhqjCld6Nbmt36ZTvX8ZYMPG9Tut7crCOzs9dpWItXZSWRvh4TkZzcqKnvEi8Z1MpDb4IKybMu
FDitbYNwbzfrEVwQuC+9WImpcah2m6l9zjzPWwfK04/4+nNrlXHxX2YzlltbWRdmG3T1Kp5b2Jr0
qEx+Pg5QIJk9o7YlIBVPYbgxR40cKSR34bIDqomnw8azl7EUz0QrJqBJoB/6IZJK4KqTLBg4pa3A
Ktq2L7y8543JSTow4P0qnTTlwbYE0brst2rmbdSIDFBT/GJtl0yrprMMv23pKvjSjvKbAncGwNU0
6jatFV1VMCO23pC3x6FzrL0dudXkF6ZrnRSEIKw6VpFdSNq5G4+LdunCTujXWSGn9zFwoy8ee+5H
Y7KdQyAhMiEY652jItjLXgehHnpXubBM35iclzY31fMEAxWKgyXJAgLOaoyW2Dc04UmXgl32upie
kVi7Ff0MAHasJYZ3lYFr/maQMO63day/8T6NL+NB0zdTLe0XQBVq8tMmd4KtRhQyYGoCTQnxyWmi
Fq15R1fP3Fg2cqpyctJNKomVpsPYbayx7w+AHQaiOcPhTpH1tKiJaBZaqbEqyTF6I0xzrFdGWcqt
HpcE+VZ6Rb/F6Fs/L8eYsr+tN5od2VujR75lAPI/Msyfr6FpVPcVxlnL532efGfSrh5AU2QvoS6y
kD574l2i4AguGdiIS8Tw9RYDVn0QONJP5twS5iuqcm/Mgg/A8LTSHVltEHfq7P0FuYBWwESS4U/K
qzkvtoNdWRdJphX7UdByr/CPPpTMBbeaaDYtYIibOGwQpS8t12RpvvKS6Nc8gDwsTm+sFR6pK3MJ
SomWxm26tHCnczc3XRq75dLiTc/N3pg9SpaLmg0UreDo3BV2zg3ipVXct+XwTlAU/WME9ONVf+4q
D0uD+VzU/m/9/7v633IlvZlf1P9vKiI/iLLxoyrq/GN/wWR1+w+apBZw5B/RgLiM/lX8Y//8w0FY
tKiefqr7yU8SBsRL+qu02qyF//qvul9aZMuzQrFdRndL11X/b1JPPlb9kJZpb/3oOmDbMv6mTlwI
SVAsOvuU9zBkffrr3QkYI48eRDj15acT8w/d4o8dtfOHIY/3HAEH1+ZwaWb8LBcOrVHCk2zlKdIY
/ReyNB6mtvee0rhdmmlLyzMUjnzz+uR3AMV//GjcW2RS2cQpfm7mgSnVx7ZEPD97qGUKD4DimVY0
bhj/6A+mO9JVVKJBckNLAo3Er4/8Y598OXLHkEjUYJdiNAeL8fHIDRNGEbBv85QhPGREA+mt9kXb
0XqOy+XjxkXu8evPND62EP/1odwqUnd0my7ip9NdVEXQhZVnnCxelA+sMeaengSqJgTW3tNilznK
2OTDO72jlRy1Xftu8zq9yDSb81DjQruoUO2MO0XOcLCZZ5quiP5peQYWbJRDv5Q363hegqpVpdOA
H7MCHcuvj+OzA285d2fhHY0xXCufrRUuJBjkC5FxQrHEvdJlCHeyRZPjKrqcsAsWxBEY9F9/KuLB
n7q/P06ejXx42eDzwd6nK2ZrwklGq9FPid7rD4WGHqYG8vBdJGN9mvR5vLNkpV9T6CALmyJUaL/+
/L8/mIvDEU20vdgqmXh8vGN6zytS9kI0FjR7vAP0U71OXjfehv1v+/mfes3nYzV1mu3U5nwggYUf
PyuYHPBgotNPrNXjHXEEaNBgLSJtC0xTvY+plG+9sJenU6Ayq5yBh0VLHGLQ0uh38OZ/OnCs4bwt
Wa3ZdHw6cENqJcy1QJw6mOw1PYcgK49Gm4t+FRfp76Jk/ukhWYKleC75Hz4lVKk/v5P0KhGxZvbG
qVFQLwogprQNF+VW5wiMm80i3OnRSNV1zF3uZTMjo564CNJ6dSIMiYEuD5rdj3ch+i5SODELHFuC
ETZ6i1Yzinro9MWU8JRZLlSMS490yezH2vwf/VyfuQvL6wWHn7P4XDCXcsd+PAhI30HnTp5+CoIE
HSMt1WZ3vm/GNq9eG/DEfuaiXCzAFRF2MkB1iwkr9tXk1Tugl2wS41SSgTIPc9as9UCod7cR492v
7+l/eAs6pOgwT2FuxJjy09eECNv1diD1kzU7nJDzaWaDV73qItDpcUDp+/UHLivoh6cYpDB3NWuu
0Ikj/BsPFp6DkYh0UqcBZc8BeaT1BiZq+T+TWqAT5njbmDaCtyAOmOzhrCIJewA6dR93KWMXE97u
uwlI7DaBy3ohQDa8xibyT7ncE+dTpFg17BWtVO8IMQkxnW4SHq3Fcm84C3aQTsBv7HscwefD4ki4
zojapEGA1Gc98uymnsMoKjyVDLR8r2JDv04cLbmpTezgu6KP2NYnTp/Q0LWISfBjNPXR1ouQH64y
frfwJxRIALGMfkOshrPtZ+gwO6KMOh2pUjgtoBoLcYkwZyQQIhq0x0rDbrzGgAtDcABhYPmoppFx
CAPy3CpRQ0flG+F2TBOUgNKtilNXtNHBVXlyJHOjvMbl4dRrKISiW1X4Dl50KoQbvZyyP0Wq9HXG
PiCiNJ2pncALRe+TVU72ZQt7dh23rN+XaK5zajwzqW5rQTPNHyPPxuBeKtpY+BMAQzmOVj11RZYM
azNwnHvPA4Wwqmm52MhpEEOQCxg2ALpsDxEPaR/uV0AQjYvGT7VQdyAVG6u66yR5pTUJtfsAd+HR
CDvGbVUfUPJ73v009CiZHSR7zUkb8MCRV7pYwmplpJGfA12pbp0wzxp/9GQUrKF7eE+0cVl2U+4R
B5UEdVk5eRvcsENIC4dWq0MEKt+utKw35Um2CXQ+9Gu2gIvcu2IVUPHEjzFaB/wZmHDCXBzNcjUy
Y3CObuqkHSuzHuluhTC9o+l1aYYima5Ib6qPoBVdfRtOUBnhUsYj9S8ueloiXgt9AxDcKjQigRAp
aWhV5QvgTjbbxotXpGYyqxZiftGVG18avTuu8W4bX6e2LBn/Ig3GlxRsjdksv+SeAkltatif7Cp6
50YZv4VdkCyy8bBYC1BFYNSCtkCcUVnrXHd6nxsrX1JzgmIcXbJ8NGr5sn2XtbBx08dh9aBZbpyS
UeyiprwsiszLH5w+KIXHDZBNpbPOndxd4oInLN92usLRDmAU2iR5NrAZKUI1HbP3BKY+X7up7lUv
WoTwja+bJkWzRmmYu9Ruy+Zntsa7En0IqRwapBwRumyGeIPLt9rFI7zBulVNSFaC7HHUFFdsCtB1
5+SsdH7veItkdlHPxrAtFeRrfbEuk/tLGia0ylevUVxZm+gZmraLolmIBuQmLEea5SHKfZX2vLJj
GZ46GlytP0+2fAtQTOIQFQ401QztLClL1tsYzN4TMiL1rlB87JE28eKRvIccmRNO2kQ1gTg8oS49
UmBa8KgWgTcVB+hKOOdPoF/cdTrl5SEtUuOhFotUfSozdBVtz/uZ1xlipv/H3bk1t4lkcfyrpPZd
Ku6Ch92qtXxNHI/H8WQ3T5RiK4BA4i5An35/DSgjsJOZSad2qeVhahI7Lbp1+lz/538iw9l656pa
8DewMLKnfYDj0yGJDwuBLbap3K0y+Droc4t0fgMQwuau3KWoGOrq9q2Xbp1bZxHXD+SEMerdUBuh
I/Hh7FuXOUbvWnCxC6cIOUtxlC0mPc9L/rd9W+odwGf11GB2H26ndlaaQXOftr5IGFkAIADpArD2
AHWU4DDu9qI23ggo/l49OBdt00AZEG7o9PI/blyGAPpFLea4Ce+x0Th7ldFegWhQ55NCf58/Q3Rb
gyvm//ZZAzgDCDvtBeHeXMHr4FzQ85U/JxHWljxr+mkTbvF+IdZpHlpHgTkMu+ZtvYmslVbj3zMI
ma825WVqzd48AwMEGhtAXXMTpzPlTvG50lbsKnc5nM7xLWLEdwfkDuc9TjE8OViP3OWNlI2CEx7H
5NtMNUw+uWWENW9CekIuXFgcVlZ+AAEPShg2gTTPePM9/wbySWarAqWcZUBMWgenFK5KSCL2uQt+
dOH6kCxhiFZkNgbT22dhuoHU0AJ+UJkNmHQIZVf+Asr+K8wOL5hoNagWG87VzUWyVd3PEWgb92zX
XiGVOWyg56ETxg3C8hTnWfWrbVT01Ds531Hi2jh3/NHxBAscpFDotliEKiEzZ6/Uhi4L1IB+Y/FN
3+1yChVsJ36nA8h/IMtORnnmR7wtKF5BtY3FLYR4kkVT7xRvg2UKDTGYZLPHXTVAvpfvk8qb+ddb
3yUGVK0dUkttAsA2gBdexjUR4MIIBRRHtZ2P9T5YPG5CJsRdFKkSXEG/g4y0iBR/W3GmTIRn/60S
CCO9fmgosdnLKAycW6sB9ZM63LDEEh+/rWgXaLsKaFNNPm1UhtlRTMyucfdTitw632qgQVkRYcg5
hwoX1NkF7kfIFOr7Go7gVWbDPBsqEVAYLTjMGFFvcuOzLOdNWkk0QOTm76oAFWCq+OgXpLxRPoaX
evm9U7tadWPH4gvapAaqSYvd9HqbAX8KikPtnBWEozkcXfAaAM+ljHimQeX2oVFAOumbDW0iIPy3
S2dDGGLUtvpY6cDOaHhv1P0Zep6SahM4oqEi4aKnIIfv2x1iifCRc5GChYSYocoi4D1Us+TTAXTZ
I3Sv2mOA6oZcl5D2sSTb/Ui7K18L1YD6/gBHG9S4bUuFMJsNibrqPIESgr7StovDTJzbncbkuk2p
MQGuLIlkxKkxlKl2GJymRodzRhBy6S12QZbYWCUlVRMYtkGtAVDmWh0a3T1f6Af9sswjOhLM3EMd
BSGXSzME2MjPM2oJPiJfIuAu058DSMwvqj0AzSYw6eYxnTIyH+qs2mUAd5kdQE+PYq76jpWAxhsY
EAhbo9K4CdN4Fl8wX6WK3m73Fv+aOYxa+oEm5wqP3Q056IMwLozbEbqv1jazq9hTBUd2wpBqQnKj
IF7xt8gELcAO0yeFLhKB+36joReEYs28BRanlV0XpmHvrC7I99aLoPmcYYZ+beXToIR7tSERcLXf
wTL8HmJ4RARaUBo+TAodvtdAZ9MJxLba2l8SiNzBjmb77HoGAfJF1CTmiulg6mMrFRZNpkDdNFcF
38wAVTXdqXew8HJ1KFYE8RIQqQpnutl2Mx1C2KtTjSQEpKn09wRiQx2sKsjMiPJRxc8aHKHsnNhT
vVMNtoDIqY+MJ4yrczXyuFkLeu4fNDrR9Ms4QWjKTYy21wP1F0ZfHn4lUkeoFeZYlMui4qBaDWiE
BXCq2F1w2ABChPkuNpySvqi4NsIA0Rjs6U21TPYFSiH2wEJcpjOw1Rc7puFSzSsLrpmeNnyulzT1
A7MtCAkSQrWPTk2Pime2LCQNLCxQoRrF7JxR2jCBZfhC8NeqdlBfF+V+5/+igjiPb3ao0buMqpZH
0FiI/qcgRtoV1T1kj4VZ4oR4s9D5qFTQB+ySWuyXMtK9UWqLD6Vdb3/RdPPJn7mzZehscurxqUIx
Bc1ehd7mi6fntI3QY3KmW4TUy32sc4Freuo2QYJFaoLqsCxIeTp4KI31Mdw0nHMAXc1ZbFaH+moG
V8elwrCG/ZmXxuDc9/X2JkiSzXsosFV1idXc3hDZ19eiW6VZAgHevXdjZog6dYS/YGk1yhAn0z2j
QF1QuK7zQnmbCuX/duN6JCJhr8CnKo2YCCbaRTdwUJOFIVNULtOIxpoPMFfz9WTbhP9SVOWQdPNQ
35MBhHlFr7JrBkGil1KQCOe0x9cPKUNIHkKvwMOrU3hfxSj3NlAOQRi+qxhHIT5VMCUoGa8HLolk
kxbjH9DIw5vWrTFxffT2Abr1cB3jY2JdaD+4oOlHv6FPxv3o2i4S1AaGnuLtEshpNtCwZwU6LYa5
031HPg24LN2Ct4HjgZlNHPWu7c1TZ0X+rB0a+9zSRc8Q4qRfMiwF+5mB9WRivIe2OliB9rjnk5et
3mRoDsqRtlmd8gwT6mkfQKknrmPfbjM72DL8kPQVmBOYbKKaSmCB3stoSLsrIoQncGfh21lsXlqe
0MyHQ4wFIrbzrzXTD9bG3lLydzDOc+OKGZ2NZpg6t7POw0jJkYiuuG0IcffNYkH75Q0BW11c58Q3
VJDL7CouoESPYAixiVVoJFRCetqZbUbKzmT+x5I8D0ey2MwwG66rEUm0eFULlO+jT8b6vG3WS8ya
+3DwMEady0z57Qs8AtTdaJpULhlMurAvrKbQLvlk/9HP4Kqqfetw6xtN8BstDiFV2IWDdibaOVxi
EMsFvLEw3sJ6nczuIR+J6yXu9M6+0DO9vtZoZHsSxI/PwBwO6wiv8ksM2xHudgUEBL9Ke6cmuXJL
d398FZFc+TeNylZ2Xrpu5J+lKVzEF2nMgEqTBq47JovAqLqxgn8BB/A+wLu9B+yyjSDKyE3lqrHN
5s7RE/c3H7rtpzhtWMncQZmEp7xzQCvBDE5nm+JVKq2jSrY5y5y99alNlvzfVHj6jYj+8ot2Yv2v
5TprHtY5dCr5EfoofnofB7viMf6xX/r+Qn1j+x/UjCgwkPoalIzad2pf+HtLRFCLFuUzTfO6Pcfu
02wOBrh9SO5HMZOPux8zdkmUgRaANulV55NODudb2//+zrpz/P7vDF79KSZ7I84f4zMofVG2+nOb
H61wsnlnbhKGwmxIqUg87PF08w7VMXLjcM4wfE483Qf+98/gm6QI9EoLEgNZEQCSa8IiSrZPPCw4
OAVtbrScBNQU26eTuQmdAviNcen0L98DY87uqEsw/qx9SIWOD0FnsCLkEN0hkQH+n1yHb4oCnTEi
Hy8nCos50CAdkozR9m2YM+CPpqOFrKN4JncTVMfovpKumvFVP/8VXWjMNUEfR5612yQVwlMZUFV1
blmk9CwTODxPJ3RTugitCpMTAW2+YJOw9sC/KZ6RTrStOXUVyCNg9emeqV0EWrcpssodwmIORYwF
t0Z/CGOrqDpzKt00kzPEsn2mdgjwQAmKWalTMDR8A4imIUnqNjlSCqqCuqDsLypsEz0Fg7eXPAXd
mUOrBVWUxjbFMzKPrVZY9Ow/E7MJgDr5zuSEQJ2bgscTjGi3/dFVYEj1Qm+5lCZnEZkRJu0WCHwU
2AjyGJ2Eo1lOTcLCnGMrLdEr2v18cocA1kraQzQsxo3TMgb34qsy4BiiRUxXsJ1T04NALmxpB5kJ
7aj5BdO+XxUCTCI+A/Adp78ik3OOwARKu4YEigqBoMpA+eEVWBAkMZSbtsHudCa3ezw6S9YjMFCD
mHthB7orMLIChIrAPgSgbbLxAZg22Zug2XMTcm9V00d60CZGtMHcMM27O57/Vbbg2+ER+Y1OMiUC
BBpooaGFpa+PlEe20NbnhkEywaCju32mdwoGMizrERhzrjqyfvR9x26hatBnzIAeyD8naA5edFn/
1VSBocwBU4OAM3t7MNq/7cyxOmB/gct1z/ROAQiirBRoc7B1jCCB9foo66eekaOTW1MUSwWD1z6T
yxppIs6VPQUyArAKO8fUmHC3T09hgdlQbVwDsgbtMzmNABBGk9YICskzouVe67WJkcEpLOYgjG3A
o7/fGIKSKSVOaBOQjhVsbKCBC8A222dkHRwbvUk+mYxzJwvdFZzQKfRsuVLxok5OQNVAwlrQu4pn
fCPsuRAUeCn6zMnkbASBbh/H/LinYBhoR0EbZHK3BlcBF4KcBN0wTFMSz+S2T0lBpDjkhICkAHQm
DAbrNikScqengIkkh8rkO1j7J2oc6MmWzRwhBDat4ODke1EfXQWS6guGQXJP+p9PzkSqDg69rCwo
cwC/eAKwznTPUBYcFeOhkj+ze+MwufgR1m+BfJe6EcgCZUQHtvBjEmF4CtwI6i7EVrQQtM/kHAUy
PKIlSu4UTBJJooRyYgJP9YLlzDVayETXRicqk5MFuuukUykEEIztNUmpvV52JpjGUSJ+gAzueGM4
9gk5Cmhu6QBCIA9EsdEc2YaFxe5VCnHHovvkboKmmIasVqS2Qv2IVAEWoH1GziKBAz1F1Nn6c57Q
l8+AU/lSq0reXAxVZIrja9snnQbqTLjSfZUR0zmxK6AyfFNWHZI6pa5Cp/LrMTSjJkg44U7D4ji5
/ZPu73zXH/eSRWmtazv/PS48NQeqauEnmtwBQmjxdCHahO4CxsCRzqToc1jy8I6OFTZ0y+kpiByC
KD9SfmgPoffOJ3UKUJLL3gWyajpbhILg6y4Hp4ADRTzB4OzeJk7wRqjSCXbdmNO+L/ot+zLDSBbA
ds7p0uag7AneBVw3WSkAcgALqSHwJe0z2j/1VsJGRpoeITqTC5mYwCX63qXcZB3MJbwbtKX3epHL
NbgLZJiZuc1Iz15KpngKosNd6hSMBdUUWEkpOX51g09PAT2BEyEAW0eV0H7glPQidKmyjqKQBZtm
dtimuwfhOj0Fh3wbCgF61j7f1jklkzoFrqusLOjoBXp9ATy/LguaAhQJb7JHfExo+3jLYmSg1FXQ
2T6N+JiG3jiO1KItEvBUHcEidcczOYUgTqHz4X/cXSSHYqBdBXVwt8uRWhQKAYeM6mxf15mSFDDW
XNpdNoFeEg+BOOr2P84nCpiOAO+eOA/TCprIabwgufrL5VfMAvfcFFTV7TOWglYVCDB0j2fvdM+U
ZAEXRvYukD0BpCtaF3qNMDILaAQLPxJH8XeN8Wdl4U8c1dc+mKUfRM9tB0ywzl9rlPnWLxw7QF7+
vO/+uHn++99Ei8fgF0VDTPfZ67Y1R/z5HwPMR5smO/nhMW3Wfk7/z/sNvvzowWcdd3X8y+tgna2y
J5+JU3TPNP1rdrMn/xmtPq+2q1NmNs4dLf37m7wYbfnVIvzBwnk4WlekYaXXzaDL2g0XbhH08guH
q12+yo+vKL7Grj9DduXlKgq+xNlowmeH9pZem7F02eo5Pn3rrrtKfmWG/D4VwVNZDBZvkbmyi5+v
o1W1ytanK3eoV+mV+wmsb+IvbxhEU24/DwerdohC2U+55NSD56EUdjA12ZWv1jHTYIcrdwgw2ZWv
OfEgOD1xVaeYefyLV1v2/tRVv3le+QMBVDuwluwL38DJsYuD4Y3EPGKCpJfePQerkRbpALfSK8fV
8MszWsiS7LLvXuqmDvkhvTALlE9hczzTVu11HVmyS9/GZZC/OOauMiu79vtVsBtoj77KJ79u1kSr
3fPpcfRFI/ml83z15Jf5uigGMt2XZaTXD578wFsNW007NID80tiCPC4Gkt0D9OXXzhltl8N+MNBN
PZrjZ6wel9l4adFZIL10vCtGOoRRRKK2Irvy3fpzBo3V8LQ7LLj80vvV0G4ReIp6iPzC1Zvr1TbJ
/WBo1vtKw89Y/+06y9cDTcXYXpHA/xmLv1/XwdPAjLG4yIv/jMU/MSryuFIbHzA+SD3+xY9b3rs4
K/w3y1UWYymH4tJlc6Xfvf2A81U4vvuMoidNKrv8L34wPPEOpCC9bBjhkQyjGvAPIqUpvXS29sbd
/G2WUHbh+/VulzfRfjUKE3qYq+zyD378vH5zk7+wbR2WWHb5D3H5DUHss4g/5wNeCmKfnpNd/pHT
X+f5euBS6F3qS37tehhV9jgE2XV/K1b+UaCFTgGgJHpGZZf9uM62WLbjQu3KHbBUeuWAyGYk3j1y
V3bpf32XY/5rxuXHUhl/OMBOdv0gf4p3eTDw3HrsnvTBQFcK+f7g2+w6rL+/8muZpq9Irpf5pyM5
ymv/bJhcE7/xFK1X2T/+AwAA//8=</cx:binary>
              </cx:geoCache>
            </cx:geography>
          </cx:layoutPr>
          <cx:valueColors>
            <cx:minColor>
              <a:srgbClr val="92D050"/>
            </cx:minColor>
            <cx:midColor>
              <a:srgbClr val="00B050"/>
            </cx:midColor>
            <cx:maxColor>
              <a:srgbClr val="00B0F0"/>
            </cx:maxColor>
          </cx:valueColors>
          <cx:valueColorPositions count="3">
            <cx:minPosition>
              <cx:percent val="0"/>
            </cx:minPosition>
            <cx:maxPosition>
              <cx:percent val="100"/>
            </cx:maxPosition>
          </cx:valueColorPositions>
        </cx:series>
      </cx:plotAreaRegion>
    </cx:plotArea>
    <cx:legend pos="r" align="ctr" overlay="0">
      <cx:spPr>
        <a:effectLst>
          <a:outerShdw blurRad="25400" dist="50800" dir="5400000" algn="ctr" rotWithShape="0">
            <a:schemeClr val="accent2">
              <a:alpha val="88000"/>
            </a:schemeClr>
          </a:outerShdw>
        </a:effectLst>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472440</xdr:colOff>
      <xdr:row>2</xdr:row>
      <xdr:rowOff>60960</xdr:rowOff>
    </xdr:from>
    <xdr:to>
      <xdr:col>13</xdr:col>
      <xdr:colOff>160020</xdr:colOff>
      <xdr:row>17</xdr:row>
      <xdr:rowOff>60960</xdr:rowOff>
    </xdr:to>
    <xdr:graphicFrame macro="">
      <xdr:nvGraphicFramePr>
        <xdr:cNvPr id="2" name="Chart 1">
          <a:extLst>
            <a:ext uri="{FF2B5EF4-FFF2-40B4-BE49-F238E27FC236}">
              <a16:creationId xmlns:a16="http://schemas.microsoft.com/office/drawing/2014/main" id="{EAC74BAE-9E0F-EF2A-BAF8-D547255F3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541020</xdr:colOff>
      <xdr:row>1</xdr:row>
      <xdr:rowOff>179070</xdr:rowOff>
    </xdr:from>
    <xdr:to>
      <xdr:col>16</xdr:col>
      <xdr:colOff>236220</xdr:colOff>
      <xdr:row>16</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227EDB1-CC42-535B-3DFB-ECA9707F1A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9892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502920</xdr:colOff>
      <xdr:row>2</xdr:row>
      <xdr:rowOff>167640</xdr:rowOff>
    </xdr:from>
    <xdr:to>
      <xdr:col>13</xdr:col>
      <xdr:colOff>198120</xdr:colOff>
      <xdr:row>17</xdr:row>
      <xdr:rowOff>167640</xdr:rowOff>
    </xdr:to>
    <xdr:graphicFrame macro="">
      <xdr:nvGraphicFramePr>
        <xdr:cNvPr id="2" name="Chart 1">
          <a:extLst>
            <a:ext uri="{FF2B5EF4-FFF2-40B4-BE49-F238E27FC236}">
              <a16:creationId xmlns:a16="http://schemas.microsoft.com/office/drawing/2014/main" id="{A1724FBC-8752-B872-8ECC-6AE520217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411480</xdr:colOff>
      <xdr:row>2</xdr:row>
      <xdr:rowOff>3810</xdr:rowOff>
    </xdr:from>
    <xdr:to>
      <xdr:col>13</xdr:col>
      <xdr:colOff>106680</xdr:colOff>
      <xdr:row>17</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64B524D-484D-DA94-F8BC-4261B5E9A5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8740" y="369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518160</xdr:colOff>
      <xdr:row>1</xdr:row>
      <xdr:rowOff>83820</xdr:rowOff>
    </xdr:from>
    <xdr:to>
      <xdr:col>15</xdr:col>
      <xdr:colOff>129540</xdr:colOff>
      <xdr:row>20</xdr:row>
      <xdr:rowOff>7620</xdr:rowOff>
    </xdr:to>
    <xdr:graphicFrame macro="">
      <xdr:nvGraphicFramePr>
        <xdr:cNvPr id="2" name="Chart 1">
          <a:extLst>
            <a:ext uri="{FF2B5EF4-FFF2-40B4-BE49-F238E27FC236}">
              <a16:creationId xmlns:a16="http://schemas.microsoft.com/office/drawing/2014/main" id="{6BF6F281-278D-7F27-7E1F-D4ADB13AA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160020</xdr:colOff>
      <xdr:row>21</xdr:row>
      <xdr:rowOff>45721</xdr:rowOff>
    </xdr:from>
    <xdr:to>
      <xdr:col>8</xdr:col>
      <xdr:colOff>160020</xdr:colOff>
      <xdr:row>29</xdr:row>
      <xdr:rowOff>53341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F102BA7-6A5D-963F-CE35-270FF5A14F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779520" y="3886201"/>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152400</xdr:colOff>
      <xdr:row>11</xdr:row>
      <xdr:rowOff>83821</xdr:rowOff>
    </xdr:from>
    <xdr:to>
      <xdr:col>3</xdr:col>
      <xdr:colOff>434340</xdr:colOff>
      <xdr:row>17</xdr:row>
      <xdr:rowOff>144781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88F39BE-6445-74E6-BF8F-9E6BBB0EC26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05840" y="209550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21</xdr:row>
      <xdr:rowOff>144781</xdr:rowOff>
    </xdr:from>
    <xdr:to>
      <xdr:col>13</xdr:col>
      <xdr:colOff>228600</xdr:colOff>
      <xdr:row>29</xdr:row>
      <xdr:rowOff>99061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EDE8F182-C14A-89D5-DB58-724B43C7FF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896100" y="398526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144780</xdr:rowOff>
    </xdr:from>
    <xdr:to>
      <xdr:col>3</xdr:col>
      <xdr:colOff>0</xdr:colOff>
      <xdr:row>25</xdr:row>
      <xdr:rowOff>144780</xdr:rowOff>
    </xdr:to>
    <xdr:graphicFrame macro="">
      <xdr:nvGraphicFramePr>
        <xdr:cNvPr id="2" name="Chart 1">
          <a:extLst>
            <a:ext uri="{FF2B5EF4-FFF2-40B4-BE49-F238E27FC236}">
              <a16:creationId xmlns:a16="http://schemas.microsoft.com/office/drawing/2014/main" id="{FA06FC98-4903-1D74-0612-6C98CEADC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20</xdr:row>
      <xdr:rowOff>83820</xdr:rowOff>
    </xdr:from>
    <xdr:to>
      <xdr:col>6</xdr:col>
      <xdr:colOff>76200</xdr:colOff>
      <xdr:row>26</xdr:row>
      <xdr:rowOff>144780</xdr:rowOff>
    </xdr:to>
    <xdr:graphicFrame macro="">
      <xdr:nvGraphicFramePr>
        <xdr:cNvPr id="3" name="Chart 2">
          <a:extLst>
            <a:ext uri="{FF2B5EF4-FFF2-40B4-BE49-F238E27FC236}">
              <a16:creationId xmlns:a16="http://schemas.microsoft.com/office/drawing/2014/main" id="{BD6BF175-2B6E-AFE8-AF3E-A5A00F77F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403860</xdr:colOff>
      <xdr:row>20</xdr:row>
      <xdr:rowOff>106680</xdr:rowOff>
    </xdr:from>
    <xdr:to>
      <xdr:col>10</xdr:col>
      <xdr:colOff>396240</xdr:colOff>
      <xdr:row>26</xdr:row>
      <xdr:rowOff>45720</xdr:rowOff>
    </xdr:to>
    <xdr:graphicFrame macro="">
      <xdr:nvGraphicFramePr>
        <xdr:cNvPr id="4" name="Chart 3">
          <a:extLst>
            <a:ext uri="{FF2B5EF4-FFF2-40B4-BE49-F238E27FC236}">
              <a16:creationId xmlns:a16="http://schemas.microsoft.com/office/drawing/2014/main" id="{7645635A-F29D-6C7F-582F-EA2C5DB31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167640</xdr:colOff>
      <xdr:row>19</xdr:row>
      <xdr:rowOff>137160</xdr:rowOff>
    </xdr:from>
    <xdr:to>
      <xdr:col>13</xdr:col>
      <xdr:colOff>381000</xdr:colOff>
      <xdr:row>25</xdr:row>
      <xdr:rowOff>129540</xdr:rowOff>
    </xdr:to>
    <xdr:graphicFrame macro="">
      <xdr:nvGraphicFramePr>
        <xdr:cNvPr id="5" name="Chart 4">
          <a:extLst>
            <a:ext uri="{FF2B5EF4-FFF2-40B4-BE49-F238E27FC236}">
              <a16:creationId xmlns:a16="http://schemas.microsoft.com/office/drawing/2014/main" id="{0D3DAD1B-3889-4C5E-F629-25B2B6AFB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350520</xdr:colOff>
      <xdr:row>19</xdr:row>
      <xdr:rowOff>53340</xdr:rowOff>
    </xdr:from>
    <xdr:to>
      <xdr:col>17</xdr:col>
      <xdr:colOff>68580</xdr:colOff>
      <xdr:row>24</xdr:row>
      <xdr:rowOff>15240</xdr:rowOff>
    </xdr:to>
    <xdr:graphicFrame macro="">
      <xdr:nvGraphicFramePr>
        <xdr:cNvPr id="6" name="Chart 5">
          <a:extLst>
            <a:ext uri="{FF2B5EF4-FFF2-40B4-BE49-F238E27FC236}">
              <a16:creationId xmlns:a16="http://schemas.microsoft.com/office/drawing/2014/main" id="{9803FA8E-C3B4-7BEA-637D-8E72DCCAA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7480403" cy="24805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7480403" cy="24805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38100</xdr:colOff>
      <xdr:row>14</xdr:row>
      <xdr:rowOff>38100</xdr:rowOff>
    </xdr:from>
    <xdr:ext cx="11917680" cy="3177538"/>
    <xdr:grpSp>
      <xdr:nvGrpSpPr>
        <xdr:cNvPr id="2" name="Shape 2">
          <a:extLst>
            <a:ext uri="{FF2B5EF4-FFF2-40B4-BE49-F238E27FC236}">
              <a16:creationId xmlns:a16="http://schemas.microsoft.com/office/drawing/2014/main" id="{00000000-0008-0000-0100-000002000000}"/>
            </a:ext>
          </a:extLst>
        </xdr:cNvPr>
        <xdr:cNvGrpSpPr/>
      </xdr:nvGrpSpPr>
      <xdr:grpSpPr>
        <a:xfrm>
          <a:off x="38100" y="2499946"/>
          <a:ext cx="11917680" cy="3177538"/>
          <a:chOff x="-20869" y="2739636"/>
          <a:chExt cx="10712869" cy="2108718"/>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20869" y="2739636"/>
            <a:ext cx="10712869" cy="2108718"/>
            <a:chOff x="127971" y="1959039"/>
            <a:chExt cx="12540279" cy="2284444"/>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27971" y="1959039"/>
              <a:ext cx="5219701" cy="2284444"/>
              <a:chOff x="127971" y="1959039"/>
              <a:chExt cx="5219701" cy="2284444"/>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27971" y="1959039"/>
                <a:ext cx="5219701" cy="228444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422159" y="1969784"/>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623746" y="197725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127634</xdr:colOff>
      <xdr:row>33</xdr:row>
      <xdr:rowOff>38100</xdr:rowOff>
    </xdr:from>
    <xdr:ext cx="5328285" cy="3444240"/>
    <xdr:sp macro="" textlink="">
      <xdr:nvSpPr>
        <xdr:cNvPr id="15" name="Shape 15">
          <a:extLst>
            <a:ext uri="{FF2B5EF4-FFF2-40B4-BE49-F238E27FC236}">
              <a16:creationId xmlns:a16="http://schemas.microsoft.com/office/drawing/2014/main" id="{00000000-0008-0000-0100-00000F000000}"/>
            </a:ext>
          </a:extLst>
        </xdr:cNvPr>
        <xdr:cNvSpPr/>
      </xdr:nvSpPr>
      <xdr:spPr>
        <a:xfrm>
          <a:off x="127634" y="5821680"/>
          <a:ext cx="5328285" cy="344424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259080</xdr:colOff>
      <xdr:row>33</xdr:row>
      <xdr:rowOff>59055</xdr:rowOff>
    </xdr:from>
    <xdr:ext cx="4198620" cy="344805"/>
    <xdr:sp macro="" textlink="">
      <xdr:nvSpPr>
        <xdr:cNvPr id="16" name="Shape 16">
          <a:extLst>
            <a:ext uri="{FF2B5EF4-FFF2-40B4-BE49-F238E27FC236}">
              <a16:creationId xmlns:a16="http://schemas.microsoft.com/office/drawing/2014/main" id="{00000000-0008-0000-0100-000010000000}"/>
            </a:ext>
          </a:extLst>
        </xdr:cNvPr>
        <xdr:cNvSpPr/>
      </xdr:nvSpPr>
      <xdr:spPr>
        <a:xfrm>
          <a:off x="259080" y="5842635"/>
          <a:ext cx="4198620" cy="34480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SALES BY STATE</a:t>
          </a:r>
          <a:endParaRPr sz="1400" b="1">
            <a:latin typeface="Lato"/>
            <a:ea typeface="Lato"/>
            <a:cs typeface="Lato"/>
            <a:sym typeface="Lato"/>
          </a:endParaRPr>
        </a:p>
      </xdr:txBody>
    </xdr:sp>
    <xdr:clientData fLocksWithSheet="0"/>
  </xdr:oneCellAnchor>
  <xdr:oneCellAnchor>
    <xdr:from>
      <xdr:col>9</xdr:col>
      <xdr:colOff>419100</xdr:colOff>
      <xdr:row>33</xdr:row>
      <xdr:rowOff>129540</xdr:rowOff>
    </xdr:from>
    <xdr:ext cx="6156960" cy="3383280"/>
    <xdr:sp macro="" textlink="">
      <xdr:nvSpPr>
        <xdr:cNvPr id="17" name="Shape 17">
          <a:extLst>
            <a:ext uri="{FF2B5EF4-FFF2-40B4-BE49-F238E27FC236}">
              <a16:creationId xmlns:a16="http://schemas.microsoft.com/office/drawing/2014/main" id="{00000000-0008-0000-0100-000011000000}"/>
            </a:ext>
          </a:extLst>
        </xdr:cNvPr>
        <xdr:cNvSpPr/>
      </xdr:nvSpPr>
      <xdr:spPr>
        <a:xfrm>
          <a:off x="5768340" y="5913120"/>
          <a:ext cx="6156960" cy="338328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177165</xdr:colOff>
      <xdr:row>33</xdr:row>
      <xdr:rowOff>163830</xdr:rowOff>
    </xdr:from>
    <xdr:ext cx="5016158" cy="527832"/>
    <xdr:sp macro="" textlink="">
      <xdr:nvSpPr>
        <xdr:cNvPr id="18" name="Shape 18">
          <a:extLst>
            <a:ext uri="{FF2B5EF4-FFF2-40B4-BE49-F238E27FC236}">
              <a16:creationId xmlns:a16="http://schemas.microsoft.com/office/drawing/2014/main" id="{00000000-0008-0000-0100-000012000000}"/>
            </a:ext>
          </a:extLst>
        </xdr:cNvPr>
        <xdr:cNvSpPr/>
      </xdr:nvSpPr>
      <xdr:spPr>
        <a:xfrm>
          <a:off x="6155934" y="5966753"/>
          <a:ext cx="5016158" cy="52783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a:ea typeface="Lato"/>
              <a:cs typeface="Lato"/>
              <a:sym typeface="Lato"/>
            </a:rPr>
            <a:t>TOP 5 SUBCATEGORIES BY SALES</a:t>
          </a:r>
          <a:endParaRPr sz="2000"/>
        </a:p>
      </xdr:txBody>
    </xdr:sp>
    <xdr:clientData fLocksWithSheet="0"/>
  </xdr:oneCellAnchor>
  <xdr:oneCellAnchor>
    <xdr:from>
      <xdr:col>20</xdr:col>
      <xdr:colOff>129703</xdr:colOff>
      <xdr:row>2</xdr:row>
      <xdr:rowOff>129702</xdr:rowOff>
    </xdr:from>
    <xdr:ext cx="5350212" cy="8754893"/>
    <xdr:sp macro="" textlink="">
      <xdr:nvSpPr>
        <xdr:cNvPr id="19" name="Shape 19">
          <a:extLst>
            <a:ext uri="{FF2B5EF4-FFF2-40B4-BE49-F238E27FC236}">
              <a16:creationId xmlns:a16="http://schemas.microsoft.com/office/drawing/2014/main" id="{00000000-0008-0000-0100-000013000000}"/>
            </a:ext>
          </a:extLst>
        </xdr:cNvPr>
        <xdr:cNvSpPr/>
      </xdr:nvSpPr>
      <xdr:spPr>
        <a:xfrm>
          <a:off x="12127150" y="486383"/>
          <a:ext cx="5350212" cy="8754893"/>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21</xdr:col>
      <xdr:colOff>18360</xdr:colOff>
      <xdr:row>3</xdr:row>
      <xdr:rowOff>81064</xdr:rowOff>
    </xdr:from>
    <xdr:ext cx="4456363" cy="648511"/>
    <xdr:sp macro="" textlink="">
      <xdr:nvSpPr>
        <xdr:cNvPr id="20" name="Shape 20">
          <a:extLst>
            <a:ext uri="{FF2B5EF4-FFF2-40B4-BE49-F238E27FC236}">
              <a16:creationId xmlns:a16="http://schemas.microsoft.com/office/drawing/2014/main" id="{00000000-0008-0000-0100-000014000000}"/>
            </a:ext>
          </a:extLst>
        </xdr:cNvPr>
        <xdr:cNvSpPr/>
      </xdr:nvSpPr>
      <xdr:spPr>
        <a:xfrm>
          <a:off x="12615679" y="616085"/>
          <a:ext cx="4456363" cy="648511"/>
        </a:xfrm>
        <a:prstGeom prst="roundRect">
          <a:avLst>
            <a:gd name="adj" fmla="val 20344"/>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FILTERS</a:t>
          </a:r>
          <a:endParaRPr sz="2400" b="1"/>
        </a:p>
      </xdr:txBody>
    </xdr:sp>
    <xdr:clientData fLocksWithSheet="0"/>
  </xdr:oneCellAnchor>
  <xdr:oneCellAnchor>
    <xdr:from>
      <xdr:col>0</xdr:col>
      <xdr:colOff>142875</xdr:colOff>
      <xdr:row>2</xdr:row>
      <xdr:rowOff>76200</xdr:rowOff>
    </xdr:from>
    <xdr:ext cx="11782425" cy="1920241"/>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7892"/>
          <a:ext cx="11782425" cy="1920241"/>
          <a:chOff x="0" y="3060863"/>
          <a:chExt cx="10692000" cy="1920241"/>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920241"/>
            <a:chOff x="152399" y="453254"/>
            <a:chExt cx="12498639" cy="1847200"/>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832539"/>
              <a:chOff x="152399" y="459938"/>
              <a:chExt cx="2667001" cy="1800445"/>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546008"/>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 lato black"/>
                    <a:ea typeface="Lato"/>
                    <a:cs typeface="Lato"/>
                    <a:sym typeface="Lato"/>
                  </a:rPr>
                  <a:t>SALES</a:t>
                </a:r>
                <a:endParaRPr sz="1400">
                  <a:latin typeface=" lato black"/>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847200"/>
              <a:chOff x="152399" y="459938"/>
              <a:chExt cx="2667001" cy="1814850"/>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560413"/>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773898"/>
              <a:chOff x="152399" y="459938"/>
              <a:chExt cx="2667001" cy="1742832"/>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488395"/>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751908"/>
              <a:chOff x="152399" y="459938"/>
              <a:chExt cx="2667001" cy="172122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46679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737248"/>
              <a:chOff x="152399" y="459938"/>
              <a:chExt cx="2667001" cy="1706824"/>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452387"/>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399"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175260</xdr:colOff>
      <xdr:row>3</xdr:row>
      <xdr:rowOff>137160</xdr:rowOff>
    </xdr:from>
    <xdr:to>
      <xdr:col>4</xdr:col>
      <xdr:colOff>76200</xdr:colOff>
      <xdr:row>6</xdr:row>
      <xdr:rowOff>76200</xdr:rowOff>
    </xdr:to>
    <xdr:sp macro="" textlink="">
      <xdr:nvSpPr>
        <xdr:cNvPr id="39" name="Rectangle: Rounded Corners 38">
          <a:extLst>
            <a:ext uri="{FF2B5EF4-FFF2-40B4-BE49-F238E27FC236}">
              <a16:creationId xmlns:a16="http://schemas.microsoft.com/office/drawing/2014/main" id="{E64CF1BF-BE5A-DC75-515A-17D7D3B4BE3D}"/>
            </a:ext>
          </a:extLst>
        </xdr:cNvPr>
        <xdr:cNvSpPr/>
      </xdr:nvSpPr>
      <xdr:spPr>
        <a:xfrm>
          <a:off x="175260" y="662940"/>
          <a:ext cx="2278380" cy="46482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2000" kern="1200">
              <a:latin typeface="Lato black" panose="020F0502020204030203" pitchFamily="34" charset="0"/>
              <a:ea typeface="Lato black" panose="020F0502020204030203" pitchFamily="34" charset="0"/>
              <a:cs typeface="Lato black" panose="020F0502020204030203" pitchFamily="34" charset="0"/>
            </a:rPr>
            <a:t> </a:t>
          </a:r>
          <a:r>
            <a:rPr lang="en-US" sz="2000" b="0" kern="1200">
              <a:solidFill>
                <a:schemeClr val="bg1"/>
              </a:solidFill>
              <a:latin typeface="Lato black" panose="020F0502020204030203" pitchFamily="34" charset="0"/>
              <a:ea typeface="Lato black" panose="020F0502020204030203" pitchFamily="34" charset="0"/>
              <a:cs typeface="Lato black" panose="020F0502020204030203" pitchFamily="34" charset="0"/>
            </a:rPr>
            <a:t>$22,97,200.86 </a:t>
          </a:r>
        </a:p>
      </xdr:txBody>
    </xdr:sp>
    <xdr:clientData/>
  </xdr:twoCellAnchor>
  <xdr:twoCellAnchor>
    <xdr:from>
      <xdr:col>4</xdr:col>
      <xdr:colOff>213360</xdr:colOff>
      <xdr:row>3</xdr:row>
      <xdr:rowOff>144780</xdr:rowOff>
    </xdr:from>
    <xdr:to>
      <xdr:col>8</xdr:col>
      <xdr:colOff>68580</xdr:colOff>
      <xdr:row>6</xdr:row>
      <xdr:rowOff>99060</xdr:rowOff>
    </xdr:to>
    <xdr:sp macro="" textlink="">
      <xdr:nvSpPr>
        <xdr:cNvPr id="40" name="Rectangle: Rounded Corners 39">
          <a:extLst>
            <a:ext uri="{FF2B5EF4-FFF2-40B4-BE49-F238E27FC236}">
              <a16:creationId xmlns:a16="http://schemas.microsoft.com/office/drawing/2014/main" id="{EC3DAD8E-4122-98E6-7A21-93788B5B7E2F}"/>
            </a:ext>
          </a:extLst>
        </xdr:cNvPr>
        <xdr:cNvSpPr/>
      </xdr:nvSpPr>
      <xdr:spPr>
        <a:xfrm>
          <a:off x="2590800" y="670560"/>
          <a:ext cx="2232660" cy="48006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100" kern="1200"/>
            <a:t> </a:t>
          </a:r>
          <a:r>
            <a:rPr lang="en-US" sz="2400" kern="1200">
              <a:solidFill>
                <a:schemeClr val="bg1"/>
              </a:solidFill>
              <a:latin typeface="Lato black" panose="020F0502020204030203" pitchFamily="34" charset="0"/>
              <a:ea typeface="Lato black" panose="020F0502020204030203" pitchFamily="34" charset="0"/>
              <a:cs typeface="Lato black" panose="020F0502020204030203" pitchFamily="34" charset="0"/>
            </a:rPr>
            <a:t>$2,86,397.02 </a:t>
          </a:r>
          <a:endParaRPr lang="en-US" sz="11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243840</xdr:colOff>
      <xdr:row>4</xdr:row>
      <xdr:rowOff>22860</xdr:rowOff>
    </xdr:from>
    <xdr:to>
      <xdr:col>12</xdr:col>
      <xdr:colOff>106680</xdr:colOff>
      <xdr:row>6</xdr:row>
      <xdr:rowOff>160020</xdr:rowOff>
    </xdr:to>
    <xdr:sp macro="" textlink="">
      <xdr:nvSpPr>
        <xdr:cNvPr id="41" name="Rectangle: Rounded Corners 40">
          <a:extLst>
            <a:ext uri="{FF2B5EF4-FFF2-40B4-BE49-F238E27FC236}">
              <a16:creationId xmlns:a16="http://schemas.microsoft.com/office/drawing/2014/main" id="{97A11597-F428-C5DA-D3E2-4C5AD4B41E29}"/>
            </a:ext>
          </a:extLst>
        </xdr:cNvPr>
        <xdr:cNvSpPr/>
      </xdr:nvSpPr>
      <xdr:spPr>
        <a:xfrm>
          <a:off x="4998720" y="723900"/>
          <a:ext cx="2240280" cy="4876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2400" b="1"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r>
        </a:p>
      </xdr:txBody>
    </xdr:sp>
    <xdr:clientData/>
  </xdr:twoCellAnchor>
  <xdr:twoCellAnchor>
    <xdr:from>
      <xdr:col>12</xdr:col>
      <xdr:colOff>193431</xdr:colOff>
      <xdr:row>4</xdr:row>
      <xdr:rowOff>2931</xdr:rowOff>
    </xdr:from>
    <xdr:to>
      <xdr:col>15</xdr:col>
      <xdr:colOff>570328</xdr:colOff>
      <xdr:row>6</xdr:row>
      <xdr:rowOff>124851</xdr:rowOff>
    </xdr:to>
    <xdr:sp macro="" textlink="">
      <xdr:nvSpPr>
        <xdr:cNvPr id="42" name="Rectangle: Rounded Corners 41">
          <a:extLst>
            <a:ext uri="{FF2B5EF4-FFF2-40B4-BE49-F238E27FC236}">
              <a16:creationId xmlns:a16="http://schemas.microsoft.com/office/drawing/2014/main" id="{EBF37CD2-CB39-FA13-9360-D2FCE0D044FB}"/>
            </a:ext>
          </a:extLst>
        </xdr:cNvPr>
        <xdr:cNvSpPr/>
      </xdr:nvSpPr>
      <xdr:spPr>
        <a:xfrm>
          <a:off x="7367954" y="706316"/>
          <a:ext cx="2170528" cy="473612"/>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2000" kern="1200">
              <a:solidFill>
                <a:schemeClr val="bg1"/>
              </a:solidFill>
              <a:latin typeface="Lato black" panose="020F0502020204030203" pitchFamily="34" charset="0"/>
              <a:ea typeface="Lato black" panose="020F0502020204030203" pitchFamily="34" charset="0"/>
              <a:cs typeface="Lato black" panose="020F0502020204030203" pitchFamily="34" charset="0"/>
            </a:rPr>
            <a:t># 9994</a:t>
          </a:r>
        </a:p>
      </xdr:txBody>
    </xdr:sp>
    <xdr:clientData/>
  </xdr:twoCellAnchor>
  <xdr:twoCellAnchor>
    <xdr:from>
      <xdr:col>16</xdr:col>
      <xdr:colOff>160020</xdr:colOff>
      <xdr:row>3</xdr:row>
      <xdr:rowOff>160020</xdr:rowOff>
    </xdr:from>
    <xdr:to>
      <xdr:col>19</xdr:col>
      <xdr:colOff>556260</xdr:colOff>
      <xdr:row>6</xdr:row>
      <xdr:rowOff>121920</xdr:rowOff>
    </xdr:to>
    <xdr:sp macro="" textlink="">
      <xdr:nvSpPr>
        <xdr:cNvPr id="43" name="Rectangle: Rounded Corners 42">
          <a:extLst>
            <a:ext uri="{FF2B5EF4-FFF2-40B4-BE49-F238E27FC236}">
              <a16:creationId xmlns:a16="http://schemas.microsoft.com/office/drawing/2014/main" id="{67004E10-E29A-F8C9-E46D-08F830DD8522}"/>
            </a:ext>
          </a:extLst>
        </xdr:cNvPr>
        <xdr:cNvSpPr/>
      </xdr:nvSpPr>
      <xdr:spPr>
        <a:xfrm>
          <a:off x="9691947" y="700347"/>
          <a:ext cx="2183477" cy="502228"/>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2000" kern="1200">
              <a:solidFill>
                <a:schemeClr val="bg1"/>
              </a:solidFill>
              <a:latin typeface="Lato black" panose="020F0502020204030203" pitchFamily="34" charset="0"/>
              <a:ea typeface="Lato black" panose="020F0502020204030203" pitchFamily="34" charset="0"/>
              <a:cs typeface="Lato black" panose="020F0502020204030203" pitchFamily="34" charset="0"/>
            </a:rPr>
            <a:t>12.47%</a:t>
          </a:r>
        </a:p>
      </xdr:txBody>
    </xdr:sp>
    <xdr:clientData/>
  </xdr:twoCellAnchor>
  <xdr:twoCellAnchor>
    <xdr:from>
      <xdr:col>0</xdr:col>
      <xdr:colOff>182880</xdr:colOff>
      <xdr:row>6</xdr:row>
      <xdr:rowOff>83820</xdr:rowOff>
    </xdr:from>
    <xdr:to>
      <xdr:col>4</xdr:col>
      <xdr:colOff>76200</xdr:colOff>
      <xdr:row>10</xdr:row>
      <xdr:rowOff>121920</xdr:rowOff>
    </xdr:to>
    <xdr:sp macro="" textlink="">
      <xdr:nvSpPr>
        <xdr:cNvPr id="46" name="Rectangle: Rounded Corners 45">
          <a:extLst>
            <a:ext uri="{FF2B5EF4-FFF2-40B4-BE49-F238E27FC236}">
              <a16:creationId xmlns:a16="http://schemas.microsoft.com/office/drawing/2014/main" id="{21F3AEEB-E442-449C-ADE4-0117564726B7}"/>
            </a:ext>
          </a:extLst>
        </xdr:cNvPr>
        <xdr:cNvSpPr/>
      </xdr:nvSpPr>
      <xdr:spPr>
        <a:xfrm>
          <a:off x="182880" y="1135380"/>
          <a:ext cx="2270760" cy="73914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US" sz="20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198120</xdr:colOff>
      <xdr:row>6</xdr:row>
      <xdr:rowOff>106680</xdr:rowOff>
    </xdr:from>
    <xdr:to>
      <xdr:col>8</xdr:col>
      <xdr:colOff>91440</xdr:colOff>
      <xdr:row>10</xdr:row>
      <xdr:rowOff>99060</xdr:rowOff>
    </xdr:to>
    <xdr:sp macro="" textlink="">
      <xdr:nvSpPr>
        <xdr:cNvPr id="47" name="Rectangle: Rounded Corners 46">
          <a:extLst>
            <a:ext uri="{FF2B5EF4-FFF2-40B4-BE49-F238E27FC236}">
              <a16:creationId xmlns:a16="http://schemas.microsoft.com/office/drawing/2014/main" id="{E3DD8089-012B-4426-98A7-40253ACF9267}"/>
            </a:ext>
          </a:extLst>
        </xdr:cNvPr>
        <xdr:cNvSpPr/>
      </xdr:nvSpPr>
      <xdr:spPr>
        <a:xfrm>
          <a:off x="2575560" y="1158240"/>
          <a:ext cx="2270760" cy="69342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US" sz="20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228600</xdr:colOff>
      <xdr:row>6</xdr:row>
      <xdr:rowOff>152400</xdr:rowOff>
    </xdr:from>
    <xdr:to>
      <xdr:col>12</xdr:col>
      <xdr:colOff>99060</xdr:colOff>
      <xdr:row>10</xdr:row>
      <xdr:rowOff>144780</xdr:rowOff>
    </xdr:to>
    <xdr:sp macro="" textlink="">
      <xdr:nvSpPr>
        <xdr:cNvPr id="48" name="Rectangle: Rounded Corners 47">
          <a:extLst>
            <a:ext uri="{FF2B5EF4-FFF2-40B4-BE49-F238E27FC236}">
              <a16:creationId xmlns:a16="http://schemas.microsoft.com/office/drawing/2014/main" id="{ED526F9F-FB5D-4E11-B450-1EDF5A2E16E3}"/>
            </a:ext>
          </a:extLst>
        </xdr:cNvPr>
        <xdr:cNvSpPr/>
      </xdr:nvSpPr>
      <xdr:spPr>
        <a:xfrm>
          <a:off x="4983480" y="1203960"/>
          <a:ext cx="2247900" cy="69342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US" sz="20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205740</xdr:colOff>
      <xdr:row>6</xdr:row>
      <xdr:rowOff>152400</xdr:rowOff>
    </xdr:from>
    <xdr:to>
      <xdr:col>16</xdr:col>
      <xdr:colOff>45720</xdr:colOff>
      <xdr:row>10</xdr:row>
      <xdr:rowOff>144780</xdr:rowOff>
    </xdr:to>
    <xdr:sp macro="" textlink="">
      <xdr:nvSpPr>
        <xdr:cNvPr id="50" name="Rectangle: Rounded Corners 49">
          <a:extLst>
            <a:ext uri="{FF2B5EF4-FFF2-40B4-BE49-F238E27FC236}">
              <a16:creationId xmlns:a16="http://schemas.microsoft.com/office/drawing/2014/main" id="{673B90E4-5AC8-42A7-8C55-EEE3F5AB0B9C}"/>
            </a:ext>
          </a:extLst>
        </xdr:cNvPr>
        <xdr:cNvSpPr/>
      </xdr:nvSpPr>
      <xdr:spPr>
        <a:xfrm>
          <a:off x="7338060" y="1203960"/>
          <a:ext cx="2217420" cy="69342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US" sz="20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228600</xdr:colOff>
      <xdr:row>6</xdr:row>
      <xdr:rowOff>83820</xdr:rowOff>
    </xdr:from>
    <xdr:to>
      <xdr:col>4</xdr:col>
      <xdr:colOff>45720</xdr:colOff>
      <xdr:row>10</xdr:row>
      <xdr:rowOff>83820</xdr:rowOff>
    </xdr:to>
    <xdr:graphicFrame macro="">
      <xdr:nvGraphicFramePr>
        <xdr:cNvPr id="51" name="Chart 50">
          <a:extLst>
            <a:ext uri="{FF2B5EF4-FFF2-40B4-BE49-F238E27FC236}">
              <a16:creationId xmlns:a16="http://schemas.microsoft.com/office/drawing/2014/main" id="{70D2E5E1-01E0-4FEE-8A44-800CF59C1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236220</xdr:colOff>
      <xdr:row>6</xdr:row>
      <xdr:rowOff>106680</xdr:rowOff>
    </xdr:from>
    <xdr:to>
      <xdr:col>8</xdr:col>
      <xdr:colOff>83820</xdr:colOff>
      <xdr:row>10</xdr:row>
      <xdr:rowOff>60960</xdr:rowOff>
    </xdr:to>
    <xdr:graphicFrame macro="">
      <xdr:nvGraphicFramePr>
        <xdr:cNvPr id="52" name="Chart 51">
          <a:extLst>
            <a:ext uri="{FF2B5EF4-FFF2-40B4-BE49-F238E27FC236}">
              <a16:creationId xmlns:a16="http://schemas.microsoft.com/office/drawing/2014/main" id="{62BC8A7F-707D-45D6-BAF6-C7CC73303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281940</xdr:colOff>
      <xdr:row>7</xdr:row>
      <xdr:rowOff>0</xdr:rowOff>
    </xdr:from>
    <xdr:to>
      <xdr:col>12</xdr:col>
      <xdr:colOff>68580</xdr:colOff>
      <xdr:row>10</xdr:row>
      <xdr:rowOff>121920</xdr:rowOff>
    </xdr:to>
    <xdr:graphicFrame macro="">
      <xdr:nvGraphicFramePr>
        <xdr:cNvPr id="53" name="Chart 52">
          <a:extLst>
            <a:ext uri="{FF2B5EF4-FFF2-40B4-BE49-F238E27FC236}">
              <a16:creationId xmlns:a16="http://schemas.microsoft.com/office/drawing/2014/main" id="{E9A46C88-28FD-4868-9210-D164C479C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281940</xdr:colOff>
      <xdr:row>6</xdr:row>
      <xdr:rowOff>152400</xdr:rowOff>
    </xdr:from>
    <xdr:to>
      <xdr:col>16</xdr:col>
      <xdr:colOff>38100</xdr:colOff>
      <xdr:row>10</xdr:row>
      <xdr:rowOff>68580</xdr:rowOff>
    </xdr:to>
    <xdr:graphicFrame macro="">
      <xdr:nvGraphicFramePr>
        <xdr:cNvPr id="54" name="Chart 53">
          <a:extLst>
            <a:ext uri="{FF2B5EF4-FFF2-40B4-BE49-F238E27FC236}">
              <a16:creationId xmlns:a16="http://schemas.microsoft.com/office/drawing/2014/main" id="{87427CA9-7018-4B1C-906B-780E740F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144780</xdr:colOff>
      <xdr:row>6</xdr:row>
      <xdr:rowOff>129540</xdr:rowOff>
    </xdr:from>
    <xdr:to>
      <xdr:col>19</xdr:col>
      <xdr:colOff>579120</xdr:colOff>
      <xdr:row>10</xdr:row>
      <xdr:rowOff>83820</xdr:rowOff>
    </xdr:to>
    <xdr:sp macro="" textlink="">
      <xdr:nvSpPr>
        <xdr:cNvPr id="55" name="Rectangle: Rounded Corners 54">
          <a:extLst>
            <a:ext uri="{FF2B5EF4-FFF2-40B4-BE49-F238E27FC236}">
              <a16:creationId xmlns:a16="http://schemas.microsoft.com/office/drawing/2014/main" id="{8DC67F99-2985-4471-B1AD-EF0FDEF89EB7}"/>
            </a:ext>
          </a:extLst>
        </xdr:cNvPr>
        <xdr:cNvSpPr/>
      </xdr:nvSpPr>
      <xdr:spPr>
        <a:xfrm>
          <a:off x="9676707" y="1210195"/>
          <a:ext cx="2221577" cy="674716"/>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US" sz="20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144780</xdr:colOff>
      <xdr:row>6</xdr:row>
      <xdr:rowOff>129540</xdr:rowOff>
    </xdr:from>
    <xdr:to>
      <xdr:col>19</xdr:col>
      <xdr:colOff>571500</xdr:colOff>
      <xdr:row>10</xdr:row>
      <xdr:rowOff>60960</xdr:rowOff>
    </xdr:to>
    <xdr:graphicFrame macro="">
      <xdr:nvGraphicFramePr>
        <xdr:cNvPr id="56" name="Chart 55">
          <a:extLst>
            <a:ext uri="{FF2B5EF4-FFF2-40B4-BE49-F238E27FC236}">
              <a16:creationId xmlns:a16="http://schemas.microsoft.com/office/drawing/2014/main" id="{7AE1CADF-C084-4E17-BD9F-03F5E03D6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220980</xdr:colOff>
      <xdr:row>10</xdr:row>
      <xdr:rowOff>144780</xdr:rowOff>
    </xdr:from>
    <xdr:to>
      <xdr:col>2</xdr:col>
      <xdr:colOff>403860</xdr:colOff>
      <xdr:row>13</xdr:row>
      <xdr:rowOff>22859</xdr:rowOff>
    </xdr:to>
    <xdr:sp macro="" textlink="">
      <xdr:nvSpPr>
        <xdr:cNvPr id="60" name="Shape 8">
          <a:extLst>
            <a:ext uri="{FF2B5EF4-FFF2-40B4-BE49-F238E27FC236}">
              <a16:creationId xmlns:a16="http://schemas.microsoft.com/office/drawing/2014/main" id="{0B38A6A7-6432-4471-92F8-9BD7A00A930C}"/>
            </a:ext>
          </a:extLst>
        </xdr:cNvPr>
        <xdr:cNvSpPr/>
      </xdr:nvSpPr>
      <xdr:spPr>
        <a:xfrm>
          <a:off x="220980" y="1897380"/>
          <a:ext cx="1371600" cy="40385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lang="en-IN" sz="1100"/>
        </a:p>
        <a:p>
          <a:pPr marL="0" lvl="0" indent="0" algn="l" rtl="0">
            <a:spcBef>
              <a:spcPts val="0"/>
            </a:spcBef>
            <a:spcAft>
              <a:spcPts val="0"/>
            </a:spcAft>
            <a:buNone/>
          </a:pPr>
          <a:r>
            <a:rPr lang="en-IN" sz="1100" b="1">
              <a:solidFill>
                <a:srgbClr val="FFFF00"/>
              </a:solidFill>
              <a:latin typeface="Lato black" panose="020F0502020204030203" pitchFamily="34" charset="0"/>
              <a:ea typeface="Lato black" panose="020F0502020204030203" pitchFamily="34" charset="0"/>
              <a:cs typeface="Lato black" panose="020F0502020204030203" pitchFamily="34" charset="0"/>
            </a:rPr>
            <a:t>YOY</a:t>
          </a:r>
          <a:r>
            <a:rPr lang="en-IN" sz="1100" b="1" baseline="0">
              <a:solidFill>
                <a:srgbClr val="FFFF00"/>
              </a:solidFill>
              <a:latin typeface="Lato black" panose="020F0502020204030203" pitchFamily="34" charset="0"/>
              <a:ea typeface="Lato black" panose="020F0502020204030203" pitchFamily="34" charset="0"/>
              <a:cs typeface="Lato black" panose="020F0502020204030203" pitchFamily="34" charset="0"/>
            </a:rPr>
            <a:t> GROWTH</a:t>
          </a:r>
        </a:p>
        <a:p>
          <a:pPr marL="0" lvl="0" indent="0" algn="l" rtl="0">
            <a:spcBef>
              <a:spcPts val="0"/>
            </a:spcBef>
            <a:spcAft>
              <a:spcPts val="0"/>
            </a:spcAft>
            <a:buNone/>
          </a:pPr>
          <a:endParaRPr sz="1400"/>
        </a:p>
      </xdr:txBody>
    </xdr:sp>
    <xdr:clientData/>
  </xdr:twoCellAnchor>
  <xdr:twoCellAnchor>
    <xdr:from>
      <xdr:col>2</xdr:col>
      <xdr:colOff>487680</xdr:colOff>
      <xdr:row>10</xdr:row>
      <xdr:rowOff>167640</xdr:rowOff>
    </xdr:from>
    <xdr:to>
      <xdr:col>3</xdr:col>
      <xdr:colOff>586740</xdr:colOff>
      <xdr:row>13</xdr:row>
      <xdr:rowOff>15240</xdr:rowOff>
    </xdr:to>
    <xdr:sp macro="" textlink="">
      <xdr:nvSpPr>
        <xdr:cNvPr id="61" name="Rectangle: Rounded Corners 60">
          <a:extLst>
            <a:ext uri="{FF2B5EF4-FFF2-40B4-BE49-F238E27FC236}">
              <a16:creationId xmlns:a16="http://schemas.microsoft.com/office/drawing/2014/main" id="{E2926370-7454-5AA7-EEF7-446F4DFABDFC}"/>
            </a:ext>
          </a:extLst>
        </xdr:cNvPr>
        <xdr:cNvSpPr/>
      </xdr:nvSpPr>
      <xdr:spPr>
        <a:xfrm>
          <a:off x="1676400" y="1920240"/>
          <a:ext cx="693420" cy="3733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IN" sz="1100" kern="1200">
            <a:solidFill>
              <a:schemeClr val="dk1"/>
            </a:solidFill>
            <a:latin typeface="+mn-lt"/>
            <a:ea typeface="+mn-ea"/>
            <a:cs typeface="+mn-cs"/>
          </a:endParaRPr>
        </a:p>
      </xdr:txBody>
    </xdr:sp>
    <xdr:clientData/>
  </xdr:twoCellAnchor>
  <xdr:twoCellAnchor>
    <xdr:from>
      <xdr:col>6</xdr:col>
      <xdr:colOff>586740</xdr:colOff>
      <xdr:row>10</xdr:row>
      <xdr:rowOff>144780</xdr:rowOff>
    </xdr:from>
    <xdr:to>
      <xdr:col>8</xdr:col>
      <xdr:colOff>91440</xdr:colOff>
      <xdr:row>12</xdr:row>
      <xdr:rowOff>167640</xdr:rowOff>
    </xdr:to>
    <xdr:sp macro="" textlink="">
      <xdr:nvSpPr>
        <xdr:cNvPr id="62" name="Rectangle: Rounded Corners 61">
          <a:extLst>
            <a:ext uri="{FF2B5EF4-FFF2-40B4-BE49-F238E27FC236}">
              <a16:creationId xmlns:a16="http://schemas.microsoft.com/office/drawing/2014/main" id="{19C6D837-77AC-4E71-9278-F676EE5DCA01}"/>
            </a:ext>
          </a:extLst>
        </xdr:cNvPr>
        <xdr:cNvSpPr/>
      </xdr:nvSpPr>
      <xdr:spPr>
        <a:xfrm>
          <a:off x="4152900" y="1897380"/>
          <a:ext cx="693420" cy="3733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IN" sz="1100" kern="1200">
            <a:solidFill>
              <a:schemeClr val="dk1"/>
            </a:solidFill>
            <a:latin typeface="+mn-lt"/>
            <a:ea typeface="+mn-ea"/>
            <a:cs typeface="+mn-cs"/>
          </a:endParaRPr>
        </a:p>
      </xdr:txBody>
    </xdr:sp>
    <xdr:clientData/>
  </xdr:twoCellAnchor>
  <xdr:twoCellAnchor>
    <xdr:from>
      <xdr:col>10</xdr:col>
      <xdr:colOff>533400</xdr:colOff>
      <xdr:row>10</xdr:row>
      <xdr:rowOff>121920</xdr:rowOff>
    </xdr:from>
    <xdr:to>
      <xdr:col>12</xdr:col>
      <xdr:colOff>38100</xdr:colOff>
      <xdr:row>12</xdr:row>
      <xdr:rowOff>144780</xdr:rowOff>
    </xdr:to>
    <xdr:sp macro="" textlink="">
      <xdr:nvSpPr>
        <xdr:cNvPr id="63" name="Rectangle: Rounded Corners 62">
          <a:extLst>
            <a:ext uri="{FF2B5EF4-FFF2-40B4-BE49-F238E27FC236}">
              <a16:creationId xmlns:a16="http://schemas.microsoft.com/office/drawing/2014/main" id="{27C36A5E-EEF0-4339-BEB3-6CD0E9DDCC7A}"/>
            </a:ext>
          </a:extLst>
        </xdr:cNvPr>
        <xdr:cNvSpPr/>
      </xdr:nvSpPr>
      <xdr:spPr>
        <a:xfrm>
          <a:off x="6477000" y="1874520"/>
          <a:ext cx="693420" cy="3733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IN" sz="1100" kern="1200">
            <a:solidFill>
              <a:schemeClr val="dk1"/>
            </a:solidFill>
            <a:latin typeface="+mn-lt"/>
            <a:ea typeface="+mn-ea"/>
            <a:cs typeface="+mn-cs"/>
          </a:endParaRPr>
        </a:p>
      </xdr:txBody>
    </xdr:sp>
    <xdr:clientData/>
  </xdr:twoCellAnchor>
  <xdr:twoCellAnchor>
    <xdr:from>
      <xdr:col>14</xdr:col>
      <xdr:colOff>464820</xdr:colOff>
      <xdr:row>10</xdr:row>
      <xdr:rowOff>76200</xdr:rowOff>
    </xdr:from>
    <xdr:to>
      <xdr:col>15</xdr:col>
      <xdr:colOff>563880</xdr:colOff>
      <xdr:row>12</xdr:row>
      <xdr:rowOff>99060</xdr:rowOff>
    </xdr:to>
    <xdr:sp macro="" textlink="">
      <xdr:nvSpPr>
        <xdr:cNvPr id="64" name="Rectangle: Rounded Corners 63">
          <a:extLst>
            <a:ext uri="{FF2B5EF4-FFF2-40B4-BE49-F238E27FC236}">
              <a16:creationId xmlns:a16="http://schemas.microsoft.com/office/drawing/2014/main" id="{139A6C87-BC45-4E98-80A5-3620E1A993D9}"/>
            </a:ext>
          </a:extLst>
        </xdr:cNvPr>
        <xdr:cNvSpPr/>
      </xdr:nvSpPr>
      <xdr:spPr>
        <a:xfrm>
          <a:off x="8785860" y="1828800"/>
          <a:ext cx="693420" cy="3733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IN" sz="1100" kern="1200">
            <a:solidFill>
              <a:schemeClr val="dk1"/>
            </a:solidFill>
            <a:latin typeface="+mn-lt"/>
            <a:ea typeface="+mn-ea"/>
            <a:cs typeface="+mn-cs"/>
          </a:endParaRPr>
        </a:p>
      </xdr:txBody>
    </xdr:sp>
    <xdr:clientData/>
  </xdr:twoCellAnchor>
  <xdr:twoCellAnchor>
    <xdr:from>
      <xdr:col>18</xdr:col>
      <xdr:colOff>472440</xdr:colOff>
      <xdr:row>10</xdr:row>
      <xdr:rowOff>76200</xdr:rowOff>
    </xdr:from>
    <xdr:to>
      <xdr:col>19</xdr:col>
      <xdr:colOff>571500</xdr:colOff>
      <xdr:row>12</xdr:row>
      <xdr:rowOff>99060</xdr:rowOff>
    </xdr:to>
    <xdr:sp macro="" textlink="">
      <xdr:nvSpPr>
        <xdr:cNvPr id="65" name="Rectangle: Rounded Corners 64">
          <a:extLst>
            <a:ext uri="{FF2B5EF4-FFF2-40B4-BE49-F238E27FC236}">
              <a16:creationId xmlns:a16="http://schemas.microsoft.com/office/drawing/2014/main" id="{F6EF5239-F3C4-4636-B4A2-BFB04A1A6D3D}"/>
            </a:ext>
          </a:extLst>
        </xdr:cNvPr>
        <xdr:cNvSpPr/>
      </xdr:nvSpPr>
      <xdr:spPr>
        <a:xfrm>
          <a:off x="11195858" y="1877291"/>
          <a:ext cx="694806" cy="383078"/>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endParaRPr lang="en-IN" sz="1100" kern="1200">
            <a:solidFill>
              <a:schemeClr val="dk1"/>
            </a:solidFill>
            <a:latin typeface="+mn-lt"/>
            <a:ea typeface="+mn-ea"/>
            <a:cs typeface="+mn-cs"/>
          </a:endParaRPr>
        </a:p>
      </xdr:txBody>
    </xdr:sp>
    <xdr:clientData/>
  </xdr:twoCellAnchor>
  <xdr:twoCellAnchor>
    <xdr:from>
      <xdr:col>4</xdr:col>
      <xdr:colOff>388620</xdr:colOff>
      <xdr:row>10</xdr:row>
      <xdr:rowOff>152400</xdr:rowOff>
    </xdr:from>
    <xdr:to>
      <xdr:col>6</xdr:col>
      <xdr:colOff>533400</xdr:colOff>
      <xdr:row>13</xdr:row>
      <xdr:rowOff>0</xdr:rowOff>
    </xdr:to>
    <xdr:sp macro="" textlink="">
      <xdr:nvSpPr>
        <xdr:cNvPr id="66" name="Rectangle: Rounded Corners 65">
          <a:extLst>
            <a:ext uri="{FF2B5EF4-FFF2-40B4-BE49-F238E27FC236}">
              <a16:creationId xmlns:a16="http://schemas.microsoft.com/office/drawing/2014/main" id="{43A22A94-AFB6-4801-A1EB-8B0896DCCDC3}"/>
            </a:ext>
          </a:extLst>
        </xdr:cNvPr>
        <xdr:cNvSpPr/>
      </xdr:nvSpPr>
      <xdr:spPr>
        <a:xfrm>
          <a:off x="2766060" y="1905000"/>
          <a:ext cx="1333500" cy="3733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a:solidFill>
                <a:srgbClr val="FFFF00"/>
              </a:solidFill>
              <a:latin typeface="Lato black" panose="020F0502020204030203" pitchFamily="34" charset="0"/>
              <a:ea typeface="Lato black" panose="020F0502020204030203" pitchFamily="34" charset="0"/>
              <a:cs typeface="Lato black" panose="020F0502020204030203" pitchFamily="34" charset="0"/>
            </a:rPr>
            <a:t>YOY</a:t>
          </a:r>
          <a:r>
            <a:rPr lang="en-IN" sz="1200" b="1" baseline="0">
              <a:solidFill>
                <a:srgbClr val="FFFF00"/>
              </a:solidFill>
              <a:effectLst/>
              <a:latin typeface="+mn-lt"/>
              <a:ea typeface="+mn-ea"/>
              <a:cs typeface="+mn-cs"/>
            </a:rPr>
            <a:t> </a:t>
          </a:r>
          <a:r>
            <a:rPr lang="en-IN" sz="1200" b="1">
              <a:solidFill>
                <a:srgbClr val="FFFF00"/>
              </a:solidFill>
              <a:latin typeface="Lato black" panose="020F0502020204030203" pitchFamily="34" charset="0"/>
              <a:ea typeface="Lato black" panose="020F0502020204030203" pitchFamily="34" charset="0"/>
              <a:cs typeface="Lato black" panose="020F0502020204030203" pitchFamily="34" charset="0"/>
            </a:rPr>
            <a:t>GROWTH</a:t>
          </a:r>
        </a:p>
        <a:p>
          <a:pPr marL="0" indent="0" algn="ctr"/>
          <a:endParaRPr lang="en-IN" sz="1100" kern="1200">
            <a:solidFill>
              <a:schemeClr val="dk1"/>
            </a:solidFill>
            <a:latin typeface="+mn-lt"/>
            <a:ea typeface="+mn-ea"/>
            <a:cs typeface="+mn-cs"/>
          </a:endParaRPr>
        </a:p>
      </xdr:txBody>
    </xdr:sp>
    <xdr:clientData/>
  </xdr:twoCellAnchor>
  <xdr:twoCellAnchor>
    <xdr:from>
      <xdr:col>8</xdr:col>
      <xdr:colOff>274320</xdr:colOff>
      <xdr:row>10</xdr:row>
      <xdr:rowOff>114300</xdr:rowOff>
    </xdr:from>
    <xdr:to>
      <xdr:col>10</xdr:col>
      <xdr:colOff>396240</xdr:colOff>
      <xdr:row>12</xdr:row>
      <xdr:rowOff>137160</xdr:rowOff>
    </xdr:to>
    <xdr:sp macro="" textlink="">
      <xdr:nvSpPr>
        <xdr:cNvPr id="67" name="Rectangle: Rounded Corners 66">
          <a:extLst>
            <a:ext uri="{FF2B5EF4-FFF2-40B4-BE49-F238E27FC236}">
              <a16:creationId xmlns:a16="http://schemas.microsoft.com/office/drawing/2014/main" id="{C6359D01-4A5F-455C-9903-09C9B1136318}"/>
            </a:ext>
          </a:extLst>
        </xdr:cNvPr>
        <xdr:cNvSpPr/>
      </xdr:nvSpPr>
      <xdr:spPr>
        <a:xfrm>
          <a:off x="5029200" y="1866900"/>
          <a:ext cx="1310640" cy="3733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a:solidFill>
                <a:srgbClr val="FFFF00"/>
              </a:solidFill>
              <a:latin typeface="Lato black" panose="020F0502020204030203" pitchFamily="34" charset="0"/>
              <a:ea typeface="Lato black" panose="020F0502020204030203" pitchFamily="34" charset="0"/>
              <a:cs typeface="Lato black" panose="020F0502020204030203" pitchFamily="34" charset="0"/>
            </a:rPr>
            <a:t>YOY</a:t>
          </a:r>
          <a:r>
            <a:rPr lang="en-IN" sz="1100" b="1" baseline="0">
              <a:solidFill>
                <a:schemeClr val="dk1"/>
              </a:solidFill>
              <a:effectLst/>
              <a:latin typeface="+mn-lt"/>
              <a:ea typeface="+mn-ea"/>
              <a:cs typeface="+mn-cs"/>
            </a:rPr>
            <a:t> </a:t>
          </a:r>
          <a:r>
            <a:rPr lang="en-IN" sz="1200" b="1">
              <a:solidFill>
                <a:srgbClr val="FFFF00"/>
              </a:solidFill>
              <a:latin typeface="Lato black" panose="020F0502020204030203" pitchFamily="34" charset="0"/>
              <a:ea typeface="Lato black" panose="020F0502020204030203" pitchFamily="34" charset="0"/>
              <a:cs typeface="Lato black" panose="020F0502020204030203" pitchFamily="34" charset="0"/>
            </a:rPr>
            <a:t>GROWTH</a:t>
          </a:r>
        </a:p>
        <a:p>
          <a:pPr marL="0" indent="0" algn="ctr"/>
          <a:endParaRPr lang="en-IN" sz="1100" kern="1200">
            <a:solidFill>
              <a:schemeClr val="dk1"/>
            </a:solidFill>
            <a:latin typeface="+mn-lt"/>
            <a:ea typeface="+mn-ea"/>
            <a:cs typeface="+mn-cs"/>
          </a:endParaRPr>
        </a:p>
      </xdr:txBody>
    </xdr:sp>
    <xdr:clientData/>
  </xdr:twoCellAnchor>
  <xdr:twoCellAnchor>
    <xdr:from>
      <xdr:col>12</xdr:col>
      <xdr:colOff>281940</xdr:colOff>
      <xdr:row>10</xdr:row>
      <xdr:rowOff>99060</xdr:rowOff>
    </xdr:from>
    <xdr:to>
      <xdr:col>14</xdr:col>
      <xdr:colOff>312420</xdr:colOff>
      <xdr:row>12</xdr:row>
      <xdr:rowOff>121920</xdr:rowOff>
    </xdr:to>
    <xdr:sp macro="" textlink="">
      <xdr:nvSpPr>
        <xdr:cNvPr id="68" name="Rectangle: Rounded Corners 67">
          <a:extLst>
            <a:ext uri="{FF2B5EF4-FFF2-40B4-BE49-F238E27FC236}">
              <a16:creationId xmlns:a16="http://schemas.microsoft.com/office/drawing/2014/main" id="{62999039-6A73-451B-9B5F-C0BBBBFC5804}"/>
            </a:ext>
          </a:extLst>
        </xdr:cNvPr>
        <xdr:cNvSpPr/>
      </xdr:nvSpPr>
      <xdr:spPr>
        <a:xfrm>
          <a:off x="7414260" y="1851660"/>
          <a:ext cx="1219200" cy="373380"/>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a:solidFill>
                <a:srgbClr val="FFFF00"/>
              </a:solidFill>
              <a:latin typeface="Lato black" panose="020F0502020204030203" pitchFamily="34" charset="0"/>
              <a:ea typeface="Lato black" panose="020F0502020204030203" pitchFamily="34" charset="0"/>
              <a:cs typeface="Lato black" panose="020F0502020204030203" pitchFamily="34" charset="0"/>
            </a:rPr>
            <a:t>YOY</a:t>
          </a:r>
          <a:r>
            <a:rPr lang="en-IN" sz="1050" b="1" baseline="0">
              <a:solidFill>
                <a:schemeClr val="dk1"/>
              </a:solidFill>
              <a:effectLst/>
              <a:latin typeface="+mn-lt"/>
              <a:ea typeface="+mn-ea"/>
              <a:cs typeface="+mn-cs"/>
            </a:rPr>
            <a:t> </a:t>
          </a:r>
          <a:r>
            <a:rPr lang="en-IN" sz="1100" b="1">
              <a:solidFill>
                <a:srgbClr val="FFFF00"/>
              </a:solidFill>
              <a:latin typeface="Lato black" panose="020F0502020204030203" pitchFamily="34" charset="0"/>
              <a:ea typeface="Lato black" panose="020F0502020204030203" pitchFamily="34" charset="0"/>
              <a:cs typeface="Lato black" panose="020F0502020204030203" pitchFamily="34" charset="0"/>
            </a:rPr>
            <a:t>GROWTH</a:t>
          </a:r>
        </a:p>
        <a:p>
          <a:pPr marL="0" indent="0" algn="ctr"/>
          <a:endParaRPr lang="en-IN" sz="1100" kern="1200">
            <a:solidFill>
              <a:schemeClr val="dk1"/>
            </a:solidFill>
            <a:latin typeface="+mn-lt"/>
            <a:ea typeface="+mn-ea"/>
            <a:cs typeface="+mn-cs"/>
          </a:endParaRPr>
        </a:p>
      </xdr:txBody>
    </xdr:sp>
    <xdr:clientData/>
  </xdr:twoCellAnchor>
  <xdr:twoCellAnchor>
    <xdr:from>
      <xdr:col>16</xdr:col>
      <xdr:colOff>198120</xdr:colOff>
      <xdr:row>10</xdr:row>
      <xdr:rowOff>76200</xdr:rowOff>
    </xdr:from>
    <xdr:to>
      <xdr:col>18</xdr:col>
      <xdr:colOff>320040</xdr:colOff>
      <xdr:row>12</xdr:row>
      <xdr:rowOff>99060</xdr:rowOff>
    </xdr:to>
    <xdr:sp macro="" textlink="">
      <xdr:nvSpPr>
        <xdr:cNvPr id="69" name="Rectangle: Rounded Corners 68">
          <a:extLst>
            <a:ext uri="{FF2B5EF4-FFF2-40B4-BE49-F238E27FC236}">
              <a16:creationId xmlns:a16="http://schemas.microsoft.com/office/drawing/2014/main" id="{E2EDB6A2-83D8-445E-B35E-91F23BB7FE2B}"/>
            </a:ext>
          </a:extLst>
        </xdr:cNvPr>
        <xdr:cNvSpPr/>
      </xdr:nvSpPr>
      <xdr:spPr>
        <a:xfrm>
          <a:off x="9730047" y="1877291"/>
          <a:ext cx="1313411" cy="383078"/>
        </a:xfrm>
        <a:prstGeom prst="round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a:solidFill>
                <a:srgbClr val="FFFF00"/>
              </a:solidFill>
              <a:latin typeface="Lato black" panose="020F0502020204030203" pitchFamily="34" charset="0"/>
              <a:ea typeface="Lato black" panose="020F0502020204030203" pitchFamily="34" charset="0"/>
              <a:cs typeface="Lato black" panose="020F0502020204030203" pitchFamily="34" charset="0"/>
            </a:rPr>
            <a:t>YOY</a:t>
          </a:r>
          <a:r>
            <a:rPr lang="en-IN" sz="1100" b="1" baseline="0">
              <a:solidFill>
                <a:schemeClr val="dk1"/>
              </a:solidFill>
              <a:effectLst/>
              <a:latin typeface="+mn-lt"/>
              <a:ea typeface="+mn-ea"/>
              <a:cs typeface="+mn-cs"/>
            </a:rPr>
            <a:t> </a:t>
          </a:r>
          <a:r>
            <a:rPr lang="en-IN" sz="1100" b="1">
              <a:solidFill>
                <a:srgbClr val="FFFF00"/>
              </a:solidFill>
              <a:latin typeface="Lato black" panose="020F0502020204030203" pitchFamily="34" charset="0"/>
              <a:ea typeface="Lato black" panose="020F0502020204030203" pitchFamily="34" charset="0"/>
              <a:cs typeface="Lato black" panose="020F0502020204030203" pitchFamily="34" charset="0"/>
            </a:rPr>
            <a:t>GROWTH</a:t>
          </a:r>
        </a:p>
        <a:p>
          <a:pPr marL="0" indent="0" algn="ctr"/>
          <a:endParaRPr lang="en-IN" sz="1100" kern="1200">
            <a:solidFill>
              <a:schemeClr val="dk1"/>
            </a:solidFill>
            <a:latin typeface="+mn-lt"/>
            <a:ea typeface="+mn-ea"/>
            <a:cs typeface="+mn-cs"/>
          </a:endParaRPr>
        </a:p>
      </xdr:txBody>
    </xdr:sp>
    <xdr:clientData/>
  </xdr:twoCellAnchor>
  <xdr:twoCellAnchor editAs="oneCell">
    <xdr:from>
      <xdr:col>2</xdr:col>
      <xdr:colOff>502920</xdr:colOff>
      <xdr:row>10</xdr:row>
      <xdr:rowOff>167640</xdr:rowOff>
    </xdr:from>
    <xdr:to>
      <xdr:col>3</xdr:col>
      <xdr:colOff>571500</xdr:colOff>
      <xdr:row>13</xdr:row>
      <xdr:rowOff>22860</xdr:rowOff>
    </xdr:to>
    <xdr:pic>
      <xdr:nvPicPr>
        <xdr:cNvPr id="73" name="Picture 72">
          <a:extLst>
            <a:ext uri="{FF2B5EF4-FFF2-40B4-BE49-F238E27FC236}">
              <a16:creationId xmlns:a16="http://schemas.microsoft.com/office/drawing/2014/main" id="{3DA187A5-CFE7-CB37-8D08-C2C517DCF0A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91640" y="1920240"/>
          <a:ext cx="66294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144780</xdr:rowOff>
    </xdr:from>
    <xdr:to>
      <xdr:col>8</xdr:col>
      <xdr:colOff>68580</xdr:colOff>
      <xdr:row>12</xdr:row>
      <xdr:rowOff>160020</xdr:rowOff>
    </xdr:to>
    <xdr:pic>
      <xdr:nvPicPr>
        <xdr:cNvPr id="74" name="Picture 73">
          <a:extLst>
            <a:ext uri="{FF2B5EF4-FFF2-40B4-BE49-F238E27FC236}">
              <a16:creationId xmlns:a16="http://schemas.microsoft.com/office/drawing/2014/main" id="{DBA15A8D-9A94-292D-B62B-1F9D0F570B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60520" y="1897380"/>
          <a:ext cx="66294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571500</xdr:colOff>
      <xdr:row>10</xdr:row>
      <xdr:rowOff>129540</xdr:rowOff>
    </xdr:from>
    <xdr:to>
      <xdr:col>12</xdr:col>
      <xdr:colOff>45720</xdr:colOff>
      <xdr:row>12</xdr:row>
      <xdr:rowOff>160020</xdr:rowOff>
    </xdr:to>
    <xdr:pic>
      <xdr:nvPicPr>
        <xdr:cNvPr id="75" name="Picture 74">
          <a:extLst>
            <a:ext uri="{FF2B5EF4-FFF2-40B4-BE49-F238E27FC236}">
              <a16:creationId xmlns:a16="http://schemas.microsoft.com/office/drawing/2014/main" id="{528EB0E4-A4E2-6DA3-6A2D-EADAAAB150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15100" y="1882140"/>
          <a:ext cx="66294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10</xdr:row>
      <xdr:rowOff>99060</xdr:rowOff>
    </xdr:from>
    <xdr:to>
      <xdr:col>15</xdr:col>
      <xdr:colOff>579120</xdr:colOff>
      <xdr:row>12</xdr:row>
      <xdr:rowOff>99060</xdr:rowOff>
    </xdr:to>
    <xdr:pic>
      <xdr:nvPicPr>
        <xdr:cNvPr id="76" name="Picture 75">
          <a:extLst>
            <a:ext uri="{FF2B5EF4-FFF2-40B4-BE49-F238E27FC236}">
              <a16:creationId xmlns:a16="http://schemas.microsoft.com/office/drawing/2014/main" id="{D16370BF-1E11-0397-715D-66B767A5917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831580" y="1851660"/>
          <a:ext cx="66294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363416</xdr:colOff>
      <xdr:row>10</xdr:row>
      <xdr:rowOff>82061</xdr:rowOff>
    </xdr:from>
    <xdr:to>
      <xdr:col>19</xdr:col>
      <xdr:colOff>556847</xdr:colOff>
      <xdr:row>13</xdr:row>
      <xdr:rowOff>21289</xdr:rowOff>
    </xdr:to>
    <xdr:pic>
      <xdr:nvPicPr>
        <xdr:cNvPr id="77" name="Picture 76">
          <a:extLst>
            <a:ext uri="{FF2B5EF4-FFF2-40B4-BE49-F238E27FC236}">
              <a16:creationId xmlns:a16="http://schemas.microsoft.com/office/drawing/2014/main" id="{B9B14277-45F8-C10D-8BB7-9B6F5BA6779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125201" y="1840523"/>
          <a:ext cx="791308" cy="466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83820</xdr:colOff>
      <xdr:row>16</xdr:row>
      <xdr:rowOff>121920</xdr:rowOff>
    </xdr:from>
    <xdr:to>
      <xdr:col>8</xdr:col>
      <xdr:colOff>198120</xdr:colOff>
      <xdr:row>32</xdr:row>
      <xdr:rowOff>7620</xdr:rowOff>
    </xdr:to>
    <xdr:graphicFrame macro="">
      <xdr:nvGraphicFramePr>
        <xdr:cNvPr id="78" name="Chart 77">
          <a:extLst>
            <a:ext uri="{FF2B5EF4-FFF2-40B4-BE49-F238E27FC236}">
              <a16:creationId xmlns:a16="http://schemas.microsoft.com/office/drawing/2014/main" id="{5FDB49A8-6CD0-4D57-9E3E-7A38BFE60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441960</xdr:colOff>
      <xdr:row>16</xdr:row>
      <xdr:rowOff>30480</xdr:rowOff>
    </xdr:from>
    <xdr:to>
      <xdr:col>15</xdr:col>
      <xdr:colOff>281940</xdr:colOff>
      <xdr:row>30</xdr:row>
      <xdr:rowOff>106680</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4E864589-F692-4AAB-A0C8-9EC1855E6F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96840" y="2834640"/>
              <a:ext cx="4000500" cy="2529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373380</xdr:colOff>
      <xdr:row>17</xdr:row>
      <xdr:rowOff>7620</xdr:rowOff>
    </xdr:from>
    <xdr:to>
      <xdr:col>20</xdr:col>
      <xdr:colOff>60960</xdr:colOff>
      <xdr:row>31</xdr:row>
      <xdr:rowOff>114300</xdr:rowOff>
    </xdr:to>
    <xdr:graphicFrame macro="">
      <xdr:nvGraphicFramePr>
        <xdr:cNvPr id="80" name="Chart 79">
          <a:extLst>
            <a:ext uri="{FF2B5EF4-FFF2-40B4-BE49-F238E27FC236}">
              <a16:creationId xmlns:a16="http://schemas.microsoft.com/office/drawing/2014/main" id="{B1F6A6CD-D58B-4CB8-B8F4-2942CC918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213359</xdr:colOff>
      <xdr:row>36</xdr:row>
      <xdr:rowOff>7620</xdr:rowOff>
    </xdr:from>
    <xdr:to>
      <xdr:col>9</xdr:col>
      <xdr:colOff>53340</xdr:colOff>
      <xdr:row>52</xdr:row>
      <xdr:rowOff>144780</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6EA4006E-92B0-4B3D-9FC0-20EBBFBC5A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3359" y="6316980"/>
              <a:ext cx="5189221" cy="2941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53340</xdr:colOff>
      <xdr:row>35</xdr:row>
      <xdr:rowOff>144780</xdr:rowOff>
    </xdr:from>
    <xdr:to>
      <xdr:col>20</xdr:col>
      <xdr:colOff>297180</xdr:colOff>
      <xdr:row>52</xdr:row>
      <xdr:rowOff>91440</xdr:rowOff>
    </xdr:to>
    <xdr:graphicFrame macro="">
      <xdr:nvGraphicFramePr>
        <xdr:cNvPr id="82" name="Chart 81">
          <a:extLst>
            <a:ext uri="{FF2B5EF4-FFF2-40B4-BE49-F238E27FC236}">
              <a16:creationId xmlns:a16="http://schemas.microsoft.com/office/drawing/2014/main" id="{648B7707-6D09-4E51-96BE-7E71EF778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333736</xdr:colOff>
      <xdr:row>7</xdr:row>
      <xdr:rowOff>169859</xdr:rowOff>
    </xdr:from>
    <xdr:to>
      <xdr:col>27</xdr:col>
      <xdr:colOff>646012</xdr:colOff>
      <xdr:row>19</xdr:row>
      <xdr:rowOff>3705</xdr:rowOff>
    </xdr:to>
    <mc:AlternateContent xmlns:mc="http://schemas.openxmlformats.org/markup-compatibility/2006">
      <mc:Choice xmlns:a14="http://schemas.microsoft.com/office/drawing/2010/main" Requires="a14">
        <xdr:graphicFrame macro="">
          <xdr:nvGraphicFramePr>
            <xdr:cNvPr id="83" name="Segment 1">
              <a:extLst>
                <a:ext uri="{FF2B5EF4-FFF2-40B4-BE49-F238E27FC236}">
                  <a16:creationId xmlns:a16="http://schemas.microsoft.com/office/drawing/2014/main" id="{BE9B7F7C-8DFD-4F35-BD53-C816429E136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291274" y="1400782"/>
              <a:ext cx="4896000" cy="194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345458</xdr:colOff>
      <xdr:row>20</xdr:row>
      <xdr:rowOff>99521</xdr:rowOff>
    </xdr:from>
    <xdr:to>
      <xdr:col>27</xdr:col>
      <xdr:colOff>642734</xdr:colOff>
      <xdr:row>34</xdr:row>
      <xdr:rowOff>93785</xdr:rowOff>
    </xdr:to>
    <mc:AlternateContent xmlns:mc="http://schemas.openxmlformats.org/markup-compatibility/2006">
      <mc:Choice xmlns:a14="http://schemas.microsoft.com/office/drawing/2010/main" Requires="a14">
        <xdr:graphicFrame macro="">
          <xdr:nvGraphicFramePr>
            <xdr:cNvPr id="84" name="Year 1">
              <a:extLst>
                <a:ext uri="{FF2B5EF4-FFF2-40B4-BE49-F238E27FC236}">
                  <a16:creationId xmlns:a16="http://schemas.microsoft.com/office/drawing/2014/main" id="{895A15C5-DE7B-4BF5-A646-62709C9E16F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302996" y="3616444"/>
              <a:ext cx="4881000" cy="2456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368903</xdr:colOff>
      <xdr:row>35</xdr:row>
      <xdr:rowOff>29183</xdr:rowOff>
    </xdr:from>
    <xdr:to>
      <xdr:col>27</xdr:col>
      <xdr:colOff>691660</xdr:colOff>
      <xdr:row>50</xdr:row>
      <xdr:rowOff>152400</xdr:rowOff>
    </xdr:to>
    <mc:AlternateContent xmlns:mc="http://schemas.openxmlformats.org/markup-compatibility/2006">
      <mc:Choice xmlns:a14="http://schemas.microsoft.com/office/drawing/2010/main" Requires="a14">
        <xdr:graphicFrame macro="">
          <xdr:nvGraphicFramePr>
            <xdr:cNvPr id="85" name="Region 1">
              <a:extLst>
                <a:ext uri="{FF2B5EF4-FFF2-40B4-BE49-F238E27FC236}">
                  <a16:creationId xmlns:a16="http://schemas.microsoft.com/office/drawing/2014/main" id="{11CD0AB9-6110-4FE1-A586-F945FEC3367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326441" y="6183798"/>
              <a:ext cx="4906481" cy="2760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lesh reddy" refreshedDate="45664.407321874998" createdVersion="8" refreshedVersion="8" minRefreshableVersion="3" recordCount="9994" xr:uid="{4AE2B64B-8126-4D63-8781-D0A18729CA6D}">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83239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EEC4A8-C23D-4B90-90F0-9A3036823097}"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01">
      <pivotArea outline="0" collapsedLevelsAreSubtotals="1" fieldPosition="0"/>
    </format>
    <format dxfId="20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DC93F4-9133-4D9F-AAD3-2193CF47AF08}"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4">
    <i>
      <x/>
    </i>
    <i>
      <x v="1"/>
    </i>
    <i>
      <x v="2"/>
    </i>
    <i t="grand">
      <x/>
    </i>
  </rowItems>
  <colItems count="1">
    <i/>
  </colItems>
  <dataFields count="1">
    <dataField name="Sum of Profit" fld="21" baseField="0" baseItem="0" numFmtId="165"/>
  </dataFields>
  <formats count="1">
    <format dxfId="199">
      <pivotArea outline="0" collapsedLevelsAreSubtotals="1" fieldPosition="0"/>
    </format>
  </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AFA98F-8E2C-4265-88CC-A32084569A18}"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C7E275-C760-4534-9C9F-FFAC5D0CF3A5}"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47E27D-75ED-4037-9FE0-2F23CF07E67B}"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2">
    <format dxfId="198">
      <pivotArea outline="0" collapsedLevelsAreSubtotals="1" fieldPosition="0"/>
    </format>
    <format dxfId="19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11415A-05B0-425E-B099-7AD9D597EB18}" name="PivotTable1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3:Q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004975-99B4-4A52-80CD-A484A2A85A12}" name="PivotTable1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M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EA410D-6BCE-41E3-B03B-9685D38431E8}"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478428-0B8C-4E6E-96CF-26B5C574F5E7}"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4EEC84-F628-4BA2-8BD0-EC649AC25936}"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6CAC0E-445A-4298-9137-3017902FDF37}" name="PivotTable13"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3036A9-AE02-40F0-9D4B-3F7D933547AC}" sourceName="Year">
  <pivotTables>
    <pivotTable tabId="7" name="PivotTable6"/>
    <pivotTable tabId="3" name="PivotTable1"/>
    <pivotTable tabId="8" name="PivotTable11"/>
    <pivotTable tabId="8" name="PivotTable12"/>
    <pivotTable tabId="8" name="PivotTable7"/>
    <pivotTable tabId="8" name="PivotTable8"/>
    <pivotTable tabId="8" name="PivotTable9"/>
    <pivotTable tabId="9" name="PivotTable13"/>
    <pivotTable tabId="6" name="PivotTable1"/>
    <pivotTable tabId="5" name="PivotTable5"/>
    <pivotTable tabId="4" name="PivotTable2"/>
  </pivotTables>
  <data>
    <tabular pivotCacheId="83239550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F9BC192-4654-4386-B4BF-C247134EA901}" sourceName="Segment">
  <pivotTables>
    <pivotTable tabId="7" name="PivotTable6"/>
    <pivotTable tabId="3" name="PivotTable1"/>
    <pivotTable tabId="8" name="PivotTable11"/>
    <pivotTable tabId="8" name="PivotTable12"/>
    <pivotTable tabId="8" name="PivotTable7"/>
    <pivotTable tabId="8" name="PivotTable8"/>
    <pivotTable tabId="8" name="PivotTable9"/>
    <pivotTable tabId="9" name="PivotTable13"/>
    <pivotTable tabId="6" name="PivotTable1"/>
    <pivotTable tabId="5" name="PivotTable5"/>
    <pivotTable tabId="4" name="PivotTable2"/>
  </pivotTables>
  <data>
    <tabular pivotCacheId="83239550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C71E7E-ED0D-449C-9A4C-D33092E11F5F}" sourceName="Region">
  <pivotTables>
    <pivotTable tabId="7" name="PivotTable6"/>
    <pivotTable tabId="3" name="PivotTable1"/>
    <pivotTable tabId="8" name="PivotTable11"/>
    <pivotTable tabId="8" name="PivotTable12"/>
    <pivotTable tabId="8" name="PivotTable7"/>
    <pivotTable tabId="8" name="PivotTable8"/>
    <pivotTable tabId="8" name="PivotTable9"/>
    <pivotTable tabId="9" name="PivotTable13"/>
    <pivotTable tabId="6" name="PivotTable1"/>
    <pivotTable tabId="5" name="PivotTable5"/>
    <pivotTable tabId="4" name="PivotTable2"/>
  </pivotTables>
  <data>
    <tabular pivotCacheId="83239550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8AFF7BF-5574-4F20-AA88-E7CE608CF2FC}" cache="Slicer_Year" caption="Year" rowHeight="234950"/>
  <slicer name="Segment" xr10:uid="{E42CE146-555E-4F24-9D44-5E7E69008CA1}" cache="Slicer_Segment" caption="Segment" style="SlicerStyleLight6" rowHeight="234950"/>
  <slicer name="Region" xr10:uid="{8433F002-9388-4AF8-BDCE-7686CEC84D9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4AA6B79-F692-43B0-9686-524C6D2FCC66}" cache="Slicer_Year" caption="Year" style="SlicerStyleDark1" rowHeight="504000"/>
  <slicer name="Segment 1" xr10:uid="{DE1ED305-EA20-4833-BD7A-417D90E19CB6}" cache="Slicer_Segment" caption="Segment" style="SlicerStyleDark2" rowHeight="432000"/>
  <slicer name="Region 1" xr10:uid="{510D50CD-344A-4901-B7F8-9A5841CF25FA}" cache="Slicer_Region" caption="Region" style="SlicerStyleDark6" rowHeight="57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48CCD3-D986-49BD-9464-8542B3E700A2}" name="Table1" displayName="Table1" ref="A1:V9995" totalsRowShown="0" headerRowDxfId="225" dataDxfId="224">
  <autoFilter ref="A1:V9995" xr:uid="{BF48CCD3-D986-49BD-9464-8542B3E700A2}"/>
  <tableColumns count="22">
    <tableColumn id="1" xr3:uid="{E20D0894-656E-4B37-AE46-340E9AD4AE33}" name="Row ID" dataDxfId="223"/>
    <tableColumn id="2" xr3:uid="{0C52167B-CCDC-4605-881F-D1F9078C47DB}" name="Order ID" dataDxfId="222"/>
    <tableColumn id="3" xr3:uid="{F71D2F90-6242-47FE-9923-1F6303900CC7}" name="Year" dataDxfId="221">
      <calculatedColumnFormula>YEAR(Data!$D2)</calculatedColumnFormula>
    </tableColumn>
    <tableColumn id="4" xr3:uid="{E54AEEB8-E65C-4FFE-A846-6596BE7646C7}" name="Order Date" dataDxfId="220"/>
    <tableColumn id="5" xr3:uid="{6C968A8E-8C4E-477D-93BD-E6106AB99BFF}" name="Ship Date" dataDxfId="219"/>
    <tableColumn id="6" xr3:uid="{C1C37773-B311-4FF4-8743-BA7F093D51C5}" name="Ship Mode" dataDxfId="218"/>
    <tableColumn id="7" xr3:uid="{1BCBBDC2-C114-4869-92EF-C35061A8FBC3}" name="Customer ID" dataDxfId="217"/>
    <tableColumn id="8" xr3:uid="{CFC3A050-3C90-45E2-B265-F7DD9CFA1435}" name="Customer Name" dataDxfId="216"/>
    <tableColumn id="9" xr3:uid="{48DEC137-FC47-4E80-ADB1-EE19775DA7FF}" name="Segment" dataDxfId="215"/>
    <tableColumn id="10" xr3:uid="{F8336B42-CDAD-425C-9877-0BDDD19DA7A9}" name="Country" dataDxfId="214"/>
    <tableColumn id="11" xr3:uid="{ECD66CB3-30C5-4FF2-8871-9A5824CA07A6}" name="City" dataDxfId="213"/>
    <tableColumn id="12" xr3:uid="{FE709E98-290E-4238-8B56-950ACA5B2B87}" name="State" dataDxfId="212"/>
    <tableColumn id="13" xr3:uid="{FB6B1CAD-F5EF-4C8B-8B74-CCE0CCE13FD9}" name="Postal Code" dataDxfId="211"/>
    <tableColumn id="14" xr3:uid="{3612D920-CF2B-42FE-A6B7-969A67212B16}" name="Region" dataDxfId="210"/>
    <tableColumn id="15" xr3:uid="{E05D5D10-CE4E-4B96-AEFD-072BE6D2674F}" name="Product ID" dataDxfId="209"/>
    <tableColumn id="16" xr3:uid="{68839CBF-FEDF-4B6F-AE38-CC299201C19E}" name="Category" dataDxfId="208"/>
    <tableColumn id="17" xr3:uid="{7208AC9A-04B9-496C-95C3-20EB862F13A3}" name="Sub-Category" dataDxfId="207"/>
    <tableColumn id="18" xr3:uid="{C931C68E-A71A-44C7-9601-B3BA8572D9F7}" name="Product Name" dataDxfId="206"/>
    <tableColumn id="19" xr3:uid="{2B9DB104-E0F2-4ADA-98B2-298A37CA52E4}" name="Sales" dataDxfId="205"/>
    <tableColumn id="20" xr3:uid="{BD4607BE-9E95-40DF-8AE9-A216B4579ACE}" name="Quantity" dataDxfId="204"/>
    <tableColumn id="21" xr3:uid="{35842A2D-C6F0-46D6-ADF9-0064AFF883C5}" name="Discount" dataDxfId="203"/>
    <tableColumn id="22" xr3:uid="{FD346517-83ED-449C-A55C-6CB926BA329E}" name="Profit" dataDxfId="202"/>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F9" sqref="F9"/>
    </sheetView>
  </sheetViews>
  <sheetFormatPr defaultColWidth="14.44140625" defaultRowHeight="15" customHeight="1" x14ac:dyDescent="0.3"/>
  <cols>
    <col min="1" max="1" width="9.33203125" customWidth="1"/>
    <col min="2" max="2" width="14.6640625" bestFit="1" customWidth="1"/>
    <col min="3" max="3" width="14" customWidth="1"/>
    <col min="4" max="4" width="13.109375" customWidth="1"/>
    <col min="5" max="5" width="13.6640625"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4">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3">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3">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3">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3">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3">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3">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3">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3">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3">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3">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3">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3">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3">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3">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3">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3">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3">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3">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3">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3">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3">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3">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3">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3">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3">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3">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3">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3">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3">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3">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3">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3">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3">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3">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3">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3">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3">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3">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3">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3">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3">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3">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3">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3">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3">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3">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3">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3">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3">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3">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3">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3">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3">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3">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3">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3">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3">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3">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3">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3">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3">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3">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3">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3">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3">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3">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3">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3">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3">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3">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3">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3">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3">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3">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3">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3">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3">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3">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3">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3">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3">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3">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3">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3">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3">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3">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3">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3">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3">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3">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3">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3">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3">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3">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3">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3">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3">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3">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3">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3">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3">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3">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3">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3">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3">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3">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3">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3">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3">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3">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3">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3">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3">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3">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3">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3">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3">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3">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3">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3">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3">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3">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3">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3">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3">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3">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3">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3">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3">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3">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3">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3">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3">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3">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3">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3">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3">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3">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3">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3">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3">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3">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3">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3">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3">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3">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3">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3">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3">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3">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3">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3">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3">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3">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3">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3">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3">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3">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3">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3">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3">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3">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3">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3">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3">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3">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3">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3">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3">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3">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3">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3">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3">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3">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3">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3">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3">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3">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3">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3">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3">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3">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3">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3">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3">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3">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3">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3">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3">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3">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3">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3">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3">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3">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3">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3">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3">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3">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3">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3">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3">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3">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3">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3">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3">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3">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3">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3">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3">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3">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3">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3">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3">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3">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3">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3">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3">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3">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3">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3">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3">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3">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3">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3">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3">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3">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3">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3">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3">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3">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3">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3">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3">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3">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3">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3">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3">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3">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3">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3">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3">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3">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3">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3">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3">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3">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3">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3">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3">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3">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3">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3">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3">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3">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3">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3">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3">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3">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3">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3">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3">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3">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3">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3">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3">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3">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3">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3">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3">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3">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3">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3">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3">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3">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3">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3">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3">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3">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3">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3">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3">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3">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3">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3">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3">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3">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3">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3">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3">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3">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3">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3">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3">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3">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3">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3">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3">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3">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3">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3">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3">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3">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3">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3">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3">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3">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3">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3">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3">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3">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3">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3">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3">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3">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3">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3">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3">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3">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3">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3">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3">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3">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3">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3">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3">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3">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3">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3">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3">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3">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3">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3">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3">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3">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3">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3">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3">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3">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3">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3">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3">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3">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3">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3">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3">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3">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3">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3">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3">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3">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3">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3">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3">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3">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3">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3">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3">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3">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3">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3">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3">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3">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3">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3">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3">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3">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3">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3">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3">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3">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3">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3">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3">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3">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3">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3">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3">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3">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3">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3">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3">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3">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3">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3">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3">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3">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3">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3">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3">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3">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3">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3">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3">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3">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3">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3">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3">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3">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3">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3">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3">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3">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3">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3">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3">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3">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3">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3">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3">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3">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3">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3">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3">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3">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3">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3">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3">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3">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3">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3">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3">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3">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3">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3">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3">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3">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3">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3">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3">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3">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3">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3">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3">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3">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3">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3">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3">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3">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3">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3">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3">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3">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3">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3">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3">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3">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3">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3">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3">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3">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3">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3">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3">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3">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3">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3">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3">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3">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3">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3">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3">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3">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3">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3">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3">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3">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3">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3">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3">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3">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3">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3">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3">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3">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3">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3">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3">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3">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3">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3">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3">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3">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3">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3">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3">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3">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3">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3">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3">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3">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3">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3">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3">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3">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3">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3">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3">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3">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3">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3">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3">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3">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3">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3">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3">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3">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3">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3">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3">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3">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3">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3">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3">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3">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3">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3">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3">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3">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3">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3">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3">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3">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3">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3">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3">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3">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3">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3">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3">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3">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3">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3">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3">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3">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3">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3">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3">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3">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3">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3">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3">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3">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3">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3">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3">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3">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3">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3">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3">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3">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3">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3">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3">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3">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3">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3">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3">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3">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3">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3">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3">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3">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3">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3">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3">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3">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3">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3">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3">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3">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3">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3">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3">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3">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3">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3">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3">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3">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3">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3">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3">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3">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3">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3">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3">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3">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3">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3">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3">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3">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3">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3">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3">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3">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3">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3">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3">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3">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3">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3">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3">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3">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3">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3">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3">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3">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3">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3">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3">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3">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3">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3">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3">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3">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3">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3">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3">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3">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3">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3">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3">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3">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3">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3">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3">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3">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3">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3">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3">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3">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3">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3">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3">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3">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3">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3">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3">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3">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3">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3">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3">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3">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3">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3">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3">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3">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3">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3">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3">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3">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3">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3">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3">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3">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3">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3">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3">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3">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3">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3">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3">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3">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3">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3">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3">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3">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3">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3">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3">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3">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3">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3">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3">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3">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3">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3">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3">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3">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3">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3">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3">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3">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3">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3">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3">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3">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3">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3">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3">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3">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3">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3">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3">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3">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3">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3">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3">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3">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3">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3">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3">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3">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3">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3">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3">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3">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3">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3">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3">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3">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3">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3">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3">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3">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3">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3">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3">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3">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3">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3">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3">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3">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3">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3">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3">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3">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3">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3">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3">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3">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3">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3">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3">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3">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3">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3">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3">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3">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3">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3">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3">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3">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3">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3">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3">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3">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3">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3">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3">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3">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3">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3">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3">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3">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3">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3">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3">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3">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3">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3">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3">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3">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3">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3">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3">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3">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3">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3">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3">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3">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3">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3">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3">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3">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3">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3">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3">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3">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3">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3">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3">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3">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3">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3">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3">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3">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3">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3">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3">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3">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3">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3">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3">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3">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3">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3">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3">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3">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3">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3">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3">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3">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3">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3">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3">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3">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3">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3">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3">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3">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3">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3">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3">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3">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3">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3">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3">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3">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3">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3">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3">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3">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3">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3">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3">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3">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3">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3">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3">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3">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3">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3">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3">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3">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3">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3">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3">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3">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3">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3">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3">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3">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3">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3">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3">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3">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3">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3">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3">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3">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3">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3">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3">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3">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3">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3">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3">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3">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3">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3">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3">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3">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3">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3">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3">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3">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3">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3">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3">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3">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3">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3">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3">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3">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3">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3">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3">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3">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3">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3">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3">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3">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3">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3">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3">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3">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3">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3">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3">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3">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3">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3">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3">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3">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3">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3">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3">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3">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3">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3">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3">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3">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3">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3">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3">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3">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3">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3">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3">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3">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3">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3">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3">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3">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3">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3">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3">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3">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3">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3">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3">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3">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3">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3">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3">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3">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3">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3">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3">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3">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3">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3">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3">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3">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3">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3">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3">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3">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3">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3">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3">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3">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3">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3">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3">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3">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3">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3">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3">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3">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3">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3">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3">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3">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3">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3">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3">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3">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3">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3">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3">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3">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3">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3">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3">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3">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3">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3">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3">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3">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3">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3">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3">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3">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3">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3">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3">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3">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3">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3">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3">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3">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3">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3">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3">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3">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3">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3">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3">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3">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3">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3">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3">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3">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3">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3">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3">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3">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3">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3">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3">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3">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3">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3">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3">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3">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3">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3">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3">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3">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3">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3">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3">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3">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3">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3">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3">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3">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3">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3">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3">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3">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3">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3">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3">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3">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3">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3">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3">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3">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3">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3">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3">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3">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3">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3">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3">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3">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3">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3">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3">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3">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3">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3">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3">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3">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3">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3">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3">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3">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3">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3">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3">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3">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3">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3">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3">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3">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3">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3">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3">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3">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3">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3">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3">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3">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3">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3">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3">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3">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3">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3">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3">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3">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3">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3">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3">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3">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3">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3">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3">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3">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3">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3">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3">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3">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3">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3">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3">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3">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3">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3">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3">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3">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3">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3">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3">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3">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3">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3">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3">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3">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3">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3">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3">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3">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3">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3">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3">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3">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3">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3">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3">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3">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3">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3">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3">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3">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3">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3">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3">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3">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3">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3">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3">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3">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3">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3">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3">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3">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3">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3">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3">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3">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3">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3">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3">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3">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3">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3">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3">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3">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3">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3">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3">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3">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3">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3">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3">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3">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3">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3">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3">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3">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3">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3">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3">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3">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3">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3">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3">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3">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3">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3">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3">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3">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3">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3">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3">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3">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3">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3">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3">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3">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3">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3">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3">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3">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3">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3">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3">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3">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3">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3">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3">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3">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3">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3">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3">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3">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3">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3">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3">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3">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3">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3">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3">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3">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3">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3">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3">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3">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3">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3">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3">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3">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3">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3">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3">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3">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3">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3">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3">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3">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3">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3">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3">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3">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3">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3">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3">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3">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3">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3">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3">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3">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3">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3">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3">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3">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3">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3">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3">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3">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3">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3">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3">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3">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3">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3">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3">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3">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3">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3">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3">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3">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3">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3">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3">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3">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3">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3">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3">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3">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3">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3">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3">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3">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3">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3">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3">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3">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3">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3">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3">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3">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3">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3">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3">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3">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3">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3">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3">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3">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3">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3">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3">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3">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3">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3">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3">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3">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3">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3">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3">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3">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3">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3">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3">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3">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3">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3">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3">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3">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3">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3">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3">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3">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3">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3">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3">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3">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3">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3">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3">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3">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3">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3">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3">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3">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3">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3">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3">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3">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3">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3">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3">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3">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3">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3">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3">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3">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3">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3">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3">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3">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3">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3">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3">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3">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3">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3">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3">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3">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3">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3">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3">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3">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3">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3">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3">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3">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3">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3">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3">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3">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3">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3">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3">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3">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3">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3">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3">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3">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3">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3">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3">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3">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3">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3">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3">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3">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3">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3">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3">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3">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3">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3">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3">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3">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3">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3">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3">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3">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3">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3">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3">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3">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3">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3">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3">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3">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3">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3">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3">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3">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3">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3">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3">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3">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3">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3">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3">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3">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3">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3">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3">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3">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3">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3">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3">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3">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3">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3">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3">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3">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3">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3">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3">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3">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3">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3">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3">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3">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3">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3">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3">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3">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3">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3">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3">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3">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3">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3">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3">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3">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3">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3">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3">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3">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3">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3">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3">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3">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3">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3">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3">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3">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3">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3">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3">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3">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3">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3">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3">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3">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3">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3">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3">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3">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3">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3">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3">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3">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3">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3">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3">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3">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3">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3">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3">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3">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3">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3">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3">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3">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3">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3">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3">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3">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3">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3">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3">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3">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3">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3">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3">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3">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3">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3">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3">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3">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3">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3">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3">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3">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3">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3">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3">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3">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3">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3">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3">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3">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3">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3">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3">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3">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3">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3">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3">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3">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3">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3">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3">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3">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3">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3">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3">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3">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3">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3">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3">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3">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3">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3">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3">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3">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3">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3">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3">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3">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3">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3">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3">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3">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3">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3">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3">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3">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3">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3">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3">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3">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3">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3">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3">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3">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3">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3">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3">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3">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3">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3">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3">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3">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3">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3">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3">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3">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3">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3">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3">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3">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3">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3">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3">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3">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3">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3">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3">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3">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3">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3">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3">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3">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3">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3">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3">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3">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3">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3">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3">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3">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3">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3">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3">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3">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3">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3">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3">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3">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3">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3">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3">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3">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3">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3">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3">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3">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3">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3">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3">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3">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3">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3">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3">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3">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3">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3">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3">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3">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3">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3">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3">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3">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3">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3">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3">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3">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3">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3">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3">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3">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3">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3">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3">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3">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3">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3">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3">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3">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3">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3">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3">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3">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3">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3">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3">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3">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3">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3">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3">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3">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3">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3">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3">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3">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3">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3">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3">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3">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3">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3">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3">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3">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3">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3">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3">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3">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3">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3">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3">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3">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3">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3">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3">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3">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3">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3">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3">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3">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3">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3">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3">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3">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3">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3">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3">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3">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3">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3">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3">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3">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3">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3">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3">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3">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3">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3">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3">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3">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3">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3">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3">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3">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3">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3">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3">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3">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3">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3">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3">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3">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3">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3">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3">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3">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3">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3">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3">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3">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3">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3">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3">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3">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3">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3">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3">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3">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3">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3">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3">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3">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3">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3">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3">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3">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3">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3">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3">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3">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3">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3">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3">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3">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3">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3">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3">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3">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3">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3">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3">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3">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3">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3">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3">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3">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3">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3">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3">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3">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3">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3">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3">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3">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3">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3">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3">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3">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3">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3">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3">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3">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3">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3">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3">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3">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3">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3">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3">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3">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3">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3">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3">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3">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3">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3">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3">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3">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3">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3">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3">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3">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3">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3">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3">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3">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3">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3">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3">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3">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3">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3">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3">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3">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3">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3">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3">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3">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3">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3">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3">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3">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3">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3">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3">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3">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3">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3">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3">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3">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3">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3">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3">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3">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3">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3">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3">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3">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3">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3">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3">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3">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3">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3">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3">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3">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3">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3">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3">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3">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3">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3">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3">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3">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3">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3">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3">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3">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3">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3">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3">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3">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3">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3">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3">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3">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3">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3">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3">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3">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3">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3">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3">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3">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3">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3">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3">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3">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3">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3">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3">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3">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3">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3">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3">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3">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3">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3">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3">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3">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3">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3">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3">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3">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3">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3">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3">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3">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3">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3">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3">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3">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3">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3">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3">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3">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3">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3">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3">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3">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3">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3">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3">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3">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3">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3">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3">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3">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3">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3">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3">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3">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3">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3">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3">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3">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3">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3">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3">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3">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3">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3">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3">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3">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3">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3">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3">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3">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3">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3">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3">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3">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3">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3">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3">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3">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3">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3">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3">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3">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3">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3">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3">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3">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3">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3">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3">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3">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3">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3">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3">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3">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3">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3">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3">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3">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3">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3">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3">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3">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3">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3">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3">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3">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3">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3">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3">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3">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3">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3">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3">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3">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3">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3">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3">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3">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3">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3">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3">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3">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3">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3">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3">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3">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3">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3">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3">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3">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3">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3">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3">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3">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3">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3">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3">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3">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3">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3">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3">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3">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3">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3">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3">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3">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3">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3">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3">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3">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3">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3">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3">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3">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3">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3">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3">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3">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3">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3">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3">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3">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3">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3">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3">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3">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3">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3">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3">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3">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3">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3">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3">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3">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3">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3">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3">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3">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3">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3">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3">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3">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3">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3">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3">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3">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3">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3">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3">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3">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3">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3">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3">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3">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3">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3">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3">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3">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3">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3">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3">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3">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3">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3">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3">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3">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3">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3">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3">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3">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3">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3">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3">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3">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3">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3">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3">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3">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3">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3">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3">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3">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3">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3">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3">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3">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3">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3">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3">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3">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3">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3">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3">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3">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3">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3">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3">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3">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3">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3">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3">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3">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3">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3">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3">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3">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3">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3">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3">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3">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3">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3">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3">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3">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3">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3">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3">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3">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3">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3">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3">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3">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3">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3">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3">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3">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3">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3">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3">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3">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3">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3">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3">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3">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3">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3">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3">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3">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3">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3">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3">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3">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3">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3">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3">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3">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3">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3">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3">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3">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3">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3">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3">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3">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3">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3">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3">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3">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3">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3">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3">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3">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3">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3">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3">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3">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3">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3">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3">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3">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3">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3">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3">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3">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3">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3">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3">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3">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3">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3">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3">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3">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3">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3">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3">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3">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3">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3">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3">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3">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3">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3">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3">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3">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3">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3">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3">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3">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3">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3">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3">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3">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3">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3">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3">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3">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3">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3">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3">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3">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3">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3">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3">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3">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3">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3">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3">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3">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3">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3">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3">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3">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3">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3">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3">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3">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3">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3">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3">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3">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3">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3">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3">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3">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3">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3">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3">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3">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3">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3">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3">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3">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3">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3">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3">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3">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3">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3">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3">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3">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3">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3">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3">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3">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3">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3">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3">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3">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3">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3">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3">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3">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3">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3">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3">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3">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3">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3">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3">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3">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3">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3">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3">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3">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3">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3">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3">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3">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3">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3">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3">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3">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3">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3">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3">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3">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3">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3">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3">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3">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3">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3">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3">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3">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3">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3">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3">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3">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3">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3">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3">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3">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3">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3">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3">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3">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3">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3">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3">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3">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3">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3">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3">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3">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3">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3">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3">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3">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3">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3">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3">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3">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3">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3">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3">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3">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3">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3">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3">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3">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3">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3">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3">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3">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3">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3">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3">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3">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3">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3">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3">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3">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3">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3">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3">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3">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3">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3">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3">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3">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3">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3">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3">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3">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3">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3">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3">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3">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3">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3">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3">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3">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3">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3">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3">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3">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3">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3">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3">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3">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3">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3">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3">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3">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3">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3">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3">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3">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3">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3">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3">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3">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3">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3">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3">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3">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3">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3">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3">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3">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3">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3">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3">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3">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3">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3">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3">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3">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3">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3">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3">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3">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3">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3">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3">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3">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3">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3">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3">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3">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3">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3">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3">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3">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3">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3">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3">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3">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3">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3">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3">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3">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3">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3">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3">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3">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3">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3">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3">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3">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3">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3">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3">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3">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3">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3">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3">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3">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3">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3">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3">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3">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3">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3">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3">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3">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3">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3">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3">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3">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3">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3">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3">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3">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3">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3">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3">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3">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3">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3">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3">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3">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3">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3">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3">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3">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3">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3">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3">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3">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3">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3">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3">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3">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3">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3">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3">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3">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3">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3">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3">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3">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3">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3">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3">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3">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3">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3">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3">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3">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3">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3">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3">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3">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3">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3">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3">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3">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3">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3">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3">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3">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3">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3">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3">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3">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3">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3">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3">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3">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3">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3">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3">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3">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3">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3">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3">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3">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3">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3">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3">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3">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3">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3">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3">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3">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3">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3">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3">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3">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3">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3">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3">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3">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3">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3">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3">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3">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3">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3">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3">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3">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3">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3">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3">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3">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3">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3">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3">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3">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3">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3">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3">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3">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3">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3">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3">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3">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3">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3">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3">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3">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3">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3">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3">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3">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3">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3">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3">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3">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3">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3">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3">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3">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3">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3">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3">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3">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3">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3">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3">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3">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3">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3">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3">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3">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3">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3">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3">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3">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3">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3">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3">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3">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3">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3">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3">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3">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3">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3">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3">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3">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3">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3">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3">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3">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3">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3">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3">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3">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3">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3">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3">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3">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3">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3">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3">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3">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3">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3">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3">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3">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3">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3">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3">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3">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3">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3">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3">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3">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3">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3">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3">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3">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3">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3">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3">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3">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3">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3">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3">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3">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3">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3">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3">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3">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3">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3">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3">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3">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3">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3">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3">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3">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3">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3">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3">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3">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3">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3">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3">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3">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3">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3">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3">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3">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3">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3">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3">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3">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3">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3">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3">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3">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3">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3">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3">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3">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3">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3">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3">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3">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3">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3">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3">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3">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3">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3">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3">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3">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3">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3">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3">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3">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3">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3">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3">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3">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3">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3">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3">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3">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3">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3">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3">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3">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3">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3">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3">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3">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3">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3">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3">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3">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3">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3">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3">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3">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3">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3">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3">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3">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3">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3">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3">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3">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3">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3">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3">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3">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3">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3">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3">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3">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3">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3">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3">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3">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3">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3">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3">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3">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3">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3">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3">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3">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3">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3">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3">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3">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3">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3">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3">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3">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3">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3">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3">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3">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3">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3">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3">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3">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3">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3">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3">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3">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3">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3">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3">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3">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3">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3">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3">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3">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3">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3">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3">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3">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3">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3">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3">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3">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3">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3">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3">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3">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3">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3">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3">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3">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3">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3">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3">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3">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3">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3">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3">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3">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3">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3">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3">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3">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3">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3">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3">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3">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3">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3">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3">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3">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3">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3">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3">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3">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3">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3">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3">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3">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3">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3">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3">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3">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3">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3">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3">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3">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3">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3">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3">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3">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3">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3">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3">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3">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3">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3">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3">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3">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3">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3">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3">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3">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3">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3">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3">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3">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3">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3">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3">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3">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3">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3">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3">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3">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3">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3">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3">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3">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3">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3">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3">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3">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3">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3">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3">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3">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3">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3">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3">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3">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3">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3">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3">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3">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3">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3">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3">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3">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3">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3">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3">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3">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3">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3">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3">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3">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3">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3">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3">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3">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3">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3">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3">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3">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3">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3">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3">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3">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3">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3">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3">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3">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3">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3">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3">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3">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3">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3">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3">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3">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3">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3">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3">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3">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3">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3">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3">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3">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3">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3">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3">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3">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3">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3">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3">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3">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3">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3">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3">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3">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3">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3">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3">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3">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3">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3">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3">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3">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3">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3">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3">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3">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3">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3">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3">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3">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3">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3">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3">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3">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3">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3">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3">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3">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3">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3">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3">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3">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3">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3">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3">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3">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3">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3">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3">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3">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3">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3">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3">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3">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3">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3">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3">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3">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3">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3">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3">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3">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3">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3">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3">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3">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3">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3">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3">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3">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3">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3">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3">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3">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3">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3">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3">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3">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3">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3">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3">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3">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3">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3">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3">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3">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3">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3">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3">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3">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3">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3">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3">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3">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3">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3">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3">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3">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3">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3">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3">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3">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3">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3">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3">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3">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3">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3">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3">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3">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3">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3">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3">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3">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3">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3">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3">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3">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3">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3">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3">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3">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3">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3">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3">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3">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3">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3">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3">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3">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3">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3">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3">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3">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3">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3">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3">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3">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3">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3">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3">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3">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3">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3">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3">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3">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3">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3">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3">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3">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3">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3">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3">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3">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3">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3">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3">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3">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3">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3">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3">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3">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3">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3">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3">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3">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3">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3">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3">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3">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3">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3">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3">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3">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3">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3">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3">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3">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3">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3">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3">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3">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3">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3">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3">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3">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3">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3">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3">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3">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3">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3">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3">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3">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3">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3">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3">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3">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3">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3">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3">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3">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3">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3">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3">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3">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3">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3">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3">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3">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3">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3">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3">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3">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3">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3">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3">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3">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3">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3">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3">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3">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3">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3">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3">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3">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3">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3">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3">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3">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3">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3">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3">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3">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3">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3">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3">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3">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3">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3">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3">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3">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3">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3">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3">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3">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3">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3">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3">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3">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3">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3">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3">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3">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3">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3">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3">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3">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3">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3">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3">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3">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3">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3">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3">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3">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3">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3">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3">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3">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3">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3">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3">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3">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3">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3">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3">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3">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3">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3">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3">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3">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3">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3">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3">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3">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3">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3">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3">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3">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3">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3">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3">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3">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3">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3">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3">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3">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3">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3">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3">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3">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3">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3">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3">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3">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3">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3">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3">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3">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3">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3">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3">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3">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3">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3">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3">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3">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3">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3">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3">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3">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3">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3">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3">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3">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3">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3">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3">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3">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3">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3">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3">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3">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3">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3">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3">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3">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3">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3">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3">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3">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3">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3">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3">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3">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3">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3">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3">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3">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3">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3">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3">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3">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3">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3">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3">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3">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3">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3">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3">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3">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3">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3">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3">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3">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3">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3">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3">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3">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3">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3">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3">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3">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3">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3">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3">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3">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3">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3">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3">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3">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3">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3">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3">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3">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3">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3">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3">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3">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3">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3">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3">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3">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3">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3">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3">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3">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3">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3">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3">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3">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3">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3">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3">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3">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3">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3">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3">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3">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3">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3">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3">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3">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3">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3">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3">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3">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3">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3">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3">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3">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3">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3">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3">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3">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3">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3">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3">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3">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3">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3">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3">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3">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3">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3">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3">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3">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3">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3">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3">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3">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3">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3">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3">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3">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3">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3">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3">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3">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3">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3">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3">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3">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3">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3">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3">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3">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3">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3">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3">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3">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3">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3">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3">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3">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3">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3">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3">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3">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3">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3">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3">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3">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3">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3">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3">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3">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3">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3">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3">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3">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3">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3">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3">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3">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3">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3">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3">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3">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3">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3">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3">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3">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3">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3">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3">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3">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3">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3">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3">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3">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3">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3">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3">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3">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3">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3">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3">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3">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3">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3">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3">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3">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3">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3">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3">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3">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3">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3">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3">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3">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3">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3">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3">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3">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3">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3">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3">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3">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3">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3">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3">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3">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3">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3">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3">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3">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3">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3">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3">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3">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3">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3">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3">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3">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3">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3">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3">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3">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3">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3">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3">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3">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3">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3">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3">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3">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3">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3">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3">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3">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3">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3">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3">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3">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3">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3">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3">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3">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3">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3">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3">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3">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3">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3">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3">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3">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3">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3">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3">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3">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3">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3">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3">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3">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3">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3">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3">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3">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3">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3">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3">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3">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3">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3">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3">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3">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3">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3">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3">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3">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3">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3">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3">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3">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3">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3">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3">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3">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3">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3">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3">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3">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3">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3">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3">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3">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3">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3">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3">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3">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3">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3">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3">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3">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3">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3">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3">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3">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3">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3">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3">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3">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3">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3">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3">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3">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3">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3">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3">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3">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3">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3">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3">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3">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3">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3">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3">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3">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3">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3">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3">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3">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3">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3">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3">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3">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3">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3">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3">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3">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3">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3">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3">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3">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3">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3">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3">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3">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3">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3">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3">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3">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3">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3">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3">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3">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3">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3">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3">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3">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3">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3">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3">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3">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3">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3">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3">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3">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3">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3">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3">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3">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3">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3">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3">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3">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3">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3">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3">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3">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3">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3">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3">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3">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3">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3">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3">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3">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3">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3">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3">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3">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3">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3">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3">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3">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3">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3">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3">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3">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3">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3">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3">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3">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3">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3">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3">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3">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3">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3">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3">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3">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3">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3">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3">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3">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3">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3">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3">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3">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3">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3">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3">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3">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3">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3">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3">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3">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3">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3">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3">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3">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3">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3">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3">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3">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3">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3">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3">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3">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3">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3">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3">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3">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3">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3">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3">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3">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3">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3">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3">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3">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3">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3">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3">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3">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3">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3">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3">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3">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3">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3">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3">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3">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3">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3">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3">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3">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3">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3">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3">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3">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3">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3">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3">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3">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3">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3">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3">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3">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3">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3">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3">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3">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3">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3">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3">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3">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3">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3">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3">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3">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3">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3">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3">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3">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3">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3">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3">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3">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3">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3">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3">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3">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3">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3">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3">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3">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3">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3">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3">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3">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3">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3">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3">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3">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3">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3">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3">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3">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3">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3">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3">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3">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3">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3">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3">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3">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3">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3">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3">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3">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3">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3">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3">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3">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3">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3">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3">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3">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3">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3">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3">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3">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3">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3">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3">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3">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3">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3">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3">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3">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3">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3">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3">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3">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3">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3">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3">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3">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3">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3">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3">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3">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3">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3">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3">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3">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3">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3">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3">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3">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3">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3">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3">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3">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3">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3">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3">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3">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3">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3">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3">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3">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3">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3">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3">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3">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3">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3">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3">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3">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3">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3">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3">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3">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3">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3">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3">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3">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3">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3">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3">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3">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3">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3">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3">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3">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3">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3">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3">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3">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3">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3">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3">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3">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3">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3">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3">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3">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3">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3">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3">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3">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3">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3">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3">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3">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3">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3">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3">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3">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3">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3">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3">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3">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3">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3">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3">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3">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3">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3">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3">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3">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3">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3">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3">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3">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3">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3">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3">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3">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3">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3">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3">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3">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3">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3">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3">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3">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3">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3">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3">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3">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3">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3">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3">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3">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3">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3">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3">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3">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3">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3">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3">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3">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3">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3">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3">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3">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3">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3">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3">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3">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3">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3">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3">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3">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3">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3">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3">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3">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3">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3">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3">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3">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3">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3">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3">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3">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3">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3">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3">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3">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3">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3">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3">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3">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3">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3">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3">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3">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3">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3">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3">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3">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3">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3">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3">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3">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3">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3">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3">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3">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3">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3">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3">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3">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3">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3">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3">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3">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3">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3">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3">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3">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3">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3">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3">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3">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3">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3">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3">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3">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3">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3">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3">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3">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3">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3">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3">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3">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3">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3">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3">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3">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3">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3">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3">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3">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3">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3">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3">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3">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3">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3">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3">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3">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3">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3">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3">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3">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3">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3">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3">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3">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3">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3">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3">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3">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3">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3">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3">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3">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3">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3">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3">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3">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3">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3">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3">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3">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3">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3">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3">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3">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3">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3">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3">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3">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3">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3">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3">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3">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3">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3">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3">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3">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3">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3">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3">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3">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3">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3">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3">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3">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3">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3">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3">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3">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3">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3">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3">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3">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3">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3">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3">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3">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3">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3">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3">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3">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3">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3">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3">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3">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3">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3">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3">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3">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3">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3">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3">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3">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3">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3">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3">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3">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3">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3">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3">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3">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3">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3">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3">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3">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3">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3">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3">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3">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3">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3">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3">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3">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3">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3">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3">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3">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3">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3">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3">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3">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3">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3">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3">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3">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3">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3">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3">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3">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3">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3">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3">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3">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3">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3">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3">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3">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3">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3">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3">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3">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3">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3">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3">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3">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3">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3">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3">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3">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3">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3">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3">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3">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3">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3">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3">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3">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3">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3">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3">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3">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3">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3">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3">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3">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3">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3">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3">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3">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3">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3">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3">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3">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3">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3">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3">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3">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3">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3">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3">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3">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3">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3">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3">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3">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3">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3">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3">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3">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3">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3">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3">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3">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3">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3">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3">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3">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3">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3">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3">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3">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3">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3">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3">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3">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3">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3">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3">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3">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3">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3">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3">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3">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3">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3">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3">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3">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3">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3">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3">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3">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3">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3">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3">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3">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3">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3">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3">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3">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3">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3">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3">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3">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3">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3">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3">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3">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3">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3">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3">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3">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3">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3">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3">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3">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3">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3">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3">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3">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3">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3">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3">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3">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3">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3">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3">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3">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3">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3">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3">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3">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3">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3">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3">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3">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3">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3">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3">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3">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3">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3">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3">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3">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3">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3">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3">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3">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3">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3">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3">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3">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3">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3">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3">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3">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3">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3">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3">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3">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3">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3">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3">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3">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3">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3">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3">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3">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3">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3">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3">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3">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3">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3">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3">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3">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3">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3">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3">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3">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3">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3">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3">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3">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3">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3">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3">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3">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3">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3">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3">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3">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3">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3">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3">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3">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3">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3">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3">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3">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3">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3">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3">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3">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3">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3">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3">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3">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3">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3">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3">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3">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3">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3">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3">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3">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3">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3">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3">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3">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3">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3">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3">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3">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3">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3">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3">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3">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3">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3">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3">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3">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3">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3">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3">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3">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3">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3">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3">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3">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3">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3">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3">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3">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3">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3">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3">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3">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3">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3">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3">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3">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3">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3">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3">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3">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3">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3">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3">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3">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3">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3">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3">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3">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3">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3">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3">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3">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3">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3">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3">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3">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3">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3">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3">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3">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3">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3">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3">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3">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3">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3">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3">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3">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3">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3">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3">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3">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3">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3">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3">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3">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3">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3">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3">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3">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3">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3">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3">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3">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3">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3">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3">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3">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3">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3">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3">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3">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3">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3">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3">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3">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3">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3">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3">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3">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3">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3">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3">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3">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3">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3">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3">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3">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3">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3">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3">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3">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3">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3">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3">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3">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3">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3">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3">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3">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3">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3">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3">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3">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3">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3">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3">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3">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3">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3">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3">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3">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3">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3">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3">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3">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3">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3">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3">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3">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3">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3">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3">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3">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3">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3">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3">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3">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3">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3">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3">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3">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3">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3">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3">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3">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3">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3">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3">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3">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3">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3">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3">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3">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3">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3">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3">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3">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3">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3">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3">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3">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3">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3">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3">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3">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3">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3">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3">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3">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3">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3">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3">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3">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3">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3">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3">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3">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3">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3">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3">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3">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3">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3">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3">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3">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3">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3">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3">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3">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3">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3">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3">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3">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3">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3">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3">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3">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3">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3">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3">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3">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3">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3">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3">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3">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3">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3">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3">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3">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3">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3">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3">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3">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3">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3">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3">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3">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3">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3">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3">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3">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3">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3">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3">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3">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3">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3">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3">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3">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3">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3">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3">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3">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3">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3">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3">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3">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3">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3">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3">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3">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3">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3">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3">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3">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3">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3">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3">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3">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3">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3">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3">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3">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3">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3">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3">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3">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3">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3">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3">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3">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3">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3">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3">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3">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3">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3">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3">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3">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3">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3">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3">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3">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3">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3">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3">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3">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3">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3">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3">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3">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3">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3">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3">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3">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3">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3">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3">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3">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3">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3">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3">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3">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3">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3">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3">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3">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3">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3">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3">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3">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3">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3">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3">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3">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3">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3">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3">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3">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3">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3">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3">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3">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3">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3">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3">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3">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3">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3">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3">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3">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3">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3">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3">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3">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3">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3">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3">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3">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3">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3">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3">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3">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3">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3">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3">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3">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3">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3">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3">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3">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3">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3">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3">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3">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3">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3">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3">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3">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3">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3">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3">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3">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3">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3">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3">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3">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3">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3">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3">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3">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3">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3">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3">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3">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3">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3">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3">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3">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3">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3">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3">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3">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3">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3">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3">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3">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3">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3">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3">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3">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3">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3">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3">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3">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3">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3">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3">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3">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3">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3">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3">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3">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3">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3">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3">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3">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3">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3">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3">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3">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3">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3">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3">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3">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3">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3">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3">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3">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3">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3">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3">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3">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3">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3">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3">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3">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3">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3">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3">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3">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3">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3">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3">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3">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3">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3">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3">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3">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3">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3">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3">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3">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3">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3">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3">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3">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3">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3">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3">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3">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3">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3">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3">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3">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3">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3">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3">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3">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3">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3">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3">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3">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3">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3">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3">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3">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3">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3">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3">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3">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3">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3">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3">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3">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3">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3">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3">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3">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3">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3">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3">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3">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3">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3">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3">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3">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3">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3">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3">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3">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3">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3">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3">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3">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3">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3">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3">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3">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3">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3">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3">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3">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3">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3">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3">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3">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3">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3">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3">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3">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3">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3">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3">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3">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3">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3">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3">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3">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3">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3">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3">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3">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3">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3">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3">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3">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3">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3">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3">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3">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3">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3">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3">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3">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3">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3">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3">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3">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3">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3">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3">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3">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3">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3">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3">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3">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3">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3">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3">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3">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3">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3">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3">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3">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3">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3">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3">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3">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3">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3">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3">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3">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3">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3">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3">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3">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3">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3">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3">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3">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3">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3">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3">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3">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3">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3">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3">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3">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3">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3">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3">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3">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3">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3">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3">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3">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3">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3">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3">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3">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3">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3">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3">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3">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3">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3">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3">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3">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3">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3">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3">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3">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3">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3">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3">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3">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3">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3">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3">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3">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3">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3">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3">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3">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3">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3">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3">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3">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3">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3">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3">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3">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3">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3">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3">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3">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3">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3">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3">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3">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3">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3">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3">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3">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3">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3">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3">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3">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3">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3">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3">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3">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3">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3">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3">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3">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3">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3">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3">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3">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3">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3">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3">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3">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3">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3">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3">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3">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3">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3">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3">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3">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3">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3">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3">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3">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3">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3">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3">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3">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3">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3">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3">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3">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3">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3">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3">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3">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3">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3">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3">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3">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3">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3">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3">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3">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3">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3">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3">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3">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3">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3">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3">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3">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3">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3">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3">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3">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3">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3">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3">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3">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3">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3">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3">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3">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3">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3">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3">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3">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3">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3">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3">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3">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3">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3">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3">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3">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3">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3">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3">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3">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3">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3">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3">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3">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3">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3">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3">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3">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3">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3">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3">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3">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3">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3">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3">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3">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3">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3">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3">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3">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3">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3">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3">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3">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3">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3">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3">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3">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3">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3">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3">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3">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3">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3">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3">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3">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3">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3">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3">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3">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3">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3">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3">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3">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3">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3">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3">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3">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3">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3">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3">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3">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3">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3">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3">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3">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3">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3">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3">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3">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3">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3">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3">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3">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3">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3">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3">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3">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3">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3">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3">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3">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3">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3">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3">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3">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3">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3">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3">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3">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3">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3">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3">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3">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3">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3">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3">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3">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3">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3">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3">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3">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3">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3">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3">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3">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3">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3">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3">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3">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3">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3">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3">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3">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3">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3">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3">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3">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3">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3">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3">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3">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3">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3">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3">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3">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3">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3">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3">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3">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3">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3">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3">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3">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3">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3">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3">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3">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3">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3">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3">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3">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3">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3">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3">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3">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3">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3">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3">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3">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3">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3">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3">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3">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3">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3">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3">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3">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3">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3">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3">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3">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3">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3">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3">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3">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3">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3">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3">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3">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3">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3">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3">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3">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3">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3">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3">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3">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3">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3">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3">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3">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3">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3">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3">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3">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3">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3">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3">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3">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3">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3">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3">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3">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3">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3">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3">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3">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3">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3">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3">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3">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3">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3">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3">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3">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3">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3">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3">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3">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3">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3">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3">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3">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3">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3">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3">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3">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3">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3">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3">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3">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3">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3">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3">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3">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3">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3">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3">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3">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3">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3">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3">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3">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3">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3">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3">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3">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3">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3">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3">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3">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3">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3">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3">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3">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3">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3">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3">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3">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3">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3">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3">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3">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3">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3">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3">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3">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3">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3">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3">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3">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3">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3">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3">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3">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3">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3">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3">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3">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3">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3">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3">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3">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3">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3">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3">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3">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3">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3">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3">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3">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3">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3">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3">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3">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3">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3">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3">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3">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3">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3">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3">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3">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3">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3">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3">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3">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3">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3">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3">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3">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3">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3">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3">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3">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3">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3">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3">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3">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3">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3">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3">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3">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3">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3">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3">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3">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3">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3">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3">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3">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3">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3">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3">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3">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3">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3">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3">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3">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3">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3">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3">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3">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3">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3">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3">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3">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3">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3">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3">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3">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3">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3">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3">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3">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3">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3">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3">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3">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3">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3">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3">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3">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3">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3">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3">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3">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3">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3">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3">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3">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3">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3">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3">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3">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3">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3">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3">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3">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3">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3">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3">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3">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3">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3">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3">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3">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3">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3">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3">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3">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3">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3">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3">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3">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3">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3">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3">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3">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3">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3">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3">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3">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3">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3">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3">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3">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3">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3">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3">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3">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3">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3">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3">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3">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3">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3">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3">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3">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3">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3">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3">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3">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3">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3">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3">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3">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3">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3">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3">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3">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3">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3">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3">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3">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3">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3">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3">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3">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3">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3">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3">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3">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3">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3">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3">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3">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3">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3">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3">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3">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3">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3">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3">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3">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3">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3">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3">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3">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3">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3">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3">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3">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3">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3">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3">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3">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3">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3">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3">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3">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3">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3">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3">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3">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3">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3">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3">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3">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3">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3">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3">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3">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3">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3">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3">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3">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3">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3">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3">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3">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3">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3">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3">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3">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3">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3">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3">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3">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3">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3">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3">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3">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3">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3">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3">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3">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3">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3">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3">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3">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3">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3">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3">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3">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3">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3">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3">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3">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3">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3">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3">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3">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3">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3">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3">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3">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3">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3">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3">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3">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3">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3">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3">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3">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3">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3">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3">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3">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3">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3">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3">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3">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3">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3">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3">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3">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3">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3">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3">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3">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3">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3">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3">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3">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3">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3">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3">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3">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3">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3">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3">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3">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3">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3">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3">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3">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3">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3">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3">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3">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3">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3">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3">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3">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3">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3">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3">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3">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3">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3">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3">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3">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3">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3">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3">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3">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3">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3">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3">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3">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3">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3">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3">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3">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3">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3">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3">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3">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3">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3">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3">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3">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3">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3">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3">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3">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3">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3">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3">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3">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3">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3">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3">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3">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3">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3">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3">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3">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3">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3">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3">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3">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3">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3">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3">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3">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3">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3">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3">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3">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3">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3">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3">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3">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3">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3">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3">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3">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3">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3">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3">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3">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3">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3">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3">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3">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3">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3">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3">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3">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3">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3">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3">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3">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3">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3">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3">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3">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3">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3">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3">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3">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3">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3">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3">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3">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3">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3">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3">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3">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3">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3">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3">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3">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3">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3">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3">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3">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3">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3">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3">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3">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3">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3">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3">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3">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3">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3">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3">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3">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3">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3">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3">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3">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3">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3">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3">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3">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3">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3">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3">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3">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3">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3">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3">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3">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3">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3">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3">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3">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3">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3">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3">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3">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3">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3">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3">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3">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3">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3">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3">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3">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3">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3">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3">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3">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3">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3">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3">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3">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3">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3">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3">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3">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3">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3">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3">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3">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3">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3">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3">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3">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3">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3">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3">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3">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3">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3">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3">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3">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3">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3">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3">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3">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3">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3">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3">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3">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3">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3">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3">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3">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3">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3">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3">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3">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3">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3">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3">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3">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3">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3">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3">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3">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3">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3">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3">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3">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3">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3">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3">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3">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3">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3">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3">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3">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3">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3">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3">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3">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3">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3">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3">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3">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3">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3">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3">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3">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3">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3">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3">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3">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3">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3">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3">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3">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3">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3">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3">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3">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3">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3">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3">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3">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3">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3">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3">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3">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3">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3">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3">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3">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3">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3">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3">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3">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3">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3">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3">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3">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3">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3">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3">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3">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3">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3">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3">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3">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3">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3">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3">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3">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3">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3">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3">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3">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3">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3">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3">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3">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3">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3">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3">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3">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3">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3">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3">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3">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3">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3">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3">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3">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3">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3">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3">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3">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3">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3">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3">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3">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3">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3">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3">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3">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3">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3">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3">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3">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3">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3">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3">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3">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3">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3">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3">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3">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3">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3">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3">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3">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3">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3">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3">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3">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3">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3">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3">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3">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3">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3">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3">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3">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3">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3">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3">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3">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3">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3">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3">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3">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3">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3">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3">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3">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3">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3">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3">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3">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3">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3">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3">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3">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3">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3">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3">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3">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3">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3">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3">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3">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3">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3">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3">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3">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3">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3">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3">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3">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3">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3">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3">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3">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3">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3">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3">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3">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3">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3">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3">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3">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3">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3">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3">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3">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3">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3">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3">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3">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3">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3">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3">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3">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3">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3">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3">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3">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3">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3">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3">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3">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3">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3">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3">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3">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3">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3">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3">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3">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3">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3">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3">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3">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3">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3">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3">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3">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3">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3">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3">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3">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3">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3">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3">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3">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3">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3">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3">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3">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3">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3">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3">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3">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3">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3">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3">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3">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3">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3">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3">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3">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3">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3">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3">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3">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3">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3">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3">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3">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3">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3">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3">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3">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3">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3">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3">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3">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3">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3">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3">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3">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3">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3">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3">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3">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3">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3">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3">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3">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3">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3">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3">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3">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3">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3">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3">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3">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3">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3">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3">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3">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3">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3">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3">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3">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3">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3">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3">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3">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3">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3">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3">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3">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3">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3">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3">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3">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3">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3">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3">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3">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3">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3">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3">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3">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3">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3">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3">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3">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3">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3">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3">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3">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3">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3">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3">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3">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3">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3">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3">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3">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3">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3">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3">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3">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3">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3">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3">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3">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3">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3">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3">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3">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3">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3">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3">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3">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3">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3">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3">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3">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3">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3">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3">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3">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3">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3">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3">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3">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3">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3">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3">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3">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3">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3">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3">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3">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3">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3">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3">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3">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3">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3">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3">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3">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3">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3">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3">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3">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3">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3">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3">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3">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3">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3">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3">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3">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3">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3">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3">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3">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3">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3">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3">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3">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3">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3">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3">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3">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3">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3">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3">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3">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3">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3">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3">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3">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3">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3">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3">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3">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3">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3">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3">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3">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3">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3">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3">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3">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3">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3">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3">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3">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3">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3">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3">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3">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3">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3">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3">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3">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3">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3">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3">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3">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3">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3">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3">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3">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3">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3">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3">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3">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3">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3">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3">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3">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3">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3">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3">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3">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3">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3">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3">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3">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3">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3">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3">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3">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3">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3">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3">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3">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3">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3">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3">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3">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3">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3">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3">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3">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3">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3">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3">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3">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3">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3">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3">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3">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3">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3">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3">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3">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3">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3">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3">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3">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3">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3">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3">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3">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3">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3">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3">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3">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3">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3">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3">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3">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3">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3">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3">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3">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3">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3">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3">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3">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3">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3">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3">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3">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3">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3">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3">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3">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3">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3">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3">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3">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3">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3">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3">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3">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3">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3">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3">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3">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3">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3">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3">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3">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3">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3">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3">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3">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3">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3">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3">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3">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3">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3">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3">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3">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3">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3">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3">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3">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3">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3">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3">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3">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3">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3">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3">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3">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3">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3">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3">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3">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3">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3">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3">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3">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3">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3">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3">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3">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3">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3">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3">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3">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3">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3">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3">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3">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3">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3">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3">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3">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3">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3">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3">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3">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3">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3">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3">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3">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3">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3">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3">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3">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3">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3">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3">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3">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3">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3">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3">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3">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3">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3">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3">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3">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3">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3">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3">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3">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3">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3">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3">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3">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3">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3">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3">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3">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3">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3">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3">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3">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3">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3">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3">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3">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3">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3">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3">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3">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3">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3">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3">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3">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3">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3">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3">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3">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3">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3">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3">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3">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3">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3">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3">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3">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3">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3">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3">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3">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3">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3">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3">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3">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3">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3">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3">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3">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3">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3">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3">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3">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3">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3">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3">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3">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3">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3">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3">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3">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3">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3">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3">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3">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3">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3">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3">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3">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3">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3">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3">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3">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3">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3">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3">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3">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3">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3">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3">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3">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3">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3">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3">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3">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3">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3">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3">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3">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3">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3">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3">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3">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3">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3">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3">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3">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3">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3">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3">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3">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3">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3">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3">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3">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3">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3">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3">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3">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3">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3">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3">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3">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3">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3">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3">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3">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3">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3">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3">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3">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3">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3">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3">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3">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3">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3">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3">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3">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3">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3">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3">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3">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3">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3">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3">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3">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3">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3">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3">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3">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3">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3">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3">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3">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3">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3">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3">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3">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3">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3">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3">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3">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3">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3">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3">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3">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3">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3">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3">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3">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3">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3">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3">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3">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3">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3">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3">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3">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3">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3">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3">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3">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3">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3">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3">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3">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3">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3">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3">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3">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3">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3">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3">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3">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3">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3">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3">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3">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3">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3">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3">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3">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3">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3">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3">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3">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3">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3">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3">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3">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3">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3">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3">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3">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3">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3">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3">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3">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3">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3">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3">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3">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3">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3">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3">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3">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3">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3">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3">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3">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3">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3">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3">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3">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3">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3">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3">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3">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3">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3">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3">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3">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3">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3">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3">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3">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3">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3">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3">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3">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3">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3">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3">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3">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3">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3">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3">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3">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3">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3">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3">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3">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3">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3">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3">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3">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3">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3">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3">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3">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3">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3">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3">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3">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3">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3">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3">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3">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3">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3">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3">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3">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3">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3">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3">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3">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3">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3">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3">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3">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3">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3">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3">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3">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3">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3">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3">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3">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3">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3">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3">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3">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3">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3">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3">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3">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3">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3">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3">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3">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3">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3">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3">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3">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3">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3">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3">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3">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3">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3">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3">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3">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3">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3">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3">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3">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3">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3">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3">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3">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3">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3">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3">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3">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3">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3">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3">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3">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3">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3">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3">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3">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3">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3">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3">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3">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3">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3">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3">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3">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3">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3">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3">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3">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3">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3">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3">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3">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3">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3">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3">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3">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3">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3">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3">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3">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3">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3">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3">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3">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3">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3">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3">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3">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3">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3">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3">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3">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3">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3">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3">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3">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3">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3">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3">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3">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3">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3">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3">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3">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3">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3">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3">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3">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3">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3">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3">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3">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3">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3">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3">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3">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3">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3">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3">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3">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3">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3">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3">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3">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3">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3">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3">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3">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3">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3">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3">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3">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3">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3">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3">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3">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3">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3">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3">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3">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3">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3">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3">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3">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3">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3">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3">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3">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3">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3">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3">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3">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3">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3">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3">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3">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3">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3">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3">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3">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3">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3">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3">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3">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3">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3">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3">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3">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3">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3">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3">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3">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3">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3">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3">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3">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3">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3">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3">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3">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3">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3">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3">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3">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3">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3">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3">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3">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3">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3">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3">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3">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3">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3">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3">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3">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3">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3">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3">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3">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3">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3">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3">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3">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3">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3">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3">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3">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3">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3">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3">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3">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3">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3">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3">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3">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3">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3">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3">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3">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3">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3">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3">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3">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3">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3">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3">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3">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3">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3">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3">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3">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3">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3">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3">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3">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3">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3">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3">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3">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3">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3">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3">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3">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3">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3">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3">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3">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3">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3">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3">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3">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3">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3">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3">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3">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3">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3">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3">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3">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3">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3">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3">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3">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3">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3">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3">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3">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3">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3">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3">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3">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3">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3">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3">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3">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3">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3">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3">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3">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3">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3">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3">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3">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3">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3">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3">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3">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3">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3">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3">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3">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3">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3">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3">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3">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3">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3">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3">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3">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3">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3">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3">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3">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3">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3">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3">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3">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3">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3">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3">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3">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3">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3">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3">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3">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3">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3">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3">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3">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3">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3">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3">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3">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3">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3">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3">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3">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3">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3">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3">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3">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3">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3">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3">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3">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3">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3">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3">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3">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3">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3">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3">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3">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3">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3">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3">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3">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3">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3">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3">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3">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3">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3">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3">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3">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3">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3">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3">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3">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3">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3">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3">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3">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3">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3">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3">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3">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3">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3">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3">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3">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3">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3">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3">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3">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3">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3">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3">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3">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3">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3">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3">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3">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3">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3">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3">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3">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3">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3">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3">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3">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3">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3">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3">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3">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3">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3">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3">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3">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3">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3">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3">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3">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3">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3">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3">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3">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3">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3">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3">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3">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3">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3">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3">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3">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3">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3">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3">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3">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3">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3">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3">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3">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3">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3">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3">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3">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3">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3">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3">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3">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3">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3">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3">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3">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3">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3">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3">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3">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3">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3">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3">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3">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3">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3">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3">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3">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3">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3">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3">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3">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3">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3">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3">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3">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3">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3">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3">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3">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3">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3">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3">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3">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3">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3">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3">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3">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3">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3">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3">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3">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3">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3">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3">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3">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3">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3">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3">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3">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3">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3">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3">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3">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3">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3">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3">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3">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3">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3">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3">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3">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3">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3">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3">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3">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3">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3">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3">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3">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3">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3">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3">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3">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3">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3">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3">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3">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3">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3">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3">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3">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3">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3">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3">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3">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3">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3">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3">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3">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3">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3">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3">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3">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3">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3">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3">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3">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3">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3">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3">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3">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3">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3">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3">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3">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3">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3">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3">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3">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3">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3">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3">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3">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3">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3">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3">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3">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3">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3">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3">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3">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3">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3">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3">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3">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3">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3">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3">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3">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3">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3">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3">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3">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3">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3">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3">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3">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3">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3">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3">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3">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3">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3">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3">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3">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3">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3">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3">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3">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3">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3">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3">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3">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3">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3">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3">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3">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3">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3">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3">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3">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3">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3">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3">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3">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3">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3">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3">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3">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3">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3">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3">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3">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3">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3">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3">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3">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3">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3">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3">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3">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3">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3">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3">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3">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3">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3">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3">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3">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3">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3">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3">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3">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3">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3">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3">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3">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3">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3">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3">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3">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3">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3">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3">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3">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3">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3">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3">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3">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3">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3">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3">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3">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3">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3">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3">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3">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3">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3">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3">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3">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3">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3">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3">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3">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3">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3">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3">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3">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3">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3">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3">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3">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3">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3">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3">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3">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3">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3">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3">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3">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3">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3">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3">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3">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3">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3">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3">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3">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3">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3">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3">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3">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3">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3">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3">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3">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3">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3">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3">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3">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3">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3">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3">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3">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3">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3">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3">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3">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3">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3">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3">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3">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3">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3">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3">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3">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3">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3">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3">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3">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3">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3">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3">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3">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3">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3">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3">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3">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3">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3">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3">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3">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3">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3">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3">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3">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3">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3">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3">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3">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3">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3">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3">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3">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3">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3">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3">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3">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3">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3">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3">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3">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3">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3">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3">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3">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3">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3">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3">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3">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3">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3">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3">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3">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3">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3">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3">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3">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3">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3">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3">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3">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3">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3">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3">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3">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3">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3">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3">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3">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3">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3">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3">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3">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3">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3">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3">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3">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3">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3">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3">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3">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3">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3">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3">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3">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3">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3">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3">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3">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3">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3">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3">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3">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3">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3">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3">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3">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3">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3">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3">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3">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3">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3">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3">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3">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3">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3">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3">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3">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3">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3">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3">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3">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3">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3">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3">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3">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3">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3">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3">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3">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3">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3">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3">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3">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3">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3">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3">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3">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3">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3">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3">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3">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3">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3">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3">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3">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3">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3">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3">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3">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3">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3">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3">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3">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3">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3">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3">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3">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3">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3">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3">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3">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3">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3">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3">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3">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3">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3">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3">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3">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3">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3">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3">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3">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3">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3">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3">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3">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3">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3">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3">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3">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3">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3">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3">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3">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3">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3">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3">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3">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3">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3">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3">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3">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3">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3">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3">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3">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3">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3">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3">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3">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3">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3">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3">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3">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3">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3">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3">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3">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3">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3">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3">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3">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3">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3">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3">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3">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3">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3">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3">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3">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3">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3">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3">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3">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3">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3">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3">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3">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3">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3">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3">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3">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3">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3">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3">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3">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3">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3">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3">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3">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3">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3">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3">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3">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3">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3">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3">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3">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3">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3">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3">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3">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3">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3">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3">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3">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3">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3">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3">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3">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3">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3">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3">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3">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3">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3">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3">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3">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3">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3">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3">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3">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3">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3">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3">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3">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3">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3">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3">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3">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3">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3">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3">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3">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3">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3">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3">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3">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3">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3">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3">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3">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3">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3">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3">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3">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3">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3">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3">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3">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3">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3">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3">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3">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3">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3">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3">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3">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3">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3">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3">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3">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3">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3">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3">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3">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3">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3">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3">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3">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3">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3">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3">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3">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3">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3">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3">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3">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3">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3">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3">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3">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3">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3">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3">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3">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3">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3">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3">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3">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3">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3">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3">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3">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3">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3">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3">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3">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3">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3">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3">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3">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3">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3">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3">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3">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3">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3">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3">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3">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3">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3">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3">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3">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3">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3">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3">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3">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3">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3">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3">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3">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3">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3">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3">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3">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3">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3">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3">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3">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3">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3">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3">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3">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3">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3">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3">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3">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3">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3">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3">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3">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3">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3">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3">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3">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3">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3">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3">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3">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3">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3">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3">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3">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3">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3">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3">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3">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3">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3">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3">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3">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3">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3">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3">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3">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3">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3">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3">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3">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3">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3">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3">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3">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3">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3">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3">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3">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3">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3">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3">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3">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3">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3">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3">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3">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3">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3">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3">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3">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3">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3">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3">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3">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3">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3">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3">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3">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3">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3">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3">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3">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3">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3">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3">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3">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3">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3">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3">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3">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3">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3">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3">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3">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3">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3">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3">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3">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3">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3">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3">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3">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3">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3">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3">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3">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3">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3">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3">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3">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3">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3">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3">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3">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3">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3">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3">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3">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3">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3">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3">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3">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3">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3">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3">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3">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3">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3">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3">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3">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3">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3">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3">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3">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3">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3">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3">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3">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3">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3">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3">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3">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3">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3">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3">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3">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3">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3">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3">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3">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3">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3">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3">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3">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3">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3">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3">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3">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3">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3">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3">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3">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3">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3">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3">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3">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3">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3">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3">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3">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3">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3">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3">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3">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3">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3">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3">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3">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3">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3">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3">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3">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3">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3">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3">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3">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3">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3">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3">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3">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3">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3">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3">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3">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3">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3">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3">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3">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3">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3">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3">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3">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3">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3">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3">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3">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3">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3">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3">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3">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3">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3">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3">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3">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3">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3">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3">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3">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3">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3">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3">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3">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3">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3">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3">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3">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3">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3">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3">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3">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3">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3">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3">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3">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3">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3">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3">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3">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3">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3">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3">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3">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3">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3">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3">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3">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3">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3">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3">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3">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3">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3">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3">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3">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3">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3">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3">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3">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3">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3">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3">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3">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3">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3">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3">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3">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3">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3">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3">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3">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3">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3">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3">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3">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3">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3">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3">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3">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3">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3">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3">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3">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3">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3">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3">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3">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3">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3">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3">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3">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3">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3">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3">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3">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3">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3">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3">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3">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3">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3">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3">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3">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3">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3">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3">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3">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3">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3">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3">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3">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3">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3">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3">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3">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3">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3">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3">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3">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3">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3">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3">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3">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3">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3">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3">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3">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3">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3">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3">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3">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3">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3">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3">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3">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3">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3">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3">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3">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3">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3">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3">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3">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3">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3">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3">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3">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3">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3">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3">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3">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3">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3">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3">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3">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3">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3">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3">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3">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3">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3">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3">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3">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3">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3">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3">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3">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3">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3">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3">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3">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3">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3">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3">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3">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3">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3">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3">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3">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3">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3">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3">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3">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3">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3">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3">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3">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3">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3">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3">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3">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3">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3">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3">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3">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3">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3">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3">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3">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3">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3">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3">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3">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3">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3">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3">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3">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3">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3">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3">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3">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3">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3">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3">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3">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3">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3">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3">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3">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3">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3">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3">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3">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3">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3">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3">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3">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3">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3">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3">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3">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3">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3">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3">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3">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3">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3">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3">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3">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3">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3">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3">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3">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3">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3">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3">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3">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3">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3">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3">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3">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3">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3">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3">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3">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3">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3">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3">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3">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3">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3">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3">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3">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3">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3">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3">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3">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3">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3">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3">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3">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3">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3">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3">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3">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3">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3">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3">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3">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3">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3">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3">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3">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3">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3">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3">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3">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3">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3">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3">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3">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3">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3">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3">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3">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3">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3">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3">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3">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3">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3">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3">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3">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3">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3">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3">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3">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3">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3">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3">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3">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3">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3">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3">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3">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3">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3">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3">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3">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3">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3">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3">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3">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3">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3">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3">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3">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3">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3">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3">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3">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3">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3">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3">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3">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3">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3">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3">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3">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3">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3">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3">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3">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3">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3">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3">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3">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3">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3">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3">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3">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3">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3">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3">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3">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3">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3">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3">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3">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3">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3">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3">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3">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3">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3">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3">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3">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3">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3">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3">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3">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3">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3">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3">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3">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3">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3">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3">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3">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3">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3">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3">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3">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3">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3">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3">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3">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3">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3">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3">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3">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3">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3">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3">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3">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3">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3">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3">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3">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3">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3">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3">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3">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3">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3">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3">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3">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3">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3">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3">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3">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3">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3">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3">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3">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3">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3">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3">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3">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3">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3">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3">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3">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3">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3">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3">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3">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3">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3">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3">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3">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3">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3">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3">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3">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3">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3">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3">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3">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3">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3">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3">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3">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3">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3">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3">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3">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3">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3">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3">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3">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3">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3">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3">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3">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3">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3">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3">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3">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3">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3">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3">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3">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3">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3">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3">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3">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3">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3">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3">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3">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3">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3">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3">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3">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3">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3">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3">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3">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3">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3">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3">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3">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3">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3">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3">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3">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3">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3">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3">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3">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3">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3">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3">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3">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3">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3">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3">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3">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3">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3">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3">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3">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3">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3">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3">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3">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3">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3">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3">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3">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3">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3">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3">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3">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3">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3">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3">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3">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3">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3">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3">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3">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3">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3">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3">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3">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3">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3">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3">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3">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3">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3">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3">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3">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3">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3">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3">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3">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3">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3">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3">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3">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3">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3">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3">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3">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3">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3">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3">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3">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3">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3">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3">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3">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3">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3">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3">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3">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3">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3">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3">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3">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3">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3">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3">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3">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3">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3">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3">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3">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3">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3">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3">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3">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3">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3">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3">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3">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3">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3">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3">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3">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3">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3">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3">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3">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3">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3">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3">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3">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3">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3">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3">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3">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3">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3">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3">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3">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3">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3">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3">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3">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3">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3">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3">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3">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3">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3">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3">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3">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3">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3">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3">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3">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3">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3">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3">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3">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3">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3">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3">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3">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3">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3">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3">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3">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3">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3">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3">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3">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3">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3">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3">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3">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3">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3">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3">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3">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3">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3">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3">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3">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3">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3">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3">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3">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3">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3">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3">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3">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3">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3">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3">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3">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3">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3">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3">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3">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3">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3">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3">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3">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3">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3">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3">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3">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3">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3">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3">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3">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3">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3">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3">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3">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3">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3">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3">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3">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3">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3">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3">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3">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3">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3">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3">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3">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3">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3">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3">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3">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3">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3">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3">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3">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3">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3">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3">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3">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3">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3">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3">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3">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3">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3">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3">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3">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3">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3">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3">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3">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3">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3">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3">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3">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3">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3">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3">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3">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3">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3">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3">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3">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3">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3">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3">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3">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3">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3">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3">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3">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3">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3">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3">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3">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3">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3">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3">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3">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3">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3">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3">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3">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3">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3">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3">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3">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3">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3">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3">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3">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3">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3">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3">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3">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3">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3">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3">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3">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3">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3">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3">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3">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3">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3">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3">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3">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3">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3">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3">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3">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3">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3">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3">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3">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3">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3">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3">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3">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3">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3">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3">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3">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3">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3">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3">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3">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3">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3">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3">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3">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3">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3">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3">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3">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3">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3">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3">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3">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3">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3">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3">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3">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3">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3">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3">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3">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3">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3">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3">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3">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3">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3">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3">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3">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3">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3">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3">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3">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3">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3">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3">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3">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3">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3">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3">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3">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3">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3">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3">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3">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3">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3">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3">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3">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3">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3">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3">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3">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3">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3">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3">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3">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3">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3">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3">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3">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3">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3">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3">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3">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3">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3">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3">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3">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3">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3">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3">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3">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3">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3">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3">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3">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3">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3">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3">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3">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3">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3">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3">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3">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3">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3">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3">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3">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3">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3">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3">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3">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3">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3">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3">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3">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3">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3">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3">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3">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3">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3">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3">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3">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3">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3">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3">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3">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3">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3">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3">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3">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3">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3">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3">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3">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3">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3">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3">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3">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3">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3">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3">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3">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3">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3">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3">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3">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3">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3">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3">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3">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3">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3">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3">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3">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3">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3">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3">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3">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3">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3">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3">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3">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3">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3">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3">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3">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3">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3">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3">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3">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3">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3">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3">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3">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3">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3">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3">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3">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3">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3">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3">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3">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3">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3">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3">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3">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3">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3">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3">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3">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3">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3">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3">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3">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3">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3">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3">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3">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3">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3">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3">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3">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3">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3">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3">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3">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3">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3">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3">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3">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3">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3">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3">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3">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3">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3">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3">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3">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3">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3">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3">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3">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3">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3">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3">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3">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3">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3">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3">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3">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3">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3">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3">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3">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3">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3">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3">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3">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3">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3">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3">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3">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3">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3">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3">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3">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3">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3">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3">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3">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3">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3">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3">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3">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3">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3">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3">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3">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3">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3">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3">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3">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3">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3">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3">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3">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3">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3">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3">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3">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3">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3">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3">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3">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3">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3">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3">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3">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3">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3">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3">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3">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3">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3">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3">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3">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3">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3">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3">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3">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3">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3">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3">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3">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3">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3">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3">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3">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3">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3">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3">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3">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3">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3">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3">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3">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3">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3">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3">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3">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3">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3">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3">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3">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3">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3">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3">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3">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3">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3">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3">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3">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3">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3">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3">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3">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3">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3">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3">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3">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3">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3">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3">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3">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3">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3">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3">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3">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3">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3">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3">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3">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3">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3">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3">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3">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3">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3">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3">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3">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3">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3">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3">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3">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3">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3">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3">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3">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3">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3">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3">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3">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3">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3">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3">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3">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3">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3">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3">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3">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3">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3">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3">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3">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3">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3">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3">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3">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3">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3">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3">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3">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3">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3">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3">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3">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3">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3">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3">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3">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3">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3">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3">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3">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3">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3">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3">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3">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3">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3">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3">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3">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3">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3">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3">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3">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3">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3">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3">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3">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3">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3">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3">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3">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3">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3">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3">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3">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3">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3">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3">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3">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3">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3">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3">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3">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3">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3">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3">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3">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3">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3">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3">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3">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3">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3">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3">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3">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3">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3">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3">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3">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3">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3">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3">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3">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3">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3">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3">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3">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3">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3">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3">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3">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3">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3">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3">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3">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3">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3">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3">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3">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3">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3">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3">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3">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3">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3">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3">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3">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3">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3">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3">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3">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3">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3">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3">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3">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3">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3">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3">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3">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3">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3">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3">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3">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3">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3">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3">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3">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3">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3">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3">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3">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3">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3">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3">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3">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3">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3">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3">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3">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3">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3">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3">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3">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3">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3">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3">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3">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3">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3">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3">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3">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3">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3">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3">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3">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3">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3">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3">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3">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3">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3">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3">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3">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3">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3">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3">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3">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3">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3">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3">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3">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3">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3">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3">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3">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3">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3">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3">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3">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3">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3">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3">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3">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3">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3">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3">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3">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3">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3">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3">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3">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3">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3">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3">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3">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3">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3">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3">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3">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3">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3">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3">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3">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3">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3">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3">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3">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3">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3">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3">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3">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3">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3">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3">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3">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3">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3">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3">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3">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3">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3">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3">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3">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3">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3">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3">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3">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3">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3">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3">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3">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3">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3">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3">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3">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3">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3">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3">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3">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3">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3">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3">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3">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3">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3">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3">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3">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3">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3">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3">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3">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3">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3">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3">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3">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3">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3">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3">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3">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3">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3">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3">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3">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3">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3">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3">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3">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3">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3">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3">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3">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3">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3">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3">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3">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3">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3">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3">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3">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3">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3">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3">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3">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3">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3">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3">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3">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3">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3">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3">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3">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3">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3">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3">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3">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3">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3">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3">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3">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3">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3">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3">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3">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3">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3">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3">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3">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3">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3">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3">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3">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3">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3">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3">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3">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3">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3">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3">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3">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3">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3">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3">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3">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3">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3">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3">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3">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3">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3">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3">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3">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3">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3">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3">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3">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3">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3">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3">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3">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3">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3">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3">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3">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3">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3">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3">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3">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3">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3">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3">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3">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3">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3">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3">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3">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3">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3">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3">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3">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3">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3">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3">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3">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3">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3">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3">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3">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3">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3">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3">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3">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3">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3">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3">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3">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3">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3">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3">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3">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3">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3">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3">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3">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3">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3">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3">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3">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3">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3">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3">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3">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3">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3">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3">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3">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3">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3">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3">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3">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3">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3">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3">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3">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3">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3">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3">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3">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3">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3">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3">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3">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3">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3">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3">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3">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3">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3">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3">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3">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3">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3">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3">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3">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3">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3">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3">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3">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3">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3">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3">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3">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3">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3">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3">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3">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3">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3">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3">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3">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3">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3">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3">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3">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3">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3">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3">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3">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3">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3">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3">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3">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3">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3">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3">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3">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3">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3">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3">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3">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3">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3">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3">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3">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3">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3">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3">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3">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3">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3">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3">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3">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3">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3">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3">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3">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3">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3">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3">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3">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3">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3">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3">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3">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3">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3">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3">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3">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3">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3">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3">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3">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3">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3">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3">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3">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3">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3">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3">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3">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3">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3">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3">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3">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3">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3">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3">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3">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3">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3">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3">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3">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3">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3">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3">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3">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3">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3">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3">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3">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3">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3">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3">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3">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3">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3">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3">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3">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3">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3">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3">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3">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3">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3">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3">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3">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3">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3">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3">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3">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3">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3">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3">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3">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3">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3">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3">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3">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3">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3">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3">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3">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3">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3">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3">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3">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3">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3">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3">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3">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3">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3">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3">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3">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3">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3">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3">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3">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3">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3">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3">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3">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3">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3">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3">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3">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3">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3">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3">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3">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3">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3">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3">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3">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3">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3">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3">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3">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3">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3">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3">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3">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3">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3">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3">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3">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3">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3">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3">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3">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3">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3">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3">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3">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3">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3">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3">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3">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3">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3">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3">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3">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3">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3">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3">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3">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3">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3">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3">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3">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3">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3">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3">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3">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3">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3">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3">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3">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3">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3">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3">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3">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3">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3">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3">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3">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3">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3">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3">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3">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3">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3">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3">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3">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3">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3">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3">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3">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3">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3">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3">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3">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3">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3">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3">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3">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3">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3">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3">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3">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3">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3">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3">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3">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3">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3">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3">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3">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3">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3">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3">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3">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3">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3">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3">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3">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3">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3">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3">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3">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3">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3">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3">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3">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3">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3">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3">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3">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3">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3">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3">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3">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3">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3">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3">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3">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3">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3">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3">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3">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3">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3">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3">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3">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3">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3">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3">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3">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3">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3">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3">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3">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3">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3">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3">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3">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3">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3">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3">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3">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3">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3">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3">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3">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3">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3">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3">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3">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3">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3">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3">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3">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3">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3">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3">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3">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3">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3">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3">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3">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3">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3">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3">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3">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3">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3">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3">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3">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3">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3">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3">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3">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3">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3">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3">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3">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3">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3">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3">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3">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3">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3">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3">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3">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3">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3">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3">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3">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3">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3">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3">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3">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3">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3">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3">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3">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3">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3">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3">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3">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3">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3">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3">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3">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3">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3">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3">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3">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3">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3">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3">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3">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3">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3">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3">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3">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3">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3">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3">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3">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3">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3">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3">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3">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3">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3">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3">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3">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3">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3">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3">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3">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3">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3">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3">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3">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3">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3">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3">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3">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3">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3">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3">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3">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3">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3">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3">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3">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3">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3">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3">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3">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3">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3">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3">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3">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3">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3">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3">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3">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3">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3">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3">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3">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3">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3">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3">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3">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3">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3">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3">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3">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3">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3">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3">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3">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3">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3">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3">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3">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3">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3">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3">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3">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3">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3">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3">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3">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3">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3">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3">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3">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3">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3">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3">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3">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3">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3">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3">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3">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3">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3">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3">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3">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3">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3">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3">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3">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3">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3">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3">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3">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3">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3">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3">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3">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3">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3">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3">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3">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3">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3">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3">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3">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3">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3">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3">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3">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3">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3">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3">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3">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3">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3">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3">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3">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3">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3">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3">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3">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3">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3">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3">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3">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3">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3">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3">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3">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3">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3">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3">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3">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3">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3">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3">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7F000-2B0F-41DD-92B9-5B9D03534DA9}">
  <dimension ref="A3:C16"/>
  <sheetViews>
    <sheetView workbookViewId="0">
      <selection activeCell="D13" sqref="D13"/>
    </sheetView>
  </sheetViews>
  <sheetFormatPr defaultRowHeight="14.4" x14ac:dyDescent="0.3"/>
  <cols>
    <col min="1" max="1" width="12.5546875" bestFit="1" customWidth="1"/>
    <col min="2" max="2" width="13.88671875" bestFit="1" customWidth="1"/>
    <col min="3" max="3" width="13.33203125" bestFit="1" customWidth="1"/>
  </cols>
  <sheetData>
    <row r="3" spans="1:3" x14ac:dyDescent="0.3">
      <c r="A3" s="11" t="s">
        <v>10933</v>
      </c>
      <c r="B3" s="17" t="s">
        <v>10947</v>
      </c>
      <c r="C3" s="17" t="s">
        <v>10948</v>
      </c>
    </row>
    <row r="4" spans="1:3" x14ac:dyDescent="0.3">
      <c r="A4" s="12" t="s">
        <v>10935</v>
      </c>
      <c r="B4" s="17">
        <v>95365.937600000019</v>
      </c>
      <c r="C4" s="17">
        <v>9199.2699999999986</v>
      </c>
    </row>
    <row r="5" spans="1:3" x14ac:dyDescent="0.3">
      <c r="A5" s="12" t="s">
        <v>10936</v>
      </c>
      <c r="B5" s="17">
        <v>60172.649400000024</v>
      </c>
      <c r="C5" s="17">
        <v>10288.898699999991</v>
      </c>
    </row>
    <row r="6" spans="1:3" x14ac:dyDescent="0.3">
      <c r="A6" s="12" t="s">
        <v>10937</v>
      </c>
      <c r="B6" s="17">
        <v>199252.98399999991</v>
      </c>
      <c r="C6" s="17">
        <v>26806.573700000015</v>
      </c>
    </row>
    <row r="7" spans="1:3" x14ac:dyDescent="0.3">
      <c r="A7" s="12" t="s">
        <v>10938</v>
      </c>
      <c r="B7" s="17">
        <v>141851.5674</v>
      </c>
      <c r="C7" s="17">
        <v>13437.806799999998</v>
      </c>
    </row>
    <row r="8" spans="1:3" x14ac:dyDescent="0.3">
      <c r="A8" s="12" t="s">
        <v>10939</v>
      </c>
      <c r="B8" s="17">
        <v>156122.28669999994</v>
      </c>
      <c r="C8" s="17">
        <v>22308.51279999999</v>
      </c>
    </row>
    <row r="9" spans="1:3" x14ac:dyDescent="0.3">
      <c r="A9" s="12" t="s">
        <v>10940</v>
      </c>
      <c r="B9" s="17">
        <v>147082.61130000011</v>
      </c>
      <c r="C9" s="17">
        <v>20899.334500000012</v>
      </c>
    </row>
    <row r="10" spans="1:3" x14ac:dyDescent="0.3">
      <c r="A10" s="12" t="s">
        <v>10941</v>
      </c>
      <c r="B10" s="17">
        <v>149580.83800000031</v>
      </c>
      <c r="C10" s="17">
        <v>13535.38299999998</v>
      </c>
    </row>
    <row r="11" spans="1:3" x14ac:dyDescent="0.3">
      <c r="A11" s="12" t="s">
        <v>10942</v>
      </c>
      <c r="B11" s="17">
        <v>159589.45099999988</v>
      </c>
      <c r="C11" s="17">
        <v>21896.715399999972</v>
      </c>
    </row>
    <row r="12" spans="1:3" x14ac:dyDescent="0.3">
      <c r="A12" s="12" t="s">
        <v>10943</v>
      </c>
      <c r="B12" s="17">
        <v>309770.09970000025</v>
      </c>
      <c r="C12" s="17">
        <v>37293.192500000034</v>
      </c>
    </row>
    <row r="13" spans="1:3" x14ac:dyDescent="0.3">
      <c r="A13" s="12" t="s">
        <v>10944</v>
      </c>
      <c r="B13" s="17">
        <v>197115.20170000009</v>
      </c>
      <c r="C13" s="17">
        <v>31469.663800000035</v>
      </c>
    </row>
    <row r="14" spans="1:3" x14ac:dyDescent="0.3">
      <c r="A14" s="12" t="s">
        <v>10945</v>
      </c>
      <c r="B14" s="17">
        <v>349120.07400000008</v>
      </c>
      <c r="C14" s="17">
        <v>35825.536599999927</v>
      </c>
    </row>
    <row r="15" spans="1:3" x14ac:dyDescent="0.3">
      <c r="A15" s="12" t="s">
        <v>10946</v>
      </c>
      <c r="B15" s="17">
        <v>332177.15950000001</v>
      </c>
      <c r="C15" s="17">
        <v>43436.13390000003</v>
      </c>
    </row>
    <row r="16" spans="1:3" x14ac:dyDescent="0.3">
      <c r="A16" s="12" t="s">
        <v>10934</v>
      </c>
      <c r="B16" s="17">
        <v>2297200.8603000008</v>
      </c>
      <c r="C16" s="17">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C0F37-D9BF-4585-85C1-A5CC6EF4CDB0}">
  <dimension ref="A3:F7"/>
  <sheetViews>
    <sheetView workbookViewId="0">
      <selection activeCell="F12" sqref="F12"/>
    </sheetView>
  </sheetViews>
  <sheetFormatPr defaultRowHeight="14.4" x14ac:dyDescent="0.3"/>
  <cols>
    <col min="1" max="1" width="12.5546875" bestFit="1" customWidth="1"/>
    <col min="2" max="2" width="12.77734375" bestFit="1" customWidth="1"/>
    <col min="3" max="3" width="12.109375" bestFit="1" customWidth="1"/>
    <col min="5" max="5" width="11.33203125" bestFit="1" customWidth="1"/>
    <col min="6" max="6" width="12.88671875" bestFit="1" customWidth="1"/>
  </cols>
  <sheetData>
    <row r="3" spans="1:6" x14ac:dyDescent="0.3">
      <c r="A3" s="11" t="s">
        <v>10933</v>
      </c>
      <c r="B3" t="s">
        <v>10948</v>
      </c>
      <c r="E3" s="13" t="s">
        <v>15</v>
      </c>
      <c r="F3" s="13" t="s">
        <v>10949</v>
      </c>
    </row>
    <row r="4" spans="1:6" x14ac:dyDescent="0.3">
      <c r="A4" s="12" t="s">
        <v>26</v>
      </c>
      <c r="B4" s="17">
        <v>134119.20919999972</v>
      </c>
      <c r="E4" t="str">
        <f>A4</f>
        <v>Consumer</v>
      </c>
      <c r="F4" s="17">
        <f>GETPIVOTDATA("Profit",$A$3,"Segment","Consumer")</f>
        <v>134119.20919999972</v>
      </c>
    </row>
    <row r="5" spans="1:6" x14ac:dyDescent="0.3">
      <c r="A5" s="12" t="s">
        <v>41</v>
      </c>
      <c r="B5" s="17">
        <v>91979.13400000018</v>
      </c>
      <c r="E5" t="str">
        <f>A5</f>
        <v>Corporate</v>
      </c>
      <c r="F5" s="17">
        <f>GETPIVOTDATA("Profit",$A$3,"Segment","Corporate")</f>
        <v>91979.13400000018</v>
      </c>
    </row>
    <row r="6" spans="1:6" x14ac:dyDescent="0.3">
      <c r="A6" s="12" t="s">
        <v>102</v>
      </c>
      <c r="B6" s="17">
        <v>60298.67850000006</v>
      </c>
      <c r="E6" t="str">
        <f>A6</f>
        <v>Home Office</v>
      </c>
      <c r="F6" s="17">
        <f>GETPIVOTDATA("Profit",$A$3,"Segment","Home Office")</f>
        <v>60298.67850000006</v>
      </c>
    </row>
    <row r="7" spans="1:6" x14ac:dyDescent="0.3">
      <c r="A7" s="12" t="s">
        <v>10934</v>
      </c>
      <c r="B7" s="17">
        <v>286397.02169999992</v>
      </c>
      <c r="E7" t="str">
        <f>A7</f>
        <v>Grand Total</v>
      </c>
      <c r="F7" s="17">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66413-4EBF-486D-9CB4-AF565327F40A}">
  <dimension ref="A3:B7"/>
  <sheetViews>
    <sheetView workbookViewId="0">
      <selection activeCell="P16" sqref="P16"/>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4">
        <v>0.32300170530281774</v>
      </c>
    </row>
    <row r="5" spans="1:2" x14ac:dyDescent="0.3">
      <c r="A5" s="9" t="s">
        <v>46</v>
      </c>
      <c r="B5" s="15">
        <v>0.31301008302169103</v>
      </c>
    </row>
    <row r="6" spans="1:2" x14ac:dyDescent="0.3">
      <c r="A6" s="9" t="s">
        <v>71</v>
      </c>
      <c r="B6" s="15">
        <v>0.36398821167549117</v>
      </c>
    </row>
    <row r="7" spans="1:2" x14ac:dyDescent="0.3">
      <c r="A7" s="10" t="s">
        <v>10934</v>
      </c>
      <c r="B7" s="1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F418E-CDD0-4E8A-B98C-44027782C51F}">
  <dimension ref="A3:H53"/>
  <sheetViews>
    <sheetView topLeftCell="A2" workbookViewId="0">
      <selection activeCell="J21" sqref="J21"/>
    </sheetView>
  </sheetViews>
  <sheetFormatPr defaultRowHeight="14.4" x14ac:dyDescent="0.3"/>
  <cols>
    <col min="1" max="1" width="17.33203125" bestFit="1" customWidth="1"/>
    <col min="2" max="2" width="12" bestFit="1" customWidth="1"/>
    <col min="4" max="4" width="17.33203125" bestFit="1" customWidth="1"/>
    <col min="5" max="5" width="13.6640625" bestFit="1" customWidth="1"/>
  </cols>
  <sheetData>
    <row r="3" spans="1:8" x14ac:dyDescent="0.3">
      <c r="A3" s="11" t="s">
        <v>10933</v>
      </c>
      <c r="B3" t="s">
        <v>10947</v>
      </c>
      <c r="D3" t="s">
        <v>10950</v>
      </c>
      <c r="E3" s="19" t="s">
        <v>10951</v>
      </c>
    </row>
    <row r="4" spans="1:8" x14ac:dyDescent="0.3">
      <c r="A4" s="12" t="s">
        <v>358</v>
      </c>
      <c r="B4" s="18">
        <v>19510.639999999992</v>
      </c>
      <c r="D4" t="str">
        <f>A4</f>
        <v>Alabama</v>
      </c>
      <c r="E4" s="17">
        <f>GETPIVOTDATA("Sales",$A$3,"State",A4)</f>
        <v>19510.639999999992</v>
      </c>
    </row>
    <row r="5" spans="1:8" x14ac:dyDescent="0.3">
      <c r="A5" s="12" t="s">
        <v>310</v>
      </c>
      <c r="B5" s="18">
        <v>35282.000999999997</v>
      </c>
      <c r="D5" t="str">
        <f t="shared" ref="D5:D53" si="0">A5</f>
        <v>Arizona</v>
      </c>
      <c r="E5" s="17">
        <f t="shared" ref="E5:E53" si="1">GETPIVOTDATA("Sales",$A$3,"State",A5)</f>
        <v>35282.000999999997</v>
      </c>
    </row>
    <row r="6" spans="1:8" x14ac:dyDescent="0.3">
      <c r="A6" s="12" t="s">
        <v>1707</v>
      </c>
      <c r="B6" s="18">
        <v>11678.129999999997</v>
      </c>
      <c r="D6" t="str">
        <f t="shared" si="0"/>
        <v>Arkansas</v>
      </c>
      <c r="E6" s="17">
        <f t="shared" si="1"/>
        <v>11678.129999999997</v>
      </c>
    </row>
    <row r="7" spans="1:8" x14ac:dyDescent="0.3">
      <c r="A7" s="12" t="s">
        <v>43</v>
      </c>
      <c r="B7" s="18">
        <v>457687.63150000101</v>
      </c>
      <c r="D7" t="str">
        <f t="shared" si="0"/>
        <v>California</v>
      </c>
      <c r="E7" s="17">
        <f t="shared" si="1"/>
        <v>457687.63150000101</v>
      </c>
    </row>
    <row r="8" spans="1:8" x14ac:dyDescent="0.3">
      <c r="A8" s="12" t="s">
        <v>457</v>
      </c>
      <c r="B8" s="18">
        <v>32108.117999999995</v>
      </c>
      <c r="D8" t="str">
        <f t="shared" si="0"/>
        <v>Colorado</v>
      </c>
      <c r="E8" s="17">
        <f t="shared" si="1"/>
        <v>32108.117999999995</v>
      </c>
    </row>
    <row r="9" spans="1:8" x14ac:dyDescent="0.3">
      <c r="A9" s="12" t="s">
        <v>747</v>
      </c>
      <c r="B9" s="18">
        <v>13384.356999999996</v>
      </c>
      <c r="D9" t="str">
        <f t="shared" si="0"/>
        <v>Connecticut</v>
      </c>
      <c r="E9" s="17">
        <f t="shared" si="1"/>
        <v>13384.356999999996</v>
      </c>
      <c r="H9" s="17"/>
    </row>
    <row r="10" spans="1:8" x14ac:dyDescent="0.3">
      <c r="A10" s="12" t="s">
        <v>245</v>
      </c>
      <c r="B10" s="18">
        <v>27451.068999999992</v>
      </c>
      <c r="D10" t="str">
        <f t="shared" si="0"/>
        <v>Delaware</v>
      </c>
      <c r="E10" s="17">
        <f t="shared" si="1"/>
        <v>27451.068999999992</v>
      </c>
    </row>
    <row r="11" spans="1:8" x14ac:dyDescent="0.3">
      <c r="A11" s="12" t="s">
        <v>3034</v>
      </c>
      <c r="B11" s="18">
        <v>2865.0199999999995</v>
      </c>
      <c r="D11" t="str">
        <f t="shared" si="0"/>
        <v>District of Columbia</v>
      </c>
      <c r="E11" s="17">
        <f t="shared" si="1"/>
        <v>2865.0199999999995</v>
      </c>
    </row>
    <row r="12" spans="1:8" x14ac:dyDescent="0.3">
      <c r="A12" s="12" t="s">
        <v>54</v>
      </c>
      <c r="B12" s="18">
        <v>89473.707999999999</v>
      </c>
      <c r="D12" t="str">
        <f t="shared" si="0"/>
        <v>Florida</v>
      </c>
      <c r="E12" s="17">
        <f t="shared" si="1"/>
        <v>89473.707999999999</v>
      </c>
    </row>
    <row r="13" spans="1:8" x14ac:dyDescent="0.3">
      <c r="A13" s="12" t="s">
        <v>1272</v>
      </c>
      <c r="B13" s="18">
        <v>49095.840000000004</v>
      </c>
      <c r="D13" t="str">
        <f t="shared" si="0"/>
        <v>Georgia</v>
      </c>
      <c r="E13" s="17">
        <f t="shared" si="1"/>
        <v>49095.840000000004</v>
      </c>
    </row>
    <row r="14" spans="1:8" x14ac:dyDescent="0.3">
      <c r="A14" s="12" t="s">
        <v>6260</v>
      </c>
      <c r="B14" s="18">
        <v>4382.4860000000017</v>
      </c>
      <c r="D14" t="str">
        <f t="shared" si="0"/>
        <v>Idaho</v>
      </c>
      <c r="E14" s="17">
        <f t="shared" si="1"/>
        <v>4382.4860000000017</v>
      </c>
    </row>
    <row r="15" spans="1:8" x14ac:dyDescent="0.3">
      <c r="A15" s="12" t="s">
        <v>211</v>
      </c>
      <c r="B15" s="18">
        <v>80166.10099999985</v>
      </c>
      <c r="D15" t="str">
        <f t="shared" si="0"/>
        <v>Illinois</v>
      </c>
      <c r="E15" s="17">
        <f t="shared" si="1"/>
        <v>80166.10099999985</v>
      </c>
    </row>
    <row r="16" spans="1:8" x14ac:dyDescent="0.3">
      <c r="A16" s="12" t="s">
        <v>254</v>
      </c>
      <c r="B16" s="18">
        <v>53555.360000000001</v>
      </c>
      <c r="D16" t="str">
        <f t="shared" si="0"/>
        <v>Indiana</v>
      </c>
      <c r="E16" s="17">
        <f t="shared" si="1"/>
        <v>53555.360000000001</v>
      </c>
    </row>
    <row r="17" spans="1:5" x14ac:dyDescent="0.3">
      <c r="A17" s="12" t="s">
        <v>489</v>
      </c>
      <c r="B17" s="18">
        <v>4579.7599999999993</v>
      </c>
      <c r="D17" t="str">
        <f t="shared" si="0"/>
        <v>Iowa</v>
      </c>
      <c r="E17" s="17">
        <f t="shared" si="1"/>
        <v>4579.7599999999993</v>
      </c>
    </row>
    <row r="18" spans="1:5" x14ac:dyDescent="0.3">
      <c r="A18" s="12" t="s">
        <v>4530</v>
      </c>
      <c r="B18" s="18">
        <v>2914.31</v>
      </c>
      <c r="D18" t="str">
        <f t="shared" si="0"/>
        <v>Kansas</v>
      </c>
      <c r="E18" s="17">
        <f t="shared" si="1"/>
        <v>2914.31</v>
      </c>
    </row>
    <row r="19" spans="1:5" x14ac:dyDescent="0.3">
      <c r="A19" s="12" t="s">
        <v>29</v>
      </c>
      <c r="B19" s="18">
        <v>36591.749999999971</v>
      </c>
      <c r="D19" t="str">
        <f t="shared" si="0"/>
        <v>Kentucky</v>
      </c>
      <c r="E19" s="17">
        <f t="shared" si="1"/>
        <v>36591.749999999971</v>
      </c>
    </row>
    <row r="20" spans="1:5" x14ac:dyDescent="0.3">
      <c r="A20" s="12" t="s">
        <v>736</v>
      </c>
      <c r="B20" s="18">
        <v>9217.0299999999988</v>
      </c>
      <c r="D20" t="str">
        <f t="shared" si="0"/>
        <v>Louisiana</v>
      </c>
      <c r="E20" s="17">
        <f t="shared" si="1"/>
        <v>9217.0299999999988</v>
      </c>
    </row>
    <row r="21" spans="1:5" x14ac:dyDescent="0.3">
      <c r="A21" s="12" t="s">
        <v>5235</v>
      </c>
      <c r="B21" s="18">
        <v>1270.53</v>
      </c>
      <c r="D21" t="str">
        <f t="shared" si="0"/>
        <v>Maine</v>
      </c>
      <c r="E21" s="17">
        <f t="shared" si="1"/>
        <v>1270.53</v>
      </c>
    </row>
    <row r="22" spans="1:5" x14ac:dyDescent="0.3">
      <c r="A22" s="12" t="s">
        <v>2735</v>
      </c>
      <c r="B22" s="18">
        <v>23705.523000000005</v>
      </c>
      <c r="D22" t="str">
        <f t="shared" si="0"/>
        <v>Maryland</v>
      </c>
      <c r="E22" s="17">
        <f t="shared" si="1"/>
        <v>23705.523000000005</v>
      </c>
    </row>
    <row r="23" spans="1:5" x14ac:dyDescent="0.3">
      <c r="A23" s="12" t="s">
        <v>1245</v>
      </c>
      <c r="B23" s="18">
        <v>28634.43399999999</v>
      </c>
      <c r="D23" t="str">
        <f t="shared" si="0"/>
        <v>Massachusetts</v>
      </c>
      <c r="E23" s="17">
        <f t="shared" si="1"/>
        <v>28634.43399999999</v>
      </c>
    </row>
    <row r="24" spans="1:5" x14ac:dyDescent="0.3">
      <c r="A24" s="12" t="s">
        <v>238</v>
      </c>
      <c r="B24" s="18">
        <v>76269.614000000016</v>
      </c>
      <c r="D24" t="str">
        <f t="shared" si="0"/>
        <v>Michigan</v>
      </c>
      <c r="E24" s="17">
        <f t="shared" si="1"/>
        <v>76269.614000000016</v>
      </c>
    </row>
    <row r="25" spans="1:5" x14ac:dyDescent="0.3">
      <c r="A25" s="12" t="s">
        <v>229</v>
      </c>
      <c r="B25" s="18">
        <v>29863.149999999994</v>
      </c>
      <c r="D25" t="str">
        <f t="shared" si="0"/>
        <v>Minnesota</v>
      </c>
      <c r="E25" s="17">
        <f t="shared" si="1"/>
        <v>29863.149999999994</v>
      </c>
    </row>
    <row r="26" spans="1:5" x14ac:dyDescent="0.3">
      <c r="A26" s="12" t="s">
        <v>1487</v>
      </c>
      <c r="B26" s="18">
        <v>10771.34</v>
      </c>
      <c r="D26" t="str">
        <f t="shared" si="0"/>
        <v>Mississippi</v>
      </c>
      <c r="E26" s="17">
        <f t="shared" si="1"/>
        <v>10771.34</v>
      </c>
    </row>
    <row r="27" spans="1:5" x14ac:dyDescent="0.3">
      <c r="A27" s="12" t="s">
        <v>596</v>
      </c>
      <c r="B27" s="18">
        <v>22205.149999999998</v>
      </c>
      <c r="D27" t="str">
        <f t="shared" si="0"/>
        <v>Missouri</v>
      </c>
      <c r="E27" s="17">
        <f t="shared" si="1"/>
        <v>22205.149999999998</v>
      </c>
    </row>
    <row r="28" spans="1:5" x14ac:dyDescent="0.3">
      <c r="A28" s="12" t="s">
        <v>1762</v>
      </c>
      <c r="B28" s="18">
        <v>5589.3519999999971</v>
      </c>
      <c r="D28" t="str">
        <f t="shared" si="0"/>
        <v>Montana</v>
      </c>
      <c r="E28" s="17">
        <f t="shared" si="1"/>
        <v>5589.3519999999971</v>
      </c>
    </row>
    <row r="29" spans="1:5" x14ac:dyDescent="0.3">
      <c r="A29" s="12" t="s">
        <v>138</v>
      </c>
      <c r="B29" s="18">
        <v>7464.9299999999985</v>
      </c>
      <c r="D29" t="str">
        <f t="shared" si="0"/>
        <v>Nebraska</v>
      </c>
      <c r="E29" s="17">
        <f t="shared" si="1"/>
        <v>7464.9299999999985</v>
      </c>
    </row>
    <row r="30" spans="1:5" x14ac:dyDescent="0.3">
      <c r="A30" s="12" t="s">
        <v>1392</v>
      </c>
      <c r="B30" s="18">
        <v>16729.101999999999</v>
      </c>
      <c r="D30" t="str">
        <f t="shared" si="0"/>
        <v>Nevada</v>
      </c>
      <c r="E30" s="17">
        <f t="shared" si="1"/>
        <v>16729.101999999999</v>
      </c>
    </row>
    <row r="31" spans="1:5" x14ac:dyDescent="0.3">
      <c r="A31" s="12" t="s">
        <v>2694</v>
      </c>
      <c r="B31" s="18">
        <v>7292.5239999999994</v>
      </c>
      <c r="D31" t="str">
        <f t="shared" si="0"/>
        <v>New Hampshire</v>
      </c>
      <c r="E31" s="17">
        <f t="shared" si="1"/>
        <v>7292.5239999999994</v>
      </c>
    </row>
    <row r="32" spans="1:5" x14ac:dyDescent="0.3">
      <c r="A32" s="12" t="s">
        <v>788</v>
      </c>
      <c r="B32" s="18">
        <v>35764.312000000013</v>
      </c>
      <c r="D32" t="str">
        <f t="shared" si="0"/>
        <v>New Jersey</v>
      </c>
      <c r="E32" s="17">
        <f t="shared" si="1"/>
        <v>35764.312000000013</v>
      </c>
    </row>
    <row r="33" spans="1:5" x14ac:dyDescent="0.3">
      <c r="A33" s="12" t="s">
        <v>668</v>
      </c>
      <c r="B33" s="18">
        <v>4783.5220000000008</v>
      </c>
      <c r="D33" t="str">
        <f t="shared" si="0"/>
        <v>New Mexico</v>
      </c>
      <c r="E33" s="17">
        <f t="shared" si="1"/>
        <v>4783.5220000000008</v>
      </c>
    </row>
    <row r="34" spans="1:5" x14ac:dyDescent="0.3">
      <c r="A34" s="12" t="s">
        <v>267</v>
      </c>
      <c r="B34" s="18">
        <v>310876.27099999978</v>
      </c>
      <c r="D34" t="str">
        <f t="shared" si="0"/>
        <v>New York</v>
      </c>
      <c r="E34" s="17">
        <f t="shared" si="1"/>
        <v>310876.27099999978</v>
      </c>
    </row>
    <row r="35" spans="1:5" x14ac:dyDescent="0.3">
      <c r="A35" s="12" t="s">
        <v>88</v>
      </c>
      <c r="B35" s="18">
        <v>55603.163999999968</v>
      </c>
      <c r="D35" t="str">
        <f t="shared" si="0"/>
        <v>North Carolina</v>
      </c>
      <c r="E35" s="17">
        <f t="shared" si="1"/>
        <v>55603.163999999968</v>
      </c>
    </row>
    <row r="36" spans="1:5" x14ac:dyDescent="0.3">
      <c r="A36" s="12" t="s">
        <v>7449</v>
      </c>
      <c r="B36" s="18">
        <v>919.91</v>
      </c>
      <c r="D36" t="str">
        <f t="shared" si="0"/>
        <v>North Dakota</v>
      </c>
      <c r="E36" s="17">
        <f t="shared" si="1"/>
        <v>919.91</v>
      </c>
    </row>
    <row r="37" spans="1:5" x14ac:dyDescent="0.3">
      <c r="A37" s="12" t="s">
        <v>498</v>
      </c>
      <c r="B37" s="18">
        <v>78258.135999999926</v>
      </c>
      <c r="D37" t="str">
        <f t="shared" si="0"/>
        <v>Ohio</v>
      </c>
      <c r="E37" s="17">
        <f t="shared" si="1"/>
        <v>78258.135999999926</v>
      </c>
    </row>
    <row r="38" spans="1:5" x14ac:dyDescent="0.3">
      <c r="A38" s="12" t="s">
        <v>649</v>
      </c>
      <c r="B38" s="18">
        <v>19683.390000000003</v>
      </c>
      <c r="D38" t="str">
        <f t="shared" si="0"/>
        <v>Oklahoma</v>
      </c>
      <c r="E38" s="17">
        <f t="shared" si="1"/>
        <v>19683.390000000003</v>
      </c>
    </row>
    <row r="39" spans="1:5" x14ac:dyDescent="0.3">
      <c r="A39" s="12" t="s">
        <v>420</v>
      </c>
      <c r="B39" s="18">
        <v>17431.149999999991</v>
      </c>
      <c r="D39" t="str">
        <f t="shared" si="0"/>
        <v>Oregon</v>
      </c>
      <c r="E39" s="17">
        <f t="shared" si="1"/>
        <v>17431.149999999991</v>
      </c>
    </row>
    <row r="40" spans="1:5" x14ac:dyDescent="0.3">
      <c r="A40" s="12" t="s">
        <v>147</v>
      </c>
      <c r="B40" s="18">
        <v>116511.91400000003</v>
      </c>
      <c r="D40" t="str">
        <f>A40</f>
        <v>Pennsylvania</v>
      </c>
      <c r="E40" s="17">
        <f t="shared" si="1"/>
        <v>116511.91400000003</v>
      </c>
    </row>
    <row r="41" spans="1:5" x14ac:dyDescent="0.3">
      <c r="A41" s="12" t="s">
        <v>1399</v>
      </c>
      <c r="B41" s="18">
        <v>22627.955999999995</v>
      </c>
      <c r="D41" t="str">
        <f t="shared" si="0"/>
        <v>Rhode Island</v>
      </c>
      <c r="E41" s="17">
        <f t="shared" si="1"/>
        <v>22627.955999999995</v>
      </c>
    </row>
    <row r="42" spans="1:5" x14ac:dyDescent="0.3">
      <c r="A42" s="12" t="s">
        <v>383</v>
      </c>
      <c r="B42" s="18">
        <v>8481.7099999999991</v>
      </c>
      <c r="D42" t="str">
        <f t="shared" si="0"/>
        <v>South Carolina</v>
      </c>
      <c r="E42" s="17">
        <f t="shared" si="1"/>
        <v>8481.7099999999991</v>
      </c>
    </row>
    <row r="43" spans="1:5" x14ac:dyDescent="0.3">
      <c r="A43" s="12" t="s">
        <v>5326</v>
      </c>
      <c r="B43" s="18">
        <v>1315.5600000000002</v>
      </c>
      <c r="D43" t="str">
        <f t="shared" si="0"/>
        <v>South Dakota</v>
      </c>
      <c r="E43" s="17">
        <f t="shared" si="1"/>
        <v>1315.5600000000002</v>
      </c>
    </row>
    <row r="44" spans="1:5" x14ac:dyDescent="0.3">
      <c r="A44" s="12" t="s">
        <v>335</v>
      </c>
      <c r="B44" s="18">
        <v>30661.872999999981</v>
      </c>
      <c r="D44" t="str">
        <f t="shared" si="0"/>
        <v>Tennessee</v>
      </c>
      <c r="E44" s="17">
        <f t="shared" si="1"/>
        <v>30661.872999999981</v>
      </c>
    </row>
    <row r="45" spans="1:5" x14ac:dyDescent="0.3">
      <c r="A45" s="12" t="s">
        <v>104</v>
      </c>
      <c r="B45" s="18">
        <v>170188.04580000002</v>
      </c>
      <c r="D45" t="str">
        <f t="shared" si="0"/>
        <v>Texas</v>
      </c>
      <c r="E45" s="17">
        <f t="shared" si="1"/>
        <v>170188.04580000002</v>
      </c>
    </row>
    <row r="46" spans="1:5" x14ac:dyDescent="0.3">
      <c r="A46" s="12" t="s">
        <v>121</v>
      </c>
      <c r="B46" s="18">
        <v>11220.055999999999</v>
      </c>
      <c r="D46" t="str">
        <f t="shared" si="0"/>
        <v>Utah</v>
      </c>
      <c r="E46" s="17">
        <f t="shared" si="1"/>
        <v>11220.055999999999</v>
      </c>
    </row>
    <row r="47" spans="1:5" x14ac:dyDescent="0.3">
      <c r="A47" s="12" t="s">
        <v>5203</v>
      </c>
      <c r="B47" s="18">
        <v>8929.369999999999</v>
      </c>
      <c r="D47" t="str">
        <f t="shared" si="0"/>
        <v>Vermont</v>
      </c>
      <c r="E47" s="17">
        <f t="shared" si="1"/>
        <v>8929.369999999999</v>
      </c>
    </row>
    <row r="48" spans="1:5" x14ac:dyDescent="0.3">
      <c r="A48" s="12" t="s">
        <v>319</v>
      </c>
      <c r="B48" s="18">
        <v>70636.719999999987</v>
      </c>
      <c r="D48" t="str">
        <f t="shared" si="0"/>
        <v>Virginia</v>
      </c>
      <c r="E48" s="17">
        <f t="shared" si="1"/>
        <v>70636.719999999987</v>
      </c>
    </row>
    <row r="49" spans="1:5" x14ac:dyDescent="0.3">
      <c r="A49" s="12" t="s">
        <v>96</v>
      </c>
      <c r="B49" s="18">
        <v>138641.26999999993</v>
      </c>
      <c r="D49" t="str">
        <f t="shared" si="0"/>
        <v>Washington</v>
      </c>
      <c r="E49" s="17">
        <f t="shared" si="1"/>
        <v>138641.26999999993</v>
      </c>
    </row>
    <row r="50" spans="1:5" x14ac:dyDescent="0.3">
      <c r="A50" s="12" t="s">
        <v>9726</v>
      </c>
      <c r="B50" s="18">
        <v>1209.8240000000001</v>
      </c>
      <c r="D50" t="str">
        <f t="shared" si="0"/>
        <v>West Virginia</v>
      </c>
      <c r="E50" s="17">
        <f t="shared" si="1"/>
        <v>1209.8240000000001</v>
      </c>
    </row>
    <row r="51" spans="1:5" x14ac:dyDescent="0.3">
      <c r="A51" s="12" t="s">
        <v>114</v>
      </c>
      <c r="B51" s="18">
        <v>32114.610000000019</v>
      </c>
      <c r="D51" t="str">
        <f t="shared" si="0"/>
        <v>Wisconsin</v>
      </c>
      <c r="E51" s="17">
        <f t="shared" si="1"/>
        <v>32114.610000000019</v>
      </c>
    </row>
    <row r="52" spans="1:5" x14ac:dyDescent="0.3">
      <c r="A52" s="12" t="s">
        <v>8542</v>
      </c>
      <c r="B52" s="18">
        <v>1603.1360000000002</v>
      </c>
      <c r="D52" t="str">
        <f t="shared" si="0"/>
        <v>Wyoming</v>
      </c>
      <c r="E52" s="17">
        <f t="shared" si="1"/>
        <v>1603.1360000000002</v>
      </c>
    </row>
    <row r="53" spans="1:5" x14ac:dyDescent="0.3">
      <c r="A53" s="12" t="s">
        <v>10934</v>
      </c>
      <c r="B53" s="18">
        <v>2297200.8603000003</v>
      </c>
      <c r="D53" t="str">
        <f t="shared" si="0"/>
        <v>Grand Total</v>
      </c>
      <c r="E53" s="17">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76161-4E98-4D19-9F7C-AD4157268C83}">
  <dimension ref="A3:B9"/>
  <sheetViews>
    <sheetView workbookViewId="0">
      <selection activeCell="D15" sqref="D15"/>
    </sheetView>
  </sheetViews>
  <sheetFormatPr defaultRowHeight="14.4" x14ac:dyDescent="0.3"/>
  <cols>
    <col min="1" max="1" width="12.44140625" bestFit="1" customWidth="1"/>
    <col min="2" max="2" width="13.6640625" bestFit="1" customWidth="1"/>
  </cols>
  <sheetData>
    <row r="3" spans="1:2" x14ac:dyDescent="0.3">
      <c r="A3" s="6" t="s">
        <v>10933</v>
      </c>
      <c r="B3" s="20" t="s">
        <v>10947</v>
      </c>
    </row>
    <row r="4" spans="1:2" x14ac:dyDescent="0.3">
      <c r="A4" s="8" t="s">
        <v>75</v>
      </c>
      <c r="B4" s="20">
        <v>203412.73300000009</v>
      </c>
    </row>
    <row r="5" spans="1:2" x14ac:dyDescent="0.3">
      <c r="A5" s="9" t="s">
        <v>56</v>
      </c>
      <c r="B5" s="21">
        <v>206965.53200000009</v>
      </c>
    </row>
    <row r="6" spans="1:2" x14ac:dyDescent="0.3">
      <c r="A6" s="9" t="s">
        <v>59</v>
      </c>
      <c r="B6" s="21">
        <v>223843.60800000012</v>
      </c>
    </row>
    <row r="7" spans="1:2" x14ac:dyDescent="0.3">
      <c r="A7" s="9" t="s">
        <v>36</v>
      </c>
      <c r="B7" s="21">
        <v>328449.1030000007</v>
      </c>
    </row>
    <row r="8" spans="1:2" x14ac:dyDescent="0.3">
      <c r="A8" s="9" t="s">
        <v>72</v>
      </c>
      <c r="B8" s="21">
        <v>330007.05400000012</v>
      </c>
    </row>
    <row r="9" spans="1:2" x14ac:dyDescent="0.3">
      <c r="A9" s="10" t="s">
        <v>10934</v>
      </c>
      <c r="B9" s="22">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366C0-AD7A-4B4A-B455-389FB930AD8F}">
  <dimension ref="A3:Q17"/>
  <sheetViews>
    <sheetView topLeftCell="G5" workbookViewId="0">
      <selection activeCell="T13" sqref="T13"/>
    </sheetView>
  </sheetViews>
  <sheetFormatPr defaultRowHeight="14.4" x14ac:dyDescent="0.3"/>
  <cols>
    <col min="1" max="1" width="12.5546875" bestFit="1" customWidth="1"/>
    <col min="2" max="2" width="12" bestFit="1" customWidth="1"/>
    <col min="5" max="5" width="12.5546875" bestFit="1" customWidth="1"/>
    <col min="6" max="6" width="12.109375" bestFit="1" customWidth="1"/>
    <col min="9" max="9" width="12.5546875" bestFit="1" customWidth="1"/>
    <col min="10" max="10" width="14.88671875" bestFit="1" customWidth="1"/>
    <col min="12" max="12" width="12.5546875" bestFit="1" customWidth="1"/>
    <col min="13" max="13" width="15.88671875" bestFit="1" customWidth="1"/>
    <col min="16" max="16" width="12.5546875" bestFit="1" customWidth="1"/>
    <col min="17" max="17" width="18.6640625" bestFit="1" customWidth="1"/>
  </cols>
  <sheetData>
    <row r="3" spans="1:17" x14ac:dyDescent="0.3">
      <c r="A3" s="11" t="s">
        <v>10933</v>
      </c>
      <c r="B3" t="s">
        <v>10947</v>
      </c>
      <c r="E3" s="11" t="s">
        <v>10933</v>
      </c>
      <c r="F3" t="s">
        <v>10948</v>
      </c>
      <c r="I3" s="11" t="s">
        <v>10933</v>
      </c>
      <c r="J3" t="s">
        <v>10952</v>
      </c>
      <c r="L3" s="11" t="s">
        <v>10933</v>
      </c>
      <c r="M3" t="s">
        <v>10953</v>
      </c>
      <c r="P3" s="11" t="s">
        <v>10933</v>
      </c>
      <c r="Q3" t="s">
        <v>10954</v>
      </c>
    </row>
    <row r="4" spans="1:17" x14ac:dyDescent="0.3">
      <c r="A4" s="12" t="s">
        <v>10935</v>
      </c>
      <c r="B4" s="18">
        <v>95365.937600000019</v>
      </c>
      <c r="E4" s="12" t="s">
        <v>10935</v>
      </c>
      <c r="F4" s="18">
        <v>9199.2699999999986</v>
      </c>
      <c r="I4" s="12" t="s">
        <v>10935</v>
      </c>
      <c r="J4" s="18">
        <v>1500</v>
      </c>
      <c r="L4" s="12" t="s">
        <v>10935</v>
      </c>
      <c r="M4" s="18">
        <v>387</v>
      </c>
      <c r="P4" s="12" t="s">
        <v>10935</v>
      </c>
      <c r="Q4" s="18">
        <v>9.6462848596792869E-2</v>
      </c>
    </row>
    <row r="5" spans="1:17" x14ac:dyDescent="0.3">
      <c r="A5" s="12" t="s">
        <v>10936</v>
      </c>
      <c r="B5" s="18">
        <v>60172.649400000024</v>
      </c>
      <c r="E5" s="12" t="s">
        <v>10936</v>
      </c>
      <c r="F5" s="18">
        <v>10288.898699999991</v>
      </c>
      <c r="I5" s="12" t="s">
        <v>10936</v>
      </c>
      <c r="J5" s="18">
        <v>1068</v>
      </c>
      <c r="L5" s="12" t="s">
        <v>10936</v>
      </c>
      <c r="M5" s="18">
        <v>301</v>
      </c>
      <c r="P5" s="12" t="s">
        <v>10936</v>
      </c>
      <c r="Q5" s="18">
        <v>0.17098962406664425</v>
      </c>
    </row>
    <row r="6" spans="1:17" x14ac:dyDescent="0.3">
      <c r="A6" s="12" t="s">
        <v>10937</v>
      </c>
      <c r="B6" s="18">
        <v>199252.98399999991</v>
      </c>
      <c r="E6" s="12" t="s">
        <v>10937</v>
      </c>
      <c r="F6" s="18">
        <v>26806.573700000015</v>
      </c>
      <c r="I6" s="12" t="s">
        <v>10937</v>
      </c>
      <c r="J6" s="18">
        <v>2491</v>
      </c>
      <c r="L6" s="12" t="s">
        <v>10937</v>
      </c>
      <c r="M6" s="18">
        <v>680</v>
      </c>
      <c r="P6" s="12" t="s">
        <v>10937</v>
      </c>
      <c r="Q6" s="18">
        <v>0.13453536886554246</v>
      </c>
    </row>
    <row r="7" spans="1:17" x14ac:dyDescent="0.3">
      <c r="A7" s="12" t="s">
        <v>10938</v>
      </c>
      <c r="B7" s="18">
        <v>141851.5674</v>
      </c>
      <c r="E7" s="12" t="s">
        <v>10938</v>
      </c>
      <c r="F7" s="18">
        <v>13437.806799999998</v>
      </c>
      <c r="I7" s="12" t="s">
        <v>10938</v>
      </c>
      <c r="J7" s="18">
        <v>2441</v>
      </c>
      <c r="L7" s="12" t="s">
        <v>10938</v>
      </c>
      <c r="M7" s="18">
        <v>663</v>
      </c>
      <c r="P7" s="12" t="s">
        <v>10938</v>
      </c>
      <c r="Q7" s="18">
        <v>9.4731465053942004E-2</v>
      </c>
    </row>
    <row r="8" spans="1:17" x14ac:dyDescent="0.3">
      <c r="A8" s="12" t="s">
        <v>10939</v>
      </c>
      <c r="B8" s="18">
        <v>156122.28669999994</v>
      </c>
      <c r="E8" s="12" t="s">
        <v>10939</v>
      </c>
      <c r="F8" s="18">
        <v>22308.51279999999</v>
      </c>
      <c r="I8" s="12" t="s">
        <v>10939</v>
      </c>
      <c r="J8" s="18">
        <v>2850</v>
      </c>
      <c r="L8" s="12" t="s">
        <v>10939</v>
      </c>
      <c r="M8" s="18">
        <v>750</v>
      </c>
      <c r="P8" s="12" t="s">
        <v>10939</v>
      </c>
      <c r="Q8" s="18">
        <v>0.14289127626517142</v>
      </c>
    </row>
    <row r="9" spans="1:17" x14ac:dyDescent="0.3">
      <c r="A9" s="12" t="s">
        <v>10940</v>
      </c>
      <c r="B9" s="18">
        <v>147082.61130000011</v>
      </c>
      <c r="E9" s="12" t="s">
        <v>10940</v>
      </c>
      <c r="F9" s="18">
        <v>20899.334500000012</v>
      </c>
      <c r="I9" s="12" t="s">
        <v>10940</v>
      </c>
      <c r="J9" s="18">
        <v>2644</v>
      </c>
      <c r="L9" s="12" t="s">
        <v>10940</v>
      </c>
      <c r="M9" s="18">
        <v>709</v>
      </c>
      <c r="P9" s="12" t="s">
        <v>10940</v>
      </c>
      <c r="Q9" s="18">
        <v>0.1420924901678027</v>
      </c>
    </row>
    <row r="10" spans="1:17" x14ac:dyDescent="0.3">
      <c r="A10" s="12" t="s">
        <v>10941</v>
      </c>
      <c r="B10" s="18">
        <v>149580.83800000031</v>
      </c>
      <c r="E10" s="12" t="s">
        <v>10941</v>
      </c>
      <c r="F10" s="18">
        <v>13535.38299999998</v>
      </c>
      <c r="I10" s="12" t="s">
        <v>10941</v>
      </c>
      <c r="J10" s="18">
        <v>2705</v>
      </c>
      <c r="L10" s="12" t="s">
        <v>10941</v>
      </c>
      <c r="M10" s="18">
        <v>708</v>
      </c>
      <c r="P10" s="12" t="s">
        <v>10941</v>
      </c>
      <c r="Q10" s="18">
        <v>9.0488749635163512E-2</v>
      </c>
    </row>
    <row r="11" spans="1:17" x14ac:dyDescent="0.3">
      <c r="A11" s="12" t="s">
        <v>10942</v>
      </c>
      <c r="B11" s="18">
        <v>159589.45099999988</v>
      </c>
      <c r="E11" s="12" t="s">
        <v>10942</v>
      </c>
      <c r="F11" s="18">
        <v>21896.715399999972</v>
      </c>
      <c r="I11" s="12" t="s">
        <v>10942</v>
      </c>
      <c r="J11" s="18">
        <v>2796</v>
      </c>
      <c r="L11" s="12" t="s">
        <v>10942</v>
      </c>
      <c r="M11" s="18">
        <v>710</v>
      </c>
      <c r="P11" s="12" t="s">
        <v>10942</v>
      </c>
      <c r="Q11" s="18">
        <v>0.13720653378273723</v>
      </c>
    </row>
    <row r="12" spans="1:17" x14ac:dyDescent="0.3">
      <c r="A12" s="12" t="s">
        <v>10943</v>
      </c>
      <c r="B12" s="18">
        <v>309770.09970000025</v>
      </c>
      <c r="E12" s="12" t="s">
        <v>10943</v>
      </c>
      <c r="F12" s="18">
        <v>37293.192500000034</v>
      </c>
      <c r="I12" s="12" t="s">
        <v>10943</v>
      </c>
      <c r="J12" s="18">
        <v>5073</v>
      </c>
      <c r="L12" s="12" t="s">
        <v>10943</v>
      </c>
      <c r="M12" s="18">
        <v>1386</v>
      </c>
      <c r="P12" s="12" t="s">
        <v>10943</v>
      </c>
      <c r="Q12" s="18">
        <v>0.12038990379031732</v>
      </c>
    </row>
    <row r="13" spans="1:17" x14ac:dyDescent="0.3">
      <c r="A13" s="12" t="s">
        <v>10944</v>
      </c>
      <c r="B13" s="18">
        <v>197115.20170000009</v>
      </c>
      <c r="E13" s="12" t="s">
        <v>10944</v>
      </c>
      <c r="F13" s="18">
        <v>31469.663800000035</v>
      </c>
      <c r="I13" s="12" t="s">
        <v>10944</v>
      </c>
      <c r="J13" s="18">
        <v>3095</v>
      </c>
      <c r="L13" s="12" t="s">
        <v>10944</v>
      </c>
      <c r="M13" s="18">
        <v>817</v>
      </c>
      <c r="P13" s="12" t="s">
        <v>10944</v>
      </c>
      <c r="Q13" s="18">
        <v>0.15965112547684351</v>
      </c>
    </row>
    <row r="14" spans="1:17" x14ac:dyDescent="0.3">
      <c r="A14" s="12" t="s">
        <v>10945</v>
      </c>
      <c r="B14" s="18">
        <v>349120.07400000008</v>
      </c>
      <c r="E14" s="12" t="s">
        <v>10945</v>
      </c>
      <c r="F14" s="18">
        <v>35825.536599999927</v>
      </c>
      <c r="I14" s="12" t="s">
        <v>10945</v>
      </c>
      <c r="J14" s="18">
        <v>5741</v>
      </c>
      <c r="L14" s="12" t="s">
        <v>10945</v>
      </c>
      <c r="M14" s="18">
        <v>1462</v>
      </c>
      <c r="P14" s="12" t="s">
        <v>10945</v>
      </c>
      <c r="Q14" s="18">
        <v>0.10261666191099604</v>
      </c>
    </row>
    <row r="15" spans="1:17" x14ac:dyDescent="0.3">
      <c r="A15" s="12" t="s">
        <v>10946</v>
      </c>
      <c r="B15" s="18">
        <v>332177.15950000001</v>
      </c>
      <c r="E15" s="12" t="s">
        <v>10946</v>
      </c>
      <c r="F15" s="18">
        <v>43436.13390000003</v>
      </c>
      <c r="I15" s="12" t="s">
        <v>10946</v>
      </c>
      <c r="J15" s="18">
        <v>5469</v>
      </c>
      <c r="L15" s="12" t="s">
        <v>10946</v>
      </c>
      <c r="M15" s="18">
        <v>1421</v>
      </c>
      <c r="P15" s="12" t="s">
        <v>10946</v>
      </c>
      <c r="Q15" s="18">
        <v>0.13076195234308405</v>
      </c>
    </row>
    <row r="16" spans="1:17" x14ac:dyDescent="0.3">
      <c r="A16" s="12" t="s">
        <v>10934</v>
      </c>
      <c r="B16" s="18">
        <v>2297200.8603000008</v>
      </c>
      <c r="E16" s="12" t="s">
        <v>10934</v>
      </c>
      <c r="F16" s="18">
        <v>286397.02169999998</v>
      </c>
      <c r="I16" s="12" t="s">
        <v>10934</v>
      </c>
      <c r="J16" s="18">
        <v>37873</v>
      </c>
      <c r="L16" s="12" t="s">
        <v>10934</v>
      </c>
      <c r="M16" s="18">
        <v>9994</v>
      </c>
      <c r="P16" s="12" t="s">
        <v>10934</v>
      </c>
      <c r="Q16" s="18">
        <v>0.12467217240315856</v>
      </c>
    </row>
    <row r="17" spans="2:17" x14ac:dyDescent="0.3">
      <c r="B17" s="17">
        <f>GETPIVOTDATA("Sales",$A$3)</f>
        <v>2297200.8603000008</v>
      </c>
      <c r="F17" s="17">
        <f>GETPIVOTDATA("Profit",$E$3)</f>
        <v>286397.02169999998</v>
      </c>
      <c r="J17" s="23">
        <f>GETPIVOTDATA("Quantity",$I$3)</f>
        <v>37873</v>
      </c>
      <c r="M17" s="23">
        <f>GETPIVOTDATA("Order ID",$L$3)</f>
        <v>9994</v>
      </c>
      <c r="Q17" s="24">
        <f>GETPIVOTDATA("Profit margin",$P$3)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4B2BA-5CA6-40E4-8D43-9953AFA9590E}">
  <dimension ref="A3:M9"/>
  <sheetViews>
    <sheetView topLeftCell="A2" workbookViewId="0">
      <selection activeCell="M9" sqref="M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6640625" bestFit="1" customWidth="1"/>
    <col min="9" max="12" width="9.5546875" bestFit="1" customWidth="1"/>
  </cols>
  <sheetData>
    <row r="3" spans="1:13" x14ac:dyDescent="0.3">
      <c r="A3" s="11" t="s">
        <v>10933</v>
      </c>
      <c r="B3" t="s">
        <v>10947</v>
      </c>
      <c r="C3" t="s">
        <v>10948</v>
      </c>
      <c r="D3" t="s">
        <v>10952</v>
      </c>
      <c r="E3" t="s">
        <v>10953</v>
      </c>
      <c r="F3" t="s">
        <v>10954</v>
      </c>
    </row>
    <row r="4" spans="1:13" x14ac:dyDescent="0.3">
      <c r="A4" s="12">
        <v>2011</v>
      </c>
      <c r="B4" s="18">
        <v>484247.49810000096</v>
      </c>
      <c r="C4" s="18">
        <v>49543.974100000007</v>
      </c>
      <c r="D4" s="18">
        <v>7581</v>
      </c>
      <c r="E4" s="18">
        <v>1993</v>
      </c>
      <c r="F4" s="18">
        <v>0.10231126499236715</v>
      </c>
    </row>
    <row r="5" spans="1:13" x14ac:dyDescent="0.3">
      <c r="A5" s="12">
        <v>2012</v>
      </c>
      <c r="B5" s="18">
        <v>470532.50899999985</v>
      </c>
      <c r="C5" s="18">
        <v>61618.603700000051</v>
      </c>
      <c r="D5" s="18">
        <v>7979</v>
      </c>
      <c r="E5" s="18">
        <v>2102</v>
      </c>
      <c r="F5" s="18">
        <v>0.13095504034557592</v>
      </c>
    </row>
    <row r="6" spans="1:13" x14ac:dyDescent="0.3">
      <c r="A6" s="12">
        <v>2013</v>
      </c>
      <c r="B6" s="18">
        <v>608473.83000000066</v>
      </c>
      <c r="C6" s="18">
        <v>81726.930800000177</v>
      </c>
      <c r="D6" s="18">
        <v>9810</v>
      </c>
      <c r="E6" s="18">
        <v>2580</v>
      </c>
      <c r="F6" s="18">
        <v>0.13431461924993568</v>
      </c>
    </row>
    <row r="7" spans="1:13" x14ac:dyDescent="0.3">
      <c r="A7" s="12">
        <v>2014</v>
      </c>
      <c r="B7" s="18">
        <v>733947.0231999997</v>
      </c>
      <c r="C7" s="18">
        <v>93507.513099999967</v>
      </c>
      <c r="D7" s="18">
        <v>12503</v>
      </c>
      <c r="E7" s="18">
        <v>3319</v>
      </c>
      <c r="F7" s="18">
        <v>0.12740362743390987</v>
      </c>
    </row>
    <row r="9" spans="1:13" x14ac:dyDescent="0.3">
      <c r="I9" s="25">
        <f xml:space="preserve"> ( GETPIVOTDATA("Sum of Sales",$A$3,"Year",2014))/(GETPIVOTDATA("Sum of Sales",$A$3,"Year",2013)) -1</f>
        <v>0.20620967905883303</v>
      </c>
      <c r="J9" s="25">
        <f xml:space="preserve"> (GETPIVOTDATA("Sum of Profit",$A$3,"Year",2014))/(GETPIVOTDATA("Sum of Profit",$A$3,"Year",2013)) -1</f>
        <v>0.14414565902185772</v>
      </c>
      <c r="K9" s="25">
        <f xml:space="preserve"> (GETPIVOTDATA("Sum of Quantity",$A$3,"Year",2014))/(GETPIVOTDATA("Sum of Quantity",$A$3,"Year",2013)) -1</f>
        <v>0.27451580020387367</v>
      </c>
      <c r="L9" s="25">
        <f>(GETPIVOTDATA("Count of Order ID",$A$3,"Year",2014))/(GETPIVOTDATA("Count of Order ID",$A$3,"Year",2013)) -1</f>
        <v>0.2864341085271318</v>
      </c>
      <c r="M9" s="25">
        <f>(GETPIVOTDATA("Sum of Profit margin",$A$3,"Year",2014)/GETPIVOTDATA("Sum of Profit margin",$A$3,"Year",2013)) -1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5" zoomScaleNormal="100" workbookViewId="0">
      <selection activeCell="P56" sqref="P5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vt:lpstr>
      <vt:lpstr>pie chart</vt:lpstr>
      <vt:lpstr>map chart</vt:lpstr>
      <vt:lpstr>Bar graph</vt:lpstr>
      <vt:lpstr>KPI</vt:lpstr>
      <vt:lpstr>KPI YOY</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Mallesh reddy</cp:lastModifiedBy>
  <dcterms:created xsi:type="dcterms:W3CDTF">2015-06-05T18:17:20Z</dcterms:created>
  <dcterms:modified xsi:type="dcterms:W3CDTF">2025-01-07T11:17:30Z</dcterms:modified>
</cp:coreProperties>
</file>