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13d33869ff50d/Documents/DAB financial/Financial Analytics Projects/"/>
    </mc:Choice>
  </mc:AlternateContent>
  <xr:revisionPtr revIDLastSave="9" documentId="8_{247B5739-FA44-4851-AD34-B9AC6BBA617F}" xr6:coauthVersionLast="47" xr6:coauthVersionMax="47" xr10:uidLastSave="{505E437D-2C90-43DD-97CD-1F5289DE7BBE}"/>
  <bookViews>
    <workbookView xWindow="-104" yWindow="-104" windowWidth="22326" windowHeight="11947" xr2:uid="{9A40B34E-5E7D-4C41-9BA9-EA09AEA3869A}"/>
  </bookViews>
  <sheets>
    <sheet name="KO RA" sheetId="2" r:id="rId1"/>
    <sheet name="INCOME SHEET" sheetId="3" r:id="rId2"/>
    <sheet name="BALANCE SHEE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20" i="2"/>
  <c r="E83" i="2"/>
  <c r="E70" i="2"/>
  <c r="E64" i="2"/>
  <c r="F55" i="2"/>
  <c r="E55" i="2"/>
  <c r="F50" i="2"/>
  <c r="E50" i="2"/>
  <c r="F42" i="2"/>
  <c r="E42" i="2"/>
  <c r="F37" i="2"/>
  <c r="E37" i="2"/>
  <c r="F32" i="2"/>
  <c r="E32" i="2"/>
  <c r="F27" i="2"/>
  <c r="E27" i="2"/>
  <c r="F20" i="2"/>
  <c r="F14" i="2"/>
  <c r="F8" i="2"/>
  <c r="E8" i="2"/>
</calcChain>
</file>

<file path=xl/sharedStrings.xml><?xml version="1.0" encoding="utf-8"?>
<sst xmlns="http://schemas.openxmlformats.org/spreadsheetml/2006/main" count="189" uniqueCount="164">
  <si>
    <t>Financial Ratios</t>
  </si>
  <si>
    <t>1) Liquidity Ratio : It measures the ability of a company to pay its short term Financial obligations as they become due.</t>
  </si>
  <si>
    <t>Current Assets</t>
  </si>
  <si>
    <t>Current Liabilities</t>
  </si>
  <si>
    <t>Current Ratio</t>
  </si>
  <si>
    <t>Inventory</t>
  </si>
  <si>
    <t>Quick Ratio</t>
  </si>
  <si>
    <t>Cash and Cash equivalents</t>
  </si>
  <si>
    <t>Marketable securities</t>
  </si>
  <si>
    <t>Cash Ratio</t>
  </si>
  <si>
    <t>2) Profitibility ratio</t>
  </si>
  <si>
    <t>Net Sales</t>
  </si>
  <si>
    <t>Gross Profit</t>
  </si>
  <si>
    <t>GPM</t>
  </si>
  <si>
    <t>Operating profit</t>
  </si>
  <si>
    <t>Operating profit margin</t>
  </si>
  <si>
    <t>Net Income</t>
  </si>
  <si>
    <t>Total Assets</t>
  </si>
  <si>
    <t>ROA</t>
  </si>
  <si>
    <t>Shareholder’s equity</t>
  </si>
  <si>
    <t>ROE</t>
  </si>
  <si>
    <t>3) Solvency Ratio : It measures company's ability to meet its long-term debt obligations</t>
  </si>
  <si>
    <t>Depreciation</t>
  </si>
  <si>
    <t>Total Liabilities</t>
  </si>
  <si>
    <t>Solvency Ratio</t>
  </si>
  <si>
    <t>Total Debt</t>
  </si>
  <si>
    <t>Debt to Equity</t>
  </si>
  <si>
    <t>4) Turn Over Ratio: It measures the amount of assets or liabilities that a company replaces in relation to its sales</t>
  </si>
  <si>
    <t>COGS</t>
  </si>
  <si>
    <t>Inventory Beginning of 2022</t>
  </si>
  <si>
    <t>Inventory End of 2022</t>
  </si>
  <si>
    <t>Inventory Turnover Ratio</t>
  </si>
  <si>
    <t>Net Credit Sales (Net Sales - Minus Cash Sales)</t>
  </si>
  <si>
    <t>AR Beginning of 2022</t>
  </si>
  <si>
    <t>AR End of 2022</t>
  </si>
  <si>
    <t>Accounts Receivable Turnover Ratio</t>
  </si>
  <si>
    <t>5) Earning Ratio: the expectations of the market and is the price you must pay per unit of current earnings (or future earnings, as the case may be).</t>
  </si>
  <si>
    <t>Stock Price</t>
  </si>
  <si>
    <t>EPS</t>
  </si>
  <si>
    <t>PE Ratio</t>
  </si>
  <si>
    <t>12/31/2022</t>
  </si>
  <si>
    <t>12/31/2021</t>
  </si>
  <si>
    <t>Total Revenue</t>
  </si>
  <si>
    <t>Operating Revenue</t>
  </si>
  <si>
    <t>Cost of Revenue</t>
  </si>
  <si>
    <t>Operating Expense</t>
  </si>
  <si>
    <t>Selling General and Administrative</t>
  </si>
  <si>
    <t>General &amp; Administrative Expense</t>
  </si>
  <si>
    <t>Salaries and Wages</t>
  </si>
  <si>
    <t>Other G and A</t>
  </si>
  <si>
    <t>-</t>
  </si>
  <si>
    <t>Selling &amp; Marketing Expense</t>
  </si>
  <si>
    <t>Other Operating Expenses</t>
  </si>
  <si>
    <t>Operating Income</t>
  </si>
  <si>
    <t>Net Non Operating Interest Income Expense</t>
  </si>
  <si>
    <t>Interest Income Non Operating</t>
  </si>
  <si>
    <t>Interest Expense Non Operating</t>
  </si>
  <si>
    <t>Other Income Expense</t>
  </si>
  <si>
    <t>Earnings from Equity Interest</t>
  </si>
  <si>
    <t>Special Income Charges</t>
  </si>
  <si>
    <t>Restructuring &amp; Mergers Acquisition</t>
  </si>
  <si>
    <t>Impairment of Capital Assets</t>
  </si>
  <si>
    <t>Other Special Charges</t>
  </si>
  <si>
    <t>Gain on Sale of Business</t>
  </si>
  <si>
    <t>Other Non Operating Income Expenses</t>
  </si>
  <si>
    <t>Pretax Income</t>
  </si>
  <si>
    <t>Tax Provision</t>
  </si>
  <si>
    <t>Net Income Common Stockholders</t>
  </si>
  <si>
    <t>Net Income Including Non-Controlling Interests</t>
  </si>
  <si>
    <t>Net Income Continuous Operations</t>
  </si>
  <si>
    <t>Minority Interests</t>
  </si>
  <si>
    <t>Diluted NI Available to Com Stockholders</t>
  </si>
  <si>
    <t>Basic EPS</t>
  </si>
  <si>
    <t>Diluted EPS</t>
  </si>
  <si>
    <t>Basic Average Shares</t>
  </si>
  <si>
    <t>Diluted Average Shares</t>
  </si>
  <si>
    <t>Total Operating Income as Reported</t>
  </si>
  <si>
    <t>Total Expenses</t>
  </si>
  <si>
    <t>Net Income from Continuing &amp; Discontinued Operation</t>
  </si>
  <si>
    <t>Normalized Income</t>
  </si>
  <si>
    <t>Interest Income</t>
  </si>
  <si>
    <t>Interest Expense</t>
  </si>
  <si>
    <t>Net Interest Income</t>
  </si>
  <si>
    <t>EBIT</t>
  </si>
  <si>
    <t>EBITDA</t>
  </si>
  <si>
    <t>Reconciled Cost of Revenue</t>
  </si>
  <si>
    <t>Reconciled Depreciation</t>
  </si>
  <si>
    <t>Net Income from Continuing Operation Net Minority Interest</t>
  </si>
  <si>
    <t>Total Unusual Items Excluding Goodwill</t>
  </si>
  <si>
    <t>Total Unusual Items</t>
  </si>
  <si>
    <t>Normalized EBITDA</t>
  </si>
  <si>
    <t>Tax Rate for Calcs</t>
  </si>
  <si>
    <t>Tax Effect of Unusual Items</t>
  </si>
  <si>
    <t>Cash, Cash Equivalents &amp; Short Term Investments</t>
  </si>
  <si>
    <t>Cash And Cash Equivalents</t>
  </si>
  <si>
    <t>Other Short Term Investments</t>
  </si>
  <si>
    <t>Receivables</t>
  </si>
  <si>
    <t>Accounts receivable</t>
  </si>
  <si>
    <t>Gross Accounts Receivable</t>
  </si>
  <si>
    <t>Allowance For Doubtful Accounts Receivable</t>
  </si>
  <si>
    <t>Raw Materials</t>
  </si>
  <si>
    <t>Finished Goods</t>
  </si>
  <si>
    <t>Other Inventories</t>
  </si>
  <si>
    <t>Prepaid Assets</t>
  </si>
  <si>
    <t>Total non-current assets</t>
  </si>
  <si>
    <t>Net PPE</t>
  </si>
  <si>
    <t>Gross PPE</t>
  </si>
  <si>
    <t>Properties</t>
  </si>
  <si>
    <t>Land And Improvements</t>
  </si>
  <si>
    <t>Buildings And Improvements</t>
  </si>
  <si>
    <t>Machinery Furniture Equipment</t>
  </si>
  <si>
    <t>Accumulated Depreciation</t>
  </si>
  <si>
    <t>Goodwill And Other Intangible Assets</t>
  </si>
  <si>
    <t>Goodwill</t>
  </si>
  <si>
    <t>Other Intangible Assets</t>
  </si>
  <si>
    <t>Investments And Advances</t>
  </si>
  <si>
    <t>Long Term Equity Investment</t>
  </si>
  <si>
    <t>Other Investments</t>
  </si>
  <si>
    <t>Non Current Deferred Assets</t>
  </si>
  <si>
    <t>Non Current Deferred Taxes Assets</t>
  </si>
  <si>
    <t>Other Non Current Assets</t>
  </si>
  <si>
    <t>Total Liabilities Net Minority Interest</t>
  </si>
  <si>
    <t>Payables And Accrued Expenses</t>
  </si>
  <si>
    <t>Payables</t>
  </si>
  <si>
    <t>Accounts Payable</t>
  </si>
  <si>
    <t>Total Tax Payable</t>
  </si>
  <si>
    <t>Income Tax Payable</t>
  </si>
  <si>
    <t>Other Payable</t>
  </si>
  <si>
    <t>Current Accrued Expenses</t>
  </si>
  <si>
    <t>Pension &amp; Other Post Retirement Benefit Plans Current</t>
  </si>
  <si>
    <t>Current Debt And Capital Lease Obligation</t>
  </si>
  <si>
    <t>Current Debt</t>
  </si>
  <si>
    <t>Commercial Paper</t>
  </si>
  <si>
    <t>Line of Credit</t>
  </si>
  <si>
    <t>Other Current Borrowings</t>
  </si>
  <si>
    <t>Total Non Current Liabilities Net Minority Interest</t>
  </si>
  <si>
    <t>Long Term Debt And Capital Lease Obligation</t>
  </si>
  <si>
    <t>Long Term Debt</t>
  </si>
  <si>
    <t>Non Current Deferred Liabilities</t>
  </si>
  <si>
    <t>Non Current Deferred Taxes Liabilities</t>
  </si>
  <si>
    <t>Other Non Current Liabilities</t>
  </si>
  <si>
    <t>Total Equity Gross Minority Interest</t>
  </si>
  <si>
    <t>Stockholders' Equity</t>
  </si>
  <si>
    <t>Capital Stock</t>
  </si>
  <si>
    <t>Common Stock</t>
  </si>
  <si>
    <t>Additional Paid in Capital</t>
  </si>
  <si>
    <t>Retained Earnings</t>
  </si>
  <si>
    <t>Treasury Stock</t>
  </si>
  <si>
    <t>Gains Losses Not Affecting Retained Earnings</t>
  </si>
  <si>
    <t>Minority Interest</t>
  </si>
  <si>
    <t>Total Capitalization</t>
  </si>
  <si>
    <t>Common Stock Equity</t>
  </si>
  <si>
    <t>Net Tangible Assets</t>
  </si>
  <si>
    <t>Working Capital</t>
  </si>
  <si>
    <t>Invested Capital</t>
  </si>
  <si>
    <t>Tangible Book Value</t>
  </si>
  <si>
    <t>Net Debt</t>
  </si>
  <si>
    <t>Share Issued</t>
  </si>
  <si>
    <t>Ordinary Shares Number</t>
  </si>
  <si>
    <t>Treasury Shares Number</t>
  </si>
  <si>
    <t>BALANCE SHEET</t>
  </si>
  <si>
    <t>INCOME SHEET</t>
  </si>
  <si>
    <t>Payable Turnover Ratio cannot be calculated as Net Credit Purchases Values</t>
  </si>
  <si>
    <t>is not being found in the sheet or Google.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</si>
</sst>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&quot;$ &quot;#,##0_);_(&quot;$ &quot;\(#,##0\)"/>
    <numFmt numFmtId="166" formatCode="_(* #,##0.0_);_(* \(#,##0.0\);_(* &quot;-&quot;??_);_(@_)"/>
    <numFmt numFmtId="167" formatCode="#,##0.0_);\(#,##0.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37" fontId="3" fillId="0" borderId="0" xfId="0" applyNumberFormat="1" applyFont="1" applyAlignment="1">
      <alignment horizontal="right" vertical="top"/>
    </xf>
    <xf numFmtId="2" fontId="0" fillId="2" borderId="2" xfId="0" applyNumberFormat="1" applyFill="1" applyBorder="1"/>
    <xf numFmtId="2" fontId="0" fillId="2" borderId="1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10" fontId="0" fillId="2" borderId="1" xfId="2" applyNumberFormat="1" applyFont="1" applyFill="1" applyBorder="1"/>
    <xf numFmtId="37" fontId="3" fillId="0" borderId="1" xfId="0" applyNumberFormat="1" applyFont="1" applyBorder="1" applyAlignment="1">
      <alignment horizontal="right" vertical="top"/>
    </xf>
    <xf numFmtId="10" fontId="0" fillId="2" borderId="0" xfId="2" applyNumberFormat="1" applyFont="1" applyFill="1" applyBorder="1"/>
    <xf numFmtId="2" fontId="0" fillId="2" borderId="1" xfId="2" applyNumberFormat="1" applyFont="1" applyFill="1" applyBorder="1"/>
    <xf numFmtId="0" fontId="0" fillId="2" borderId="5" xfId="0" applyFill="1" applyBorder="1"/>
    <xf numFmtId="37" fontId="0" fillId="2" borderId="0" xfId="0" applyNumberFormat="1" applyFill="1"/>
    <xf numFmtId="166" fontId="0" fillId="2" borderId="1" xfId="1" applyNumberFormat="1" applyFont="1" applyFill="1" applyBorder="1"/>
    <xf numFmtId="166" fontId="0" fillId="2" borderId="0" xfId="1" applyNumberFormat="1" applyFont="1" applyFill="1" applyBorder="1"/>
    <xf numFmtId="39" fontId="0" fillId="2" borderId="1" xfId="0" applyNumberFormat="1" applyFill="1" applyBorder="1"/>
    <xf numFmtId="39" fontId="0" fillId="2" borderId="0" xfId="0" applyNumberFormat="1" applyFill="1"/>
    <xf numFmtId="167" fontId="0" fillId="2" borderId="1" xfId="0" applyNumberFormat="1" applyFill="1" applyBorder="1"/>
    <xf numFmtId="167" fontId="0" fillId="2" borderId="0" xfId="0" applyNumberFormat="1" applyFill="1"/>
    <xf numFmtId="3" fontId="0" fillId="0" borderId="0" xfId="0" applyNumberFormat="1"/>
    <xf numFmtId="0" fontId="2" fillId="0" borderId="0" xfId="0" applyFont="1"/>
    <xf numFmtId="165" fontId="3" fillId="0" borderId="1" xfId="0" applyNumberFormat="1" applyFont="1" applyBorder="1" applyAlignment="1">
      <alignment horizontal="right" vertical="top"/>
    </xf>
    <xf numFmtId="37" fontId="3" fillId="2" borderId="0" xfId="0" applyNumberFormat="1" applyFont="1" applyFill="1" applyAlignment="1">
      <alignment horizontal="right" vertical="top"/>
    </xf>
  </cellXfs>
  <cellStyles count="3">
    <cellStyle name="Comma" xfId="1" builtinId="3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5" formatCode="#,##0;\-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5" formatCode="#,##0;\-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5" formatCode="#,##0;\-#,##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5" formatCode="#,##0;\-#,##0"/>
      <alignment horizontal="righ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5" formatCode="#,##0;\-#,##0"/>
      <alignment horizontal="righ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29309</xdr:colOff>
      <xdr:row>78</xdr:row>
      <xdr:rowOff>23446</xdr:rowOff>
    </xdr:from>
    <xdr:to>
      <xdr:col>15</xdr:col>
      <xdr:colOff>334108</xdr:colOff>
      <xdr:row>84</xdr:row>
      <xdr:rowOff>172749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FDE258-47C2-22FD-A1DA-BD2F54E6C0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6247" y="14196646"/>
          <a:ext cx="5181600" cy="123954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E5C8AB-A249-4832-BEFA-2050A1D63515}" name="Table4" displayName="Table4" ref="E11:F14" headerRowCount="0" totalsRowShown="0" headerRowDxfId="6" dataDxfId="5" tableBorderDxfId="4">
  <tableColumns count="2">
    <tableColumn id="1" xr3:uid="{D8291A9E-F917-4FE7-A00A-C4682760AA6F}" name="Column1" headerRowDxfId="3" dataDxfId="2"/>
    <tableColumn id="2" xr3:uid="{0E066EE6-D76E-45EF-BD2D-8E993DA97D5A}" name="Column2" headerRowDxfId="1" dataDxfId="0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B95D-16EB-4672-8E8A-1F311E9AEA08}">
  <dimension ref="A1:G98"/>
  <sheetViews>
    <sheetView tabSelected="1" topLeftCell="A4" zoomScale="130" zoomScaleNormal="130" workbookViewId="0">
      <selection activeCell="H13" sqref="H13"/>
    </sheetView>
  </sheetViews>
  <sheetFormatPr defaultRowHeight="14.4" x14ac:dyDescent="0.3"/>
  <cols>
    <col min="4" max="4" width="39.59765625" customWidth="1"/>
    <col min="5" max="5" width="16.296875" customWidth="1"/>
    <col min="6" max="6" width="13.09765625" bestFit="1" customWidth="1"/>
    <col min="7" max="7" width="9.09765625" customWidth="1"/>
  </cols>
  <sheetData>
    <row r="1" spans="1:7" x14ac:dyDescent="0.3">
      <c r="A1" s="1"/>
      <c r="B1" s="2" t="s">
        <v>0</v>
      </c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 t="s">
        <v>1</v>
      </c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3">
        <v>2022</v>
      </c>
      <c r="F5" s="4">
        <v>2021</v>
      </c>
      <c r="G5" s="1"/>
    </row>
    <row r="6" spans="1:7" x14ac:dyDescent="0.3">
      <c r="A6" s="1"/>
      <c r="B6" s="1"/>
      <c r="C6" s="1"/>
      <c r="D6" s="5" t="s">
        <v>2</v>
      </c>
      <c r="E6" s="6">
        <v>22591000</v>
      </c>
      <c r="F6" s="6">
        <v>22545000</v>
      </c>
      <c r="G6" s="1"/>
    </row>
    <row r="7" spans="1:7" x14ac:dyDescent="0.3">
      <c r="A7" s="1"/>
      <c r="B7" s="1"/>
      <c r="C7" s="1"/>
      <c r="D7" s="5" t="s">
        <v>3</v>
      </c>
      <c r="E7" s="6">
        <v>19724000</v>
      </c>
      <c r="F7" s="6">
        <v>19950000</v>
      </c>
      <c r="G7" s="1"/>
    </row>
    <row r="8" spans="1:7" x14ac:dyDescent="0.3">
      <c r="A8" s="1"/>
      <c r="B8" s="1"/>
      <c r="C8" s="1"/>
      <c r="D8" s="5" t="s">
        <v>4</v>
      </c>
      <c r="E8" s="7">
        <f>E6/E7</f>
        <v>1.1453559115798013</v>
      </c>
      <c r="F8" s="8">
        <f>F6/F7</f>
        <v>1.1300751879699249</v>
      </c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5" t="s">
        <v>2</v>
      </c>
      <c r="E11" s="6">
        <v>22591000</v>
      </c>
      <c r="F11" s="6">
        <v>22545000</v>
      </c>
      <c r="G11" s="1"/>
    </row>
    <row r="12" spans="1:7" x14ac:dyDescent="0.3">
      <c r="A12" s="1"/>
      <c r="B12" s="1"/>
      <c r="C12" s="1"/>
      <c r="D12" s="5" t="s">
        <v>5</v>
      </c>
      <c r="E12" s="6">
        <v>4233000</v>
      </c>
      <c r="F12" s="6">
        <v>3414000</v>
      </c>
      <c r="G12" s="1"/>
    </row>
    <row r="13" spans="1:7" x14ac:dyDescent="0.3">
      <c r="A13" s="1"/>
      <c r="B13" s="1"/>
      <c r="C13" s="1"/>
      <c r="D13" s="5" t="s">
        <v>3</v>
      </c>
      <c r="E13" s="6">
        <v>19724000</v>
      </c>
      <c r="F13" s="6">
        <v>19950000</v>
      </c>
      <c r="G13" s="1"/>
    </row>
    <row r="14" spans="1:7" x14ac:dyDescent="0.3">
      <c r="A14" s="1"/>
      <c r="B14" s="1"/>
      <c r="C14" s="1"/>
      <c r="D14" s="5" t="s">
        <v>6</v>
      </c>
      <c r="E14" s="9">
        <f>(E11-E12)/E13</f>
        <v>0.93074427093895762</v>
      </c>
      <c r="F14" s="10">
        <f>(F11-F12)/F13</f>
        <v>0.95894736842105266</v>
      </c>
      <c r="G14" s="1"/>
    </row>
    <row r="15" spans="1:7" x14ac:dyDescent="0.3">
      <c r="A15" s="1"/>
      <c r="B15" s="1"/>
      <c r="C15" s="1"/>
      <c r="D15" s="1"/>
      <c r="G15" s="1"/>
    </row>
    <row r="16" spans="1:7" x14ac:dyDescent="0.3">
      <c r="A16" s="1"/>
      <c r="B16" s="1"/>
      <c r="C16" s="1"/>
      <c r="D16" s="1"/>
      <c r="E16" s="1"/>
      <c r="F16" s="15"/>
      <c r="G16" s="1"/>
    </row>
    <row r="17" spans="1:7" x14ac:dyDescent="0.3">
      <c r="A17" s="1"/>
      <c r="B17" s="1"/>
      <c r="C17" s="1"/>
      <c r="D17" s="5" t="s">
        <v>7</v>
      </c>
      <c r="E17" s="25">
        <v>11631000</v>
      </c>
      <c r="F17" s="25">
        <v>12625000</v>
      </c>
      <c r="G17" s="1"/>
    </row>
    <row r="18" spans="1:7" x14ac:dyDescent="0.3">
      <c r="A18" s="1"/>
      <c r="B18" s="1"/>
      <c r="C18" s="1"/>
      <c r="D18" s="5" t="s">
        <v>8</v>
      </c>
      <c r="E18" s="12">
        <v>2112000</v>
      </c>
      <c r="F18" s="12">
        <v>2941000</v>
      </c>
      <c r="G18" s="1"/>
    </row>
    <row r="19" spans="1:7" x14ac:dyDescent="0.3">
      <c r="A19" s="1"/>
      <c r="B19" s="1"/>
      <c r="C19" s="1"/>
      <c r="D19" s="5" t="s">
        <v>3</v>
      </c>
      <c r="E19" s="12">
        <v>19724000</v>
      </c>
      <c r="F19" s="12">
        <v>19950000</v>
      </c>
      <c r="G19" s="1"/>
    </row>
    <row r="20" spans="1:7" x14ac:dyDescent="0.3">
      <c r="A20" s="1"/>
      <c r="B20" s="1"/>
      <c r="C20" s="1"/>
      <c r="D20" s="5" t="s">
        <v>9</v>
      </c>
      <c r="E20" s="8">
        <f>E17/E19</f>
        <v>0.58968769012370714</v>
      </c>
      <c r="F20" s="8">
        <f>F17/F19</f>
        <v>0.6328320802005013</v>
      </c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 t="s">
        <v>10</v>
      </c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5" t="s">
        <v>11</v>
      </c>
      <c r="E25" s="25">
        <v>43004000</v>
      </c>
      <c r="F25" s="25">
        <v>38655000</v>
      </c>
      <c r="G25" s="1"/>
    </row>
    <row r="26" spans="1:7" x14ac:dyDescent="0.3">
      <c r="A26" s="1"/>
      <c r="B26" s="1"/>
      <c r="C26" s="1"/>
      <c r="D26" s="5" t="s">
        <v>12</v>
      </c>
      <c r="E26" s="12">
        <v>25004000</v>
      </c>
      <c r="F26" s="12">
        <v>23298000</v>
      </c>
      <c r="G26" s="1"/>
    </row>
    <row r="27" spans="1:7" x14ac:dyDescent="0.3">
      <c r="A27" s="1"/>
      <c r="B27" s="1"/>
      <c r="C27" s="1"/>
      <c r="D27" s="5" t="s">
        <v>13</v>
      </c>
      <c r="E27" s="11">
        <f>E26/E25</f>
        <v>0.58143428518277374</v>
      </c>
      <c r="F27" s="11">
        <f>F26/F25</f>
        <v>0.60271633682576642</v>
      </c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5" t="s">
        <v>11</v>
      </c>
      <c r="E30" s="25">
        <v>43004000</v>
      </c>
      <c r="F30" s="25">
        <v>38655000</v>
      </c>
      <c r="G30" s="1"/>
    </row>
    <row r="31" spans="1:7" x14ac:dyDescent="0.3">
      <c r="A31" s="1"/>
      <c r="B31" s="1"/>
      <c r="C31" s="1"/>
      <c r="D31" s="5" t="s">
        <v>14</v>
      </c>
      <c r="E31" s="12">
        <v>12048000</v>
      </c>
      <c r="F31" s="12">
        <v>11039000</v>
      </c>
      <c r="G31" s="1"/>
    </row>
    <row r="32" spans="1:7" x14ac:dyDescent="0.3">
      <c r="A32" s="1"/>
      <c r="B32" s="1"/>
      <c r="C32" s="1"/>
      <c r="D32" s="5" t="s">
        <v>15</v>
      </c>
      <c r="E32" s="11">
        <f>E31/E30</f>
        <v>0.28015998511766349</v>
      </c>
      <c r="F32" s="11">
        <f>F31/F30</f>
        <v>0.28557754494890703</v>
      </c>
      <c r="G32" s="1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5" t="s">
        <v>16</v>
      </c>
      <c r="E35" s="25">
        <v>9542000</v>
      </c>
      <c r="F35" s="25">
        <v>9771000</v>
      </c>
      <c r="G35" s="1"/>
    </row>
    <row r="36" spans="1:7" x14ac:dyDescent="0.3">
      <c r="A36" s="1"/>
      <c r="B36" s="1"/>
      <c r="C36" s="1"/>
      <c r="D36" s="5" t="s">
        <v>17</v>
      </c>
      <c r="E36" s="12">
        <v>92763000</v>
      </c>
      <c r="F36" s="12">
        <v>94354000</v>
      </c>
      <c r="G36" s="1"/>
    </row>
    <row r="37" spans="1:7" x14ac:dyDescent="0.3">
      <c r="A37" s="1"/>
      <c r="B37" s="1"/>
      <c r="C37" s="1"/>
      <c r="D37" s="5" t="s">
        <v>18</v>
      </c>
      <c r="E37" s="11">
        <f>E35/E36</f>
        <v>0.10286428856332805</v>
      </c>
      <c r="F37" s="11">
        <f>F35/F36</f>
        <v>0.1035568179409458</v>
      </c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5" t="s">
        <v>16</v>
      </c>
      <c r="E40" s="25">
        <v>9542000</v>
      </c>
      <c r="F40" s="25">
        <v>9771000</v>
      </c>
      <c r="G40" s="1"/>
    </row>
    <row r="41" spans="1:7" x14ac:dyDescent="0.3">
      <c r="A41" s="1"/>
      <c r="B41" s="1"/>
      <c r="C41" s="1"/>
      <c r="D41" s="5" t="s">
        <v>19</v>
      </c>
      <c r="E41" s="12">
        <v>24105000</v>
      </c>
      <c r="F41" s="12">
        <v>22999000</v>
      </c>
      <c r="G41" s="1"/>
    </row>
    <row r="42" spans="1:7" x14ac:dyDescent="0.3">
      <c r="A42" s="1"/>
      <c r="B42" s="1"/>
      <c r="C42" s="1"/>
      <c r="D42" s="5" t="s">
        <v>20</v>
      </c>
      <c r="E42" s="11">
        <f>E40/E41</f>
        <v>0.39585148309479362</v>
      </c>
      <c r="F42" s="11">
        <f>F40/F41</f>
        <v>0.42484455845906344</v>
      </c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 t="s">
        <v>21</v>
      </c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5" t="s">
        <v>16</v>
      </c>
      <c r="E47" s="25">
        <v>9542000</v>
      </c>
      <c r="F47" s="25">
        <v>9771000</v>
      </c>
      <c r="G47" s="1"/>
    </row>
    <row r="48" spans="1:7" x14ac:dyDescent="0.3">
      <c r="A48" s="1"/>
      <c r="B48" s="1"/>
      <c r="C48" s="1"/>
      <c r="D48" s="5" t="s">
        <v>22</v>
      </c>
      <c r="E48" s="12">
        <v>1260000</v>
      </c>
      <c r="F48" s="12">
        <v>1452000</v>
      </c>
      <c r="G48" s="1"/>
    </row>
    <row r="49" spans="1:7" x14ac:dyDescent="0.3">
      <c r="A49" s="1"/>
      <c r="B49" s="1"/>
      <c r="C49" s="1"/>
      <c r="D49" s="5" t="s">
        <v>23</v>
      </c>
      <c r="E49" s="12">
        <v>66937000</v>
      </c>
      <c r="F49" s="12">
        <v>69494000</v>
      </c>
      <c r="G49" s="1"/>
    </row>
    <row r="50" spans="1:7" x14ac:dyDescent="0.3">
      <c r="A50" s="1"/>
      <c r="B50" s="1"/>
      <c r="C50" s="1"/>
      <c r="D50" s="5" t="s">
        <v>24</v>
      </c>
      <c r="E50" s="11">
        <f>(E47+E48)/E49</f>
        <v>0.16137562185338453</v>
      </c>
      <c r="F50" s="11">
        <f>(F47+F48)/F49</f>
        <v>0.16149595648545198</v>
      </c>
      <c r="G50" s="1"/>
    </row>
    <row r="51" spans="1:7" x14ac:dyDescent="0.3">
      <c r="A51" s="1"/>
      <c r="B51" s="1"/>
      <c r="C51" s="1"/>
      <c r="D51" s="1"/>
      <c r="E51" s="13"/>
      <c r="F51" s="1"/>
      <c r="G51" s="1"/>
    </row>
    <row r="52" spans="1:7" x14ac:dyDescent="0.3">
      <c r="A52" s="1"/>
      <c r="B52" s="1"/>
      <c r="C52" s="1"/>
      <c r="D52" s="1"/>
      <c r="E52" s="1"/>
      <c r="F52" s="1"/>
      <c r="G52" s="1"/>
    </row>
    <row r="53" spans="1:7" x14ac:dyDescent="0.3">
      <c r="A53" s="1"/>
      <c r="B53" s="1"/>
      <c r="C53" s="1"/>
      <c r="D53" s="5" t="s">
        <v>25</v>
      </c>
      <c r="E53" s="12">
        <v>39149000</v>
      </c>
      <c r="F53" s="12">
        <v>42761000</v>
      </c>
      <c r="G53" s="1"/>
    </row>
    <row r="54" spans="1:7" x14ac:dyDescent="0.3">
      <c r="A54" s="1"/>
      <c r="B54" s="1"/>
      <c r="C54" s="1"/>
      <c r="D54" s="5" t="s">
        <v>19</v>
      </c>
      <c r="E54" s="12">
        <v>24105000</v>
      </c>
      <c r="F54" s="12">
        <v>22999000</v>
      </c>
      <c r="G54" s="1"/>
    </row>
    <row r="55" spans="1:7" x14ac:dyDescent="0.3">
      <c r="A55" s="1"/>
      <c r="B55" s="1"/>
      <c r="C55" s="1"/>
      <c r="D55" s="5" t="s">
        <v>26</v>
      </c>
      <c r="E55" s="14">
        <f>E53/E54</f>
        <v>1.6241028832192492</v>
      </c>
      <c r="F55" s="14">
        <f>F53/F54</f>
        <v>1.8592547502065306</v>
      </c>
      <c r="G55" s="1"/>
    </row>
    <row r="56" spans="1:7" x14ac:dyDescent="0.3">
      <c r="A56" s="1"/>
      <c r="B56" s="1"/>
      <c r="C56" s="1"/>
      <c r="D56" s="1"/>
      <c r="E56" s="1"/>
      <c r="F56" s="1"/>
      <c r="G56" s="1"/>
    </row>
    <row r="57" spans="1:7" x14ac:dyDescent="0.3">
      <c r="A57" s="1"/>
      <c r="B57" s="1"/>
      <c r="C57" s="1"/>
      <c r="D57" s="1"/>
      <c r="E57" s="1"/>
      <c r="F57" s="1"/>
      <c r="G57" s="1"/>
    </row>
    <row r="58" spans="1:7" x14ac:dyDescent="0.3">
      <c r="A58" s="1"/>
      <c r="B58" s="1" t="s">
        <v>27</v>
      </c>
      <c r="C58" s="1"/>
      <c r="D58" s="1"/>
      <c r="E58" s="1"/>
      <c r="F58" s="15"/>
      <c r="G58" s="1"/>
    </row>
    <row r="59" spans="1:7" x14ac:dyDescent="0.3">
      <c r="A59" s="1"/>
      <c r="B59" s="1"/>
      <c r="C59" s="1"/>
      <c r="D59" s="1"/>
      <c r="E59" s="1"/>
      <c r="F59" s="1"/>
      <c r="G59" s="1"/>
    </row>
    <row r="60" spans="1:7" x14ac:dyDescent="0.3">
      <c r="A60" s="1"/>
      <c r="B60" s="1"/>
      <c r="C60" s="1"/>
      <c r="D60" s="1"/>
      <c r="E60" s="1"/>
      <c r="F60" s="1"/>
      <c r="G60" s="1"/>
    </row>
    <row r="61" spans="1:7" x14ac:dyDescent="0.3">
      <c r="A61" s="1"/>
      <c r="B61" s="1"/>
      <c r="C61" s="1"/>
      <c r="D61" s="5" t="s">
        <v>28</v>
      </c>
      <c r="E61" s="12">
        <v>18000000</v>
      </c>
      <c r="F61" s="16"/>
      <c r="G61" s="1"/>
    </row>
    <row r="62" spans="1:7" x14ac:dyDescent="0.3">
      <c r="A62" s="1"/>
      <c r="B62" s="1"/>
      <c r="C62" s="1"/>
      <c r="D62" s="5" t="s">
        <v>29</v>
      </c>
      <c r="E62" s="12">
        <v>3414000</v>
      </c>
      <c r="F62" s="16"/>
      <c r="G62" s="1"/>
    </row>
    <row r="63" spans="1:7" x14ac:dyDescent="0.3">
      <c r="A63" s="1"/>
      <c r="B63" s="1"/>
      <c r="C63" s="1"/>
      <c r="D63" s="5" t="s">
        <v>30</v>
      </c>
      <c r="E63" s="12">
        <v>4233000</v>
      </c>
      <c r="F63" s="16"/>
      <c r="G63" s="1"/>
    </row>
    <row r="64" spans="1:7" x14ac:dyDescent="0.3">
      <c r="A64" s="1"/>
      <c r="B64" s="1"/>
      <c r="C64" s="1"/>
      <c r="D64" s="5" t="s">
        <v>31</v>
      </c>
      <c r="E64" s="17">
        <f>E61/((E62+E63)/2)</f>
        <v>4.7077285209886233</v>
      </c>
      <c r="F64" s="18"/>
      <c r="G64" s="1"/>
    </row>
    <row r="65" spans="1:7" x14ac:dyDescent="0.3">
      <c r="A65" s="1"/>
      <c r="B65" s="1"/>
      <c r="C65" s="1"/>
      <c r="D65" s="1"/>
      <c r="E65" s="1"/>
      <c r="F65" s="1"/>
      <c r="G65" s="1"/>
    </row>
    <row r="66" spans="1:7" x14ac:dyDescent="0.3">
      <c r="A66" s="1"/>
      <c r="B66" s="1"/>
      <c r="C66" s="1"/>
      <c r="D66" s="1"/>
      <c r="E66" s="1"/>
      <c r="F66" s="1"/>
      <c r="G66" s="1"/>
    </row>
    <row r="67" spans="1:7" x14ac:dyDescent="0.3">
      <c r="A67" s="1"/>
      <c r="B67" s="1"/>
      <c r="C67" s="1"/>
      <c r="D67" s="5" t="s">
        <v>32</v>
      </c>
      <c r="E67" s="25">
        <v>43004000</v>
      </c>
      <c r="F67" s="16"/>
      <c r="G67" s="1"/>
    </row>
    <row r="68" spans="1:7" x14ac:dyDescent="0.3">
      <c r="A68" s="1"/>
      <c r="B68" s="1"/>
      <c r="C68" s="1"/>
      <c r="D68" s="5" t="s">
        <v>33</v>
      </c>
      <c r="E68" s="12">
        <v>3512000</v>
      </c>
      <c r="F68" s="16"/>
      <c r="G68" s="1"/>
    </row>
    <row r="69" spans="1:7" x14ac:dyDescent="0.3">
      <c r="A69" s="1"/>
      <c r="B69" s="1"/>
      <c r="C69" s="1"/>
      <c r="D69" s="5" t="s">
        <v>34</v>
      </c>
      <c r="E69" s="12">
        <v>3487000</v>
      </c>
      <c r="F69" s="16"/>
      <c r="G69" s="1"/>
    </row>
    <row r="70" spans="1:7" x14ac:dyDescent="0.3">
      <c r="A70" s="1"/>
      <c r="B70" s="1"/>
      <c r="C70" s="1"/>
      <c r="D70" s="5" t="s">
        <v>35</v>
      </c>
      <c r="E70" s="17">
        <f>E67/((E68+E69)/2)</f>
        <v>12.288612658951278</v>
      </c>
      <c r="F70" s="18"/>
      <c r="G70" s="1"/>
    </row>
    <row r="71" spans="1:7" x14ac:dyDescent="0.3">
      <c r="A71" s="1"/>
      <c r="B71" s="1"/>
      <c r="C71" s="1"/>
      <c r="D71" s="1"/>
      <c r="E71" s="1"/>
      <c r="F71" s="1"/>
      <c r="G71" s="1"/>
    </row>
    <row r="72" spans="1:7" x14ac:dyDescent="0.3">
      <c r="A72" s="1"/>
      <c r="B72" s="1"/>
      <c r="C72" s="1"/>
      <c r="D72" s="1" t="s">
        <v>162</v>
      </c>
      <c r="E72" s="1"/>
      <c r="F72" s="1"/>
      <c r="G72" s="1"/>
    </row>
    <row r="73" spans="1:7" x14ac:dyDescent="0.3">
      <c r="A73" s="1"/>
      <c r="B73" s="1"/>
      <c r="C73" s="1"/>
      <c r="D73" s="1" t="s">
        <v>163</v>
      </c>
      <c r="E73" s="26"/>
      <c r="F73" s="16"/>
      <c r="G73" s="1"/>
    </row>
    <row r="74" spans="1:7" x14ac:dyDescent="0.3">
      <c r="A74" s="1"/>
      <c r="B74" s="1"/>
      <c r="C74" s="1"/>
      <c r="D74" s="1"/>
      <c r="E74" s="6"/>
      <c r="F74" s="16"/>
      <c r="G74" s="1"/>
    </row>
    <row r="75" spans="1:7" x14ac:dyDescent="0.3">
      <c r="A75" s="1"/>
      <c r="B75" s="1"/>
      <c r="C75" s="1"/>
      <c r="D75" s="1"/>
      <c r="E75" s="6"/>
      <c r="F75" s="16"/>
      <c r="G75" s="1"/>
    </row>
    <row r="76" spans="1:7" x14ac:dyDescent="0.3">
      <c r="A76" s="1"/>
      <c r="B76" s="1"/>
      <c r="C76" s="1"/>
      <c r="D76" s="1"/>
      <c r="E76" s="18"/>
      <c r="F76" s="18"/>
      <c r="G76" s="1"/>
    </row>
    <row r="77" spans="1:7" x14ac:dyDescent="0.3">
      <c r="A77" s="1"/>
      <c r="B77" s="1"/>
      <c r="C77" s="1"/>
      <c r="D77" s="1"/>
      <c r="E77" s="1"/>
      <c r="F77" s="1"/>
      <c r="G77" s="1"/>
    </row>
    <row r="78" spans="1:7" x14ac:dyDescent="0.3">
      <c r="A78" s="1"/>
      <c r="B78" s="1" t="s">
        <v>36</v>
      </c>
      <c r="C78" s="1"/>
      <c r="D78" s="1"/>
      <c r="E78" s="1"/>
      <c r="F78" s="1"/>
      <c r="G78" s="1"/>
    </row>
    <row r="79" spans="1:7" x14ac:dyDescent="0.3">
      <c r="A79" s="1"/>
      <c r="B79" s="1"/>
      <c r="C79" s="1"/>
      <c r="D79" s="1"/>
      <c r="E79" s="1"/>
      <c r="F79" s="1"/>
      <c r="G79" s="1"/>
    </row>
    <row r="80" spans="1:7" x14ac:dyDescent="0.3">
      <c r="A80" s="1"/>
      <c r="B80" s="1"/>
      <c r="C80" s="1"/>
      <c r="D80" s="1"/>
      <c r="E80" s="1"/>
      <c r="F80" s="1"/>
      <c r="G80" s="1"/>
    </row>
    <row r="81" spans="1:7" x14ac:dyDescent="0.3">
      <c r="A81" s="1"/>
      <c r="B81" s="1"/>
      <c r="C81" s="1"/>
      <c r="D81" s="5" t="s">
        <v>37</v>
      </c>
      <c r="E81" s="19">
        <v>62.09</v>
      </c>
      <c r="F81" s="20"/>
      <c r="G81" s="1"/>
    </row>
    <row r="82" spans="1:7" x14ac:dyDescent="0.3">
      <c r="A82" s="1"/>
      <c r="B82" s="1"/>
      <c r="C82" s="1"/>
      <c r="D82" s="5" t="s">
        <v>38</v>
      </c>
      <c r="E82" s="19">
        <v>2.2000000000000002</v>
      </c>
      <c r="F82" s="20"/>
      <c r="G82" s="1"/>
    </row>
    <row r="83" spans="1:7" x14ac:dyDescent="0.3">
      <c r="A83" s="1"/>
      <c r="B83" s="1"/>
      <c r="C83" s="1"/>
      <c r="D83" s="5" t="s">
        <v>39</v>
      </c>
      <c r="E83" s="21">
        <f>E81/E82</f>
        <v>28.222727272727273</v>
      </c>
      <c r="F83" s="22"/>
      <c r="G83" s="1"/>
    </row>
    <row r="84" spans="1:7" x14ac:dyDescent="0.3">
      <c r="A84" s="1"/>
      <c r="B84" s="1"/>
      <c r="C84" s="1"/>
      <c r="D84" s="1"/>
      <c r="E84" s="1"/>
      <c r="F84" s="1"/>
      <c r="G84" s="1"/>
    </row>
    <row r="85" spans="1:7" x14ac:dyDescent="0.3">
      <c r="A85" s="1"/>
      <c r="B85" s="1"/>
      <c r="C85" s="1"/>
      <c r="D85" s="1"/>
      <c r="E85" s="1"/>
      <c r="F85" s="1"/>
      <c r="G85" s="1"/>
    </row>
    <row r="86" spans="1:7" x14ac:dyDescent="0.3">
      <c r="A86" s="1"/>
      <c r="B86" s="1"/>
      <c r="C86" s="1"/>
      <c r="D86" s="1"/>
      <c r="E86" s="1"/>
      <c r="F86" s="1"/>
      <c r="G86" s="1"/>
    </row>
    <row r="87" spans="1:7" x14ac:dyDescent="0.3">
      <c r="A87" s="1"/>
      <c r="B87" s="1"/>
      <c r="C87" s="1"/>
      <c r="D87" s="1"/>
      <c r="E87" s="1"/>
      <c r="F87" s="1"/>
      <c r="G87" s="1"/>
    </row>
    <row r="88" spans="1:7" x14ac:dyDescent="0.3">
      <c r="A88" s="1"/>
      <c r="B88" s="1"/>
      <c r="C88" s="1"/>
      <c r="D88" s="1"/>
      <c r="E88" s="1"/>
      <c r="F88" s="1"/>
      <c r="G88" s="1"/>
    </row>
    <row r="89" spans="1:7" x14ac:dyDescent="0.3">
      <c r="A89" s="1"/>
      <c r="B89" s="1"/>
      <c r="C89" s="1"/>
      <c r="D89" s="1"/>
      <c r="E89" s="1"/>
      <c r="F89" s="1"/>
      <c r="G89" s="1"/>
    </row>
    <row r="90" spans="1:7" x14ac:dyDescent="0.3">
      <c r="A90" s="1"/>
      <c r="B90" s="1"/>
      <c r="C90" s="1"/>
      <c r="D90" s="1"/>
      <c r="E90" s="1"/>
      <c r="F90" s="1"/>
      <c r="G90" s="1"/>
    </row>
    <row r="91" spans="1:7" x14ac:dyDescent="0.3">
      <c r="A91" s="1"/>
      <c r="B91" s="1"/>
      <c r="C91" s="1"/>
      <c r="D91" s="1"/>
      <c r="E91" s="1"/>
      <c r="F91" s="1"/>
      <c r="G91" s="1"/>
    </row>
    <row r="92" spans="1:7" x14ac:dyDescent="0.3">
      <c r="A92" s="1"/>
      <c r="B92" s="1"/>
      <c r="C92" s="1"/>
      <c r="D92" s="1"/>
      <c r="E92" s="1"/>
      <c r="F92" s="1"/>
      <c r="G92" s="1"/>
    </row>
    <row r="93" spans="1:7" x14ac:dyDescent="0.3">
      <c r="A93" s="1"/>
      <c r="B93" s="1"/>
      <c r="C93" s="1"/>
      <c r="D93" s="1"/>
      <c r="E93" s="1"/>
      <c r="F93" s="1"/>
      <c r="G93" s="1"/>
    </row>
    <row r="94" spans="1:7" x14ac:dyDescent="0.3">
      <c r="A94" s="1"/>
      <c r="B94" s="1"/>
      <c r="C94" s="1"/>
      <c r="D94" s="1"/>
      <c r="E94" s="1"/>
      <c r="F94" s="1"/>
      <c r="G94" s="1"/>
    </row>
    <row r="95" spans="1:7" x14ac:dyDescent="0.3">
      <c r="A95" s="1"/>
      <c r="B95" s="1"/>
      <c r="C95" s="1"/>
      <c r="D95" s="1"/>
      <c r="E95" s="1"/>
      <c r="F95" s="1"/>
      <c r="G95" s="1"/>
    </row>
    <row r="96" spans="1:7" x14ac:dyDescent="0.3">
      <c r="A96" s="1"/>
      <c r="B96" s="1"/>
      <c r="C96" s="1"/>
      <c r="D96" s="1"/>
      <c r="E96" s="1"/>
      <c r="F96" s="1"/>
      <c r="G96" s="1"/>
    </row>
    <row r="97" spans="1:7" x14ac:dyDescent="0.3">
      <c r="A97" s="1"/>
      <c r="B97" s="1"/>
      <c r="C97" s="1"/>
      <c r="D97" s="1"/>
      <c r="E97" s="1"/>
      <c r="F97" s="1"/>
      <c r="G97" s="1"/>
    </row>
    <row r="98" spans="1:7" x14ac:dyDescent="0.3">
      <c r="A98" s="1"/>
      <c r="B98" s="1"/>
      <c r="C98" s="1"/>
      <c r="D98" s="1"/>
      <c r="E98" s="1"/>
      <c r="F98" s="1"/>
      <c r="G98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6FEF-3C0B-46BE-8531-B2EF7A5A263D}">
  <dimension ref="A1:F53"/>
  <sheetViews>
    <sheetView workbookViewId="0">
      <selection activeCell="D1" sqref="D1"/>
    </sheetView>
  </sheetViews>
  <sheetFormatPr defaultRowHeight="14.4" x14ac:dyDescent="0.3"/>
  <cols>
    <col min="1" max="1" width="31" customWidth="1"/>
    <col min="2" max="2" width="14" customWidth="1"/>
    <col min="3" max="3" width="17.296875" customWidth="1"/>
    <col min="4" max="4" width="13.19921875" customWidth="1"/>
  </cols>
  <sheetData>
    <row r="1" spans="1:6" x14ac:dyDescent="0.3">
      <c r="A1" s="24" t="s">
        <v>161</v>
      </c>
      <c r="C1" s="24" t="s">
        <v>40</v>
      </c>
      <c r="D1" s="24" t="s">
        <v>41</v>
      </c>
    </row>
    <row r="2" spans="1:6" x14ac:dyDescent="0.3">
      <c r="A2" t="s">
        <v>42</v>
      </c>
      <c r="B2" s="23"/>
      <c r="C2" s="23">
        <v>43004000</v>
      </c>
      <c r="D2" s="23">
        <v>38655000</v>
      </c>
      <c r="E2" s="23"/>
      <c r="F2" s="23"/>
    </row>
    <row r="3" spans="1:6" x14ac:dyDescent="0.3">
      <c r="A3" t="s">
        <v>43</v>
      </c>
      <c r="B3" s="23"/>
      <c r="C3" s="23">
        <v>43004000</v>
      </c>
      <c r="D3" s="23">
        <v>38655000</v>
      </c>
      <c r="E3" s="23"/>
      <c r="F3" s="23"/>
    </row>
    <row r="4" spans="1:6" x14ac:dyDescent="0.3">
      <c r="A4" t="s">
        <v>44</v>
      </c>
      <c r="B4" s="23"/>
      <c r="C4" s="23">
        <v>18000000</v>
      </c>
      <c r="D4" s="23">
        <v>15357000</v>
      </c>
      <c r="E4" s="23"/>
      <c r="F4" s="23"/>
    </row>
    <row r="5" spans="1:6" x14ac:dyDescent="0.3">
      <c r="A5" t="s">
        <v>12</v>
      </c>
      <c r="B5" s="23"/>
      <c r="C5" s="23">
        <v>25004000</v>
      </c>
      <c r="D5" s="23">
        <v>23298000</v>
      </c>
      <c r="E5" s="23"/>
      <c r="F5" s="23"/>
    </row>
    <row r="6" spans="1:6" x14ac:dyDescent="0.3">
      <c r="A6" t="s">
        <v>45</v>
      </c>
      <c r="B6" s="23"/>
      <c r="C6" s="23">
        <v>12956000</v>
      </c>
      <c r="D6" s="23">
        <v>12259000</v>
      </c>
      <c r="E6" s="23"/>
      <c r="F6" s="23"/>
    </row>
    <row r="7" spans="1:6" x14ac:dyDescent="0.3">
      <c r="A7" t="s">
        <v>46</v>
      </c>
      <c r="B7" s="23"/>
      <c r="C7" s="23">
        <v>7442000</v>
      </c>
      <c r="D7" s="23">
        <v>7009000</v>
      </c>
      <c r="E7" s="23"/>
      <c r="F7" s="23"/>
    </row>
    <row r="8" spans="1:6" x14ac:dyDescent="0.3">
      <c r="A8" t="s">
        <v>47</v>
      </c>
      <c r="B8" s="23"/>
      <c r="C8" s="23">
        <v>356000</v>
      </c>
      <c r="D8" s="23">
        <v>337000</v>
      </c>
      <c r="E8" s="23"/>
      <c r="F8" s="23"/>
    </row>
    <row r="9" spans="1:6" x14ac:dyDescent="0.3">
      <c r="A9" t="s">
        <v>48</v>
      </c>
      <c r="B9" s="23"/>
      <c r="C9" s="23">
        <v>356000</v>
      </c>
      <c r="D9" s="23">
        <v>337000</v>
      </c>
      <c r="E9" s="23"/>
      <c r="F9" s="23"/>
    </row>
    <row r="10" spans="1:6" x14ac:dyDescent="0.3">
      <c r="A10" t="s">
        <v>49</v>
      </c>
      <c r="C10" t="s">
        <v>50</v>
      </c>
      <c r="D10" s="23">
        <v>5135000</v>
      </c>
      <c r="E10" s="23"/>
      <c r="F10" s="23"/>
    </row>
    <row r="11" spans="1:6" x14ac:dyDescent="0.3">
      <c r="A11" t="s">
        <v>51</v>
      </c>
      <c r="B11" s="23"/>
      <c r="C11" s="23">
        <v>7086000</v>
      </c>
      <c r="D11" s="23">
        <v>6672000</v>
      </c>
      <c r="E11" s="23"/>
      <c r="F11" s="23"/>
    </row>
    <row r="12" spans="1:6" x14ac:dyDescent="0.3">
      <c r="A12" t="s">
        <v>52</v>
      </c>
      <c r="B12" s="23"/>
      <c r="C12" s="23">
        <v>5514000</v>
      </c>
      <c r="D12" s="23">
        <v>5250000</v>
      </c>
      <c r="E12" s="23"/>
      <c r="F12" s="23"/>
    </row>
    <row r="13" spans="1:6" x14ac:dyDescent="0.3">
      <c r="A13" t="s">
        <v>53</v>
      </c>
      <c r="B13" s="23"/>
      <c r="C13" s="23">
        <v>12048000</v>
      </c>
      <c r="D13" s="23">
        <v>11039000</v>
      </c>
      <c r="E13" s="23"/>
      <c r="F13" s="23"/>
    </row>
    <row r="14" spans="1:6" x14ac:dyDescent="0.3">
      <c r="A14" t="s">
        <v>54</v>
      </c>
      <c r="B14" s="23"/>
      <c r="C14" s="23">
        <v>-433000</v>
      </c>
      <c r="D14" s="23">
        <v>-1321000</v>
      </c>
      <c r="E14" s="23"/>
      <c r="F14" s="23"/>
    </row>
    <row r="15" spans="1:6" x14ac:dyDescent="0.3">
      <c r="A15" t="s">
        <v>55</v>
      </c>
      <c r="B15" s="23"/>
      <c r="C15" s="23">
        <v>449000</v>
      </c>
      <c r="D15" s="23">
        <v>276000</v>
      </c>
      <c r="E15" s="23"/>
      <c r="F15" s="23"/>
    </row>
    <row r="16" spans="1:6" x14ac:dyDescent="0.3">
      <c r="A16" t="s">
        <v>56</v>
      </c>
      <c r="B16" s="23"/>
      <c r="C16" s="23">
        <v>882000</v>
      </c>
      <c r="D16" s="23">
        <v>1597000</v>
      </c>
      <c r="E16" s="23"/>
      <c r="F16" s="23"/>
    </row>
    <row r="17" spans="1:6" x14ac:dyDescent="0.3">
      <c r="A17" t="s">
        <v>57</v>
      </c>
      <c r="B17" s="23"/>
      <c r="C17" s="23">
        <v>71000</v>
      </c>
      <c r="D17" s="23">
        <v>2707000</v>
      </c>
      <c r="E17" s="23"/>
      <c r="F17" s="23"/>
    </row>
    <row r="18" spans="1:6" x14ac:dyDescent="0.3">
      <c r="A18" t="s">
        <v>58</v>
      </c>
      <c r="B18" s="23"/>
      <c r="C18" s="23">
        <v>1472000</v>
      </c>
      <c r="D18" s="23">
        <v>1438000</v>
      </c>
      <c r="E18" s="23"/>
      <c r="F18" s="23"/>
    </row>
    <row r="19" spans="1:6" x14ac:dyDescent="0.3">
      <c r="A19" t="s">
        <v>59</v>
      </c>
      <c r="B19" s="23"/>
      <c r="C19" s="23">
        <v>-1139000</v>
      </c>
      <c r="D19" s="23">
        <v>-731000</v>
      </c>
      <c r="E19" s="23"/>
      <c r="F19" s="23"/>
    </row>
    <row r="20" spans="1:6" x14ac:dyDescent="0.3">
      <c r="A20" t="s">
        <v>60</v>
      </c>
      <c r="B20" s="23"/>
      <c r="C20" s="23">
        <v>1082000</v>
      </c>
      <c r="D20" s="23">
        <v>638000</v>
      </c>
      <c r="E20" s="23"/>
      <c r="F20" s="23"/>
    </row>
    <row r="21" spans="1:6" x14ac:dyDescent="0.3">
      <c r="A21" t="s">
        <v>61</v>
      </c>
      <c r="B21" s="23"/>
      <c r="C21" s="23">
        <v>57000</v>
      </c>
      <c r="D21" s="23">
        <v>78000</v>
      </c>
      <c r="E21" s="23"/>
      <c r="F21" s="23"/>
    </row>
    <row r="22" spans="1:6" x14ac:dyDescent="0.3">
      <c r="A22" t="s">
        <v>62</v>
      </c>
      <c r="C22" t="s">
        <v>50</v>
      </c>
      <c r="D22" s="23">
        <v>15000</v>
      </c>
    </row>
    <row r="23" spans="1:6" x14ac:dyDescent="0.3">
      <c r="A23" t="s">
        <v>63</v>
      </c>
      <c r="C23" t="s">
        <v>50</v>
      </c>
      <c r="D23" t="s">
        <v>50</v>
      </c>
      <c r="E23" s="23"/>
    </row>
    <row r="24" spans="1:6" x14ac:dyDescent="0.3">
      <c r="A24" t="s">
        <v>64</v>
      </c>
      <c r="B24" s="23"/>
      <c r="C24" s="23">
        <v>-262000</v>
      </c>
      <c r="D24" s="23">
        <v>2000000</v>
      </c>
      <c r="E24" s="23"/>
      <c r="F24" s="23"/>
    </row>
    <row r="25" spans="1:6" x14ac:dyDescent="0.3">
      <c r="A25" t="s">
        <v>65</v>
      </c>
      <c r="B25" s="23"/>
      <c r="C25" s="23">
        <v>11686000</v>
      </c>
      <c r="D25" s="23">
        <v>12425000</v>
      </c>
      <c r="E25" s="23"/>
      <c r="F25" s="23"/>
    </row>
    <row r="26" spans="1:6" x14ac:dyDescent="0.3">
      <c r="A26" t="s">
        <v>66</v>
      </c>
      <c r="B26" s="23"/>
      <c r="C26" s="23">
        <v>2115000</v>
      </c>
      <c r="D26" s="23">
        <v>2621000</v>
      </c>
      <c r="E26" s="23"/>
      <c r="F26" s="23"/>
    </row>
    <row r="27" spans="1:6" x14ac:dyDescent="0.3">
      <c r="A27" t="s">
        <v>67</v>
      </c>
      <c r="B27" s="23"/>
      <c r="C27" s="23">
        <v>9542000</v>
      </c>
      <c r="D27" s="23">
        <v>9771000</v>
      </c>
      <c r="E27" s="23"/>
      <c r="F27" s="23"/>
    </row>
    <row r="28" spans="1:6" x14ac:dyDescent="0.3">
      <c r="A28" t="s">
        <v>16</v>
      </c>
      <c r="B28" s="23"/>
      <c r="C28" s="23">
        <v>9542000</v>
      </c>
      <c r="D28" s="23">
        <v>9771000</v>
      </c>
      <c r="E28" s="23"/>
      <c r="F28" s="23"/>
    </row>
    <row r="29" spans="1:6" x14ac:dyDescent="0.3">
      <c r="A29" t="s">
        <v>68</v>
      </c>
      <c r="B29" s="23"/>
      <c r="C29" s="23">
        <v>9571000</v>
      </c>
      <c r="D29" s="23">
        <v>9804000</v>
      </c>
      <c r="E29" s="23"/>
      <c r="F29" s="23"/>
    </row>
    <row r="30" spans="1:6" x14ac:dyDescent="0.3">
      <c r="A30" t="s">
        <v>69</v>
      </c>
      <c r="B30" s="23"/>
      <c r="C30" s="23">
        <v>9571000</v>
      </c>
      <c r="D30" s="23">
        <v>9804000</v>
      </c>
      <c r="E30" s="23"/>
      <c r="F30" s="23"/>
    </row>
    <row r="31" spans="1:6" x14ac:dyDescent="0.3">
      <c r="A31" t="s">
        <v>70</v>
      </c>
      <c r="B31" s="23"/>
      <c r="C31" s="23">
        <v>-29000</v>
      </c>
      <c r="D31" s="23">
        <v>-33000</v>
      </c>
      <c r="E31" s="23"/>
      <c r="F31" s="23"/>
    </row>
    <row r="32" spans="1:6" x14ac:dyDescent="0.3">
      <c r="A32" t="s">
        <v>71</v>
      </c>
      <c r="B32" s="23"/>
      <c r="C32" s="23">
        <v>9542000</v>
      </c>
      <c r="D32" s="23">
        <v>9771000</v>
      </c>
      <c r="E32" s="23"/>
      <c r="F32" s="23"/>
    </row>
    <row r="33" spans="1:6" x14ac:dyDescent="0.3">
      <c r="A33" t="s">
        <v>72</v>
      </c>
      <c r="C33" t="s">
        <v>50</v>
      </c>
      <c r="D33">
        <v>2.2599999999999998</v>
      </c>
    </row>
    <row r="34" spans="1:6" x14ac:dyDescent="0.3">
      <c r="A34" t="s">
        <v>73</v>
      </c>
      <c r="C34" t="s">
        <v>50</v>
      </c>
      <c r="D34">
        <v>2.25</v>
      </c>
    </row>
    <row r="35" spans="1:6" x14ac:dyDescent="0.3">
      <c r="A35" t="s">
        <v>74</v>
      </c>
      <c r="C35" t="s">
        <v>50</v>
      </c>
      <c r="D35" s="23">
        <v>4315000</v>
      </c>
      <c r="E35" s="23"/>
      <c r="F35" s="23"/>
    </row>
    <row r="36" spans="1:6" x14ac:dyDescent="0.3">
      <c r="A36" t="s">
        <v>75</v>
      </c>
      <c r="C36" t="s">
        <v>50</v>
      </c>
      <c r="D36" s="23">
        <v>4340000</v>
      </c>
      <c r="E36" s="23"/>
      <c r="F36" s="23"/>
    </row>
    <row r="37" spans="1:6" x14ac:dyDescent="0.3">
      <c r="A37" t="s">
        <v>76</v>
      </c>
      <c r="B37" s="23"/>
      <c r="C37" s="23">
        <v>10909000</v>
      </c>
      <c r="D37" s="23">
        <v>10308000</v>
      </c>
      <c r="E37" s="23"/>
      <c r="F37" s="23"/>
    </row>
    <row r="38" spans="1:6" x14ac:dyDescent="0.3">
      <c r="A38" t="s">
        <v>77</v>
      </c>
      <c r="B38" s="23"/>
      <c r="C38" s="23">
        <v>30956000</v>
      </c>
      <c r="D38" s="23">
        <v>27616000</v>
      </c>
      <c r="E38" s="23"/>
      <c r="F38" s="23"/>
    </row>
    <row r="39" spans="1:6" x14ac:dyDescent="0.3">
      <c r="A39" t="s">
        <v>78</v>
      </c>
      <c r="B39" s="23"/>
      <c r="C39" s="23">
        <v>9542000</v>
      </c>
      <c r="D39" s="23">
        <v>9771000</v>
      </c>
      <c r="E39" s="23"/>
      <c r="F39" s="23"/>
    </row>
    <row r="40" spans="1:6" x14ac:dyDescent="0.3">
      <c r="A40" t="s">
        <v>79</v>
      </c>
      <c r="B40" s="23"/>
      <c r="C40" s="23">
        <v>10474841</v>
      </c>
      <c r="D40" s="23">
        <v>10347759</v>
      </c>
      <c r="E40" s="23"/>
      <c r="F40" s="23"/>
    </row>
    <row r="41" spans="1:6" x14ac:dyDescent="0.3">
      <c r="A41" t="s">
        <v>80</v>
      </c>
      <c r="B41" s="23"/>
      <c r="C41" s="23">
        <v>449000</v>
      </c>
      <c r="D41" s="23">
        <v>276000</v>
      </c>
      <c r="E41" s="23"/>
      <c r="F41" s="23"/>
    </row>
    <row r="42" spans="1:6" x14ac:dyDescent="0.3">
      <c r="A42" t="s">
        <v>81</v>
      </c>
      <c r="B42" s="23"/>
      <c r="C42" s="23">
        <v>882000</v>
      </c>
      <c r="D42" s="23">
        <v>1597000</v>
      </c>
      <c r="E42" s="23"/>
      <c r="F42" s="23"/>
    </row>
    <row r="43" spans="1:6" x14ac:dyDescent="0.3">
      <c r="A43" t="s">
        <v>82</v>
      </c>
      <c r="B43" s="23"/>
      <c r="C43" s="23">
        <v>-433000</v>
      </c>
      <c r="D43" s="23">
        <v>-1321000</v>
      </c>
      <c r="E43" s="23"/>
      <c r="F43" s="23"/>
    </row>
    <row r="44" spans="1:6" x14ac:dyDescent="0.3">
      <c r="A44" t="s">
        <v>83</v>
      </c>
      <c r="B44" s="23"/>
      <c r="C44" s="23">
        <v>12568000</v>
      </c>
      <c r="D44" s="23">
        <v>14022000</v>
      </c>
      <c r="E44" s="23"/>
      <c r="F44" s="23"/>
    </row>
    <row r="45" spans="1:6" x14ac:dyDescent="0.3">
      <c r="A45" t="s">
        <v>84</v>
      </c>
      <c r="B45" s="23"/>
      <c r="C45" t="s">
        <v>50</v>
      </c>
      <c r="D45" t="s">
        <v>50</v>
      </c>
    </row>
    <row r="46" spans="1:6" x14ac:dyDescent="0.3">
      <c r="A46" t="s">
        <v>85</v>
      </c>
      <c r="B46" s="23"/>
      <c r="C46" s="23">
        <v>18000000</v>
      </c>
      <c r="D46" s="23">
        <v>15357000</v>
      </c>
      <c r="E46" s="23"/>
      <c r="F46" s="23"/>
    </row>
    <row r="47" spans="1:6" x14ac:dyDescent="0.3">
      <c r="A47" t="s">
        <v>86</v>
      </c>
      <c r="B47" s="23"/>
      <c r="C47" s="23">
        <v>1260000</v>
      </c>
      <c r="D47" s="23">
        <v>1452000</v>
      </c>
      <c r="E47" s="23"/>
      <c r="F47" s="23"/>
    </row>
    <row r="48" spans="1:6" x14ac:dyDescent="0.3">
      <c r="A48" t="s">
        <v>87</v>
      </c>
      <c r="B48" s="23"/>
      <c r="C48" s="23">
        <v>9542000</v>
      </c>
      <c r="D48" s="23">
        <v>9771000</v>
      </c>
      <c r="E48" s="23"/>
      <c r="F48" s="23"/>
    </row>
    <row r="49" spans="1:6" x14ac:dyDescent="0.3">
      <c r="A49" t="s">
        <v>88</v>
      </c>
      <c r="B49" s="23"/>
      <c r="C49" s="23">
        <v>-1139000</v>
      </c>
      <c r="D49" s="23">
        <v>-731000</v>
      </c>
      <c r="E49" s="23"/>
      <c r="F49" s="23"/>
    </row>
    <row r="50" spans="1:6" x14ac:dyDescent="0.3">
      <c r="A50" t="s">
        <v>89</v>
      </c>
      <c r="B50" s="23"/>
      <c r="C50" s="23">
        <v>-1139000</v>
      </c>
      <c r="D50" s="23">
        <v>-731000</v>
      </c>
      <c r="E50" s="23"/>
      <c r="F50" s="23"/>
    </row>
    <row r="51" spans="1:6" x14ac:dyDescent="0.3">
      <c r="A51" t="s">
        <v>90</v>
      </c>
      <c r="B51" s="23"/>
      <c r="C51" s="23">
        <v>14967000</v>
      </c>
      <c r="D51" s="23">
        <v>16205000</v>
      </c>
      <c r="E51" s="23"/>
      <c r="F51" s="23"/>
    </row>
    <row r="52" spans="1:6" x14ac:dyDescent="0.3">
      <c r="A52" t="s">
        <v>91</v>
      </c>
      <c r="C52">
        <v>0</v>
      </c>
      <c r="D52">
        <v>0</v>
      </c>
    </row>
    <row r="53" spans="1:6" x14ac:dyDescent="0.3">
      <c r="A53" t="s">
        <v>92</v>
      </c>
      <c r="B53" s="23"/>
      <c r="C53" s="23">
        <v>-206159</v>
      </c>
      <c r="D53" s="23">
        <v>-154241</v>
      </c>
      <c r="E53" s="23"/>
      <c r="F5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E81A-6004-402F-AEE9-BA43546BC5DC}">
  <dimension ref="A1:E73"/>
  <sheetViews>
    <sheetView workbookViewId="0">
      <selection activeCell="H14" sqref="H14"/>
    </sheetView>
  </sheetViews>
  <sheetFormatPr defaultRowHeight="14.4" x14ac:dyDescent="0.3"/>
  <cols>
    <col min="1" max="1" width="47.09765625" customWidth="1"/>
    <col min="2" max="2" width="13" customWidth="1"/>
    <col min="3" max="3" width="18.796875" customWidth="1"/>
    <col min="4" max="4" width="17.796875" customWidth="1"/>
  </cols>
  <sheetData>
    <row r="1" spans="1:5" x14ac:dyDescent="0.3">
      <c r="A1" s="24" t="s">
        <v>160</v>
      </c>
      <c r="C1" s="24" t="s">
        <v>40</v>
      </c>
      <c r="D1" s="24" t="s">
        <v>41</v>
      </c>
    </row>
    <row r="2" spans="1:5" x14ac:dyDescent="0.3">
      <c r="A2" t="s">
        <v>17</v>
      </c>
      <c r="B2" s="23"/>
      <c r="C2" s="23">
        <v>94354000</v>
      </c>
      <c r="D2" s="23">
        <v>87296000</v>
      </c>
      <c r="E2" s="23"/>
    </row>
    <row r="3" spans="1:5" x14ac:dyDescent="0.3">
      <c r="A3" t="s">
        <v>2</v>
      </c>
      <c r="B3" s="23"/>
      <c r="C3" s="23">
        <v>22545000</v>
      </c>
      <c r="D3" s="23">
        <v>19240000</v>
      </c>
      <c r="E3" s="23"/>
    </row>
    <row r="4" spans="1:5" x14ac:dyDescent="0.3">
      <c r="A4" t="s">
        <v>93</v>
      </c>
      <c r="B4" s="23"/>
      <c r="C4" s="23">
        <v>12625000</v>
      </c>
      <c r="D4" s="23">
        <v>10914000</v>
      </c>
      <c r="E4" s="23"/>
    </row>
    <row r="5" spans="1:5" x14ac:dyDescent="0.3">
      <c r="A5" t="s">
        <v>94</v>
      </c>
      <c r="B5" s="23"/>
      <c r="C5" s="23">
        <v>9684000</v>
      </c>
      <c r="D5" s="23">
        <v>6795000</v>
      </c>
      <c r="E5" s="23"/>
    </row>
    <row r="6" spans="1:5" x14ac:dyDescent="0.3">
      <c r="A6" t="s">
        <v>95</v>
      </c>
      <c r="B6" s="23"/>
      <c r="C6" s="23">
        <v>2941000</v>
      </c>
      <c r="D6" s="23">
        <v>4119000</v>
      </c>
      <c r="E6" s="23"/>
    </row>
    <row r="7" spans="1:5" x14ac:dyDescent="0.3">
      <c r="A7" t="s">
        <v>96</v>
      </c>
      <c r="B7" s="23"/>
      <c r="C7" s="23">
        <v>3512000</v>
      </c>
      <c r="D7" s="23">
        <v>3144000</v>
      </c>
      <c r="E7" s="23"/>
    </row>
    <row r="8" spans="1:5" x14ac:dyDescent="0.3">
      <c r="A8" t="s">
        <v>97</v>
      </c>
      <c r="B8" s="23"/>
      <c r="C8" s="23">
        <v>3512000</v>
      </c>
      <c r="D8" s="23">
        <v>3144000</v>
      </c>
      <c r="E8" s="23"/>
    </row>
    <row r="9" spans="1:5" x14ac:dyDescent="0.3">
      <c r="A9" t="s">
        <v>98</v>
      </c>
      <c r="B9" s="23"/>
      <c r="C9" s="23">
        <v>4028000</v>
      </c>
      <c r="D9" s="23">
        <v>3670000</v>
      </c>
      <c r="E9" s="23"/>
    </row>
    <row r="10" spans="1:5" x14ac:dyDescent="0.3">
      <c r="A10" t="s">
        <v>99</v>
      </c>
      <c r="B10" s="23"/>
      <c r="C10" s="23">
        <v>-516000</v>
      </c>
      <c r="D10" s="23">
        <v>-526000</v>
      </c>
      <c r="E10" s="23"/>
    </row>
    <row r="11" spans="1:5" x14ac:dyDescent="0.3">
      <c r="A11" t="s">
        <v>5</v>
      </c>
      <c r="B11" s="23"/>
      <c r="C11" s="23">
        <v>3414000</v>
      </c>
      <c r="D11" s="23">
        <v>3266000</v>
      </c>
      <c r="E11" s="23"/>
    </row>
    <row r="12" spans="1:5" x14ac:dyDescent="0.3">
      <c r="A12" t="s">
        <v>100</v>
      </c>
      <c r="B12" s="23"/>
      <c r="C12" s="23">
        <v>2133000</v>
      </c>
      <c r="D12" s="23">
        <v>2106000</v>
      </c>
      <c r="E12" s="23"/>
    </row>
    <row r="13" spans="1:5" x14ac:dyDescent="0.3">
      <c r="A13" t="s">
        <v>101</v>
      </c>
      <c r="B13" s="23"/>
      <c r="C13" s="23">
        <v>982000</v>
      </c>
      <c r="D13" s="23">
        <v>791000</v>
      </c>
      <c r="E13" s="23"/>
    </row>
    <row r="14" spans="1:5" x14ac:dyDescent="0.3">
      <c r="A14" t="s">
        <v>102</v>
      </c>
      <c r="B14" s="23"/>
      <c r="C14" s="23">
        <v>299000</v>
      </c>
      <c r="D14" s="23">
        <v>369000</v>
      </c>
      <c r="E14" s="23"/>
    </row>
    <row r="15" spans="1:5" x14ac:dyDescent="0.3">
      <c r="A15" t="s">
        <v>103</v>
      </c>
      <c r="B15" s="23"/>
      <c r="C15" s="23">
        <v>2994000</v>
      </c>
      <c r="D15" s="23">
        <v>1916000</v>
      </c>
      <c r="E15" s="23"/>
    </row>
    <row r="16" spans="1:5" x14ac:dyDescent="0.3">
      <c r="A16" t="s">
        <v>104</v>
      </c>
      <c r="B16" s="23"/>
      <c r="C16" s="23">
        <v>71809000</v>
      </c>
      <c r="D16" s="23">
        <v>68056000</v>
      </c>
      <c r="E16" s="23"/>
    </row>
    <row r="17" spans="1:5" x14ac:dyDescent="0.3">
      <c r="A17" t="s">
        <v>105</v>
      </c>
      <c r="B17" s="23"/>
      <c r="C17" s="23">
        <v>9920000</v>
      </c>
      <c r="D17" s="23">
        <v>10777000</v>
      </c>
      <c r="E17" s="23"/>
    </row>
    <row r="18" spans="1:5" x14ac:dyDescent="0.3">
      <c r="A18" t="s">
        <v>106</v>
      </c>
      <c r="B18" s="23"/>
      <c r="C18" s="23">
        <v>18862000</v>
      </c>
      <c r="D18" s="23">
        <v>19700000</v>
      </c>
      <c r="E18" s="23"/>
    </row>
    <row r="19" spans="1:5" x14ac:dyDescent="0.3">
      <c r="A19" t="s">
        <v>107</v>
      </c>
      <c r="C19">
        <v>0</v>
      </c>
      <c r="D19">
        <v>0</v>
      </c>
    </row>
    <row r="20" spans="1:5" x14ac:dyDescent="0.3">
      <c r="A20" t="s">
        <v>108</v>
      </c>
      <c r="B20" s="23"/>
      <c r="C20" s="23">
        <v>652000</v>
      </c>
      <c r="D20" s="23">
        <v>676000</v>
      </c>
      <c r="E20" s="23"/>
    </row>
    <row r="21" spans="1:5" x14ac:dyDescent="0.3">
      <c r="A21" t="s">
        <v>109</v>
      </c>
      <c r="B21" s="23"/>
      <c r="C21" s="23">
        <v>4349000</v>
      </c>
      <c r="D21" s="23">
        <v>4782000</v>
      </c>
      <c r="E21" s="23"/>
    </row>
    <row r="22" spans="1:5" x14ac:dyDescent="0.3">
      <c r="A22" t="s">
        <v>110</v>
      </c>
      <c r="B22" s="23"/>
      <c r="C22" s="23">
        <v>13861000</v>
      </c>
      <c r="D22" s="23">
        <v>14242000</v>
      </c>
      <c r="E22" s="23"/>
    </row>
    <row r="23" spans="1:5" x14ac:dyDescent="0.3">
      <c r="A23" t="s">
        <v>111</v>
      </c>
      <c r="B23" s="23"/>
      <c r="C23" s="23">
        <v>-8942000</v>
      </c>
      <c r="D23" s="23">
        <v>-8923000</v>
      </c>
      <c r="E23" s="23"/>
    </row>
    <row r="24" spans="1:5" x14ac:dyDescent="0.3">
      <c r="A24" t="s">
        <v>112</v>
      </c>
      <c r="B24" s="23"/>
      <c r="C24" s="23">
        <v>34613000</v>
      </c>
      <c r="D24" s="23">
        <v>28550000</v>
      </c>
      <c r="E24" s="23"/>
    </row>
    <row r="25" spans="1:5" x14ac:dyDescent="0.3">
      <c r="A25" t="s">
        <v>113</v>
      </c>
      <c r="B25" s="23"/>
      <c r="C25" s="23">
        <v>19363000</v>
      </c>
      <c r="D25" s="23">
        <v>17506000</v>
      </c>
      <c r="E25" s="23"/>
    </row>
    <row r="26" spans="1:5" x14ac:dyDescent="0.3">
      <c r="A26" t="s">
        <v>114</v>
      </c>
      <c r="B26" s="23"/>
      <c r="C26" s="23">
        <v>15250000</v>
      </c>
      <c r="D26" s="23">
        <v>11044000</v>
      </c>
      <c r="E26" s="23"/>
    </row>
    <row r="27" spans="1:5" x14ac:dyDescent="0.3">
      <c r="A27" t="s">
        <v>115</v>
      </c>
      <c r="B27" s="23"/>
      <c r="C27" s="23">
        <v>18416000</v>
      </c>
      <c r="D27" s="23">
        <v>20085000</v>
      </c>
      <c r="E27" s="23"/>
    </row>
    <row r="28" spans="1:5" x14ac:dyDescent="0.3">
      <c r="A28" t="s">
        <v>116</v>
      </c>
      <c r="B28" s="23"/>
      <c r="C28" s="23">
        <v>17598000</v>
      </c>
      <c r="D28" s="23">
        <v>19273000</v>
      </c>
      <c r="E28" s="23"/>
    </row>
    <row r="29" spans="1:5" x14ac:dyDescent="0.3">
      <c r="A29" t="s">
        <v>117</v>
      </c>
      <c r="B29" s="23"/>
      <c r="C29" s="23">
        <v>818000</v>
      </c>
      <c r="D29" s="23">
        <v>812000</v>
      </c>
      <c r="E29" s="23"/>
    </row>
    <row r="30" spans="1:5" x14ac:dyDescent="0.3">
      <c r="A30" t="s">
        <v>118</v>
      </c>
      <c r="B30" s="23"/>
      <c r="C30" s="23">
        <v>2129000</v>
      </c>
      <c r="D30" s="23">
        <v>2460000</v>
      </c>
      <c r="E30" s="23"/>
    </row>
    <row r="31" spans="1:5" x14ac:dyDescent="0.3">
      <c r="A31" t="s">
        <v>119</v>
      </c>
      <c r="B31" s="23"/>
      <c r="C31" s="23">
        <v>2129000</v>
      </c>
      <c r="D31" s="23">
        <v>2460000</v>
      </c>
      <c r="E31" s="23"/>
    </row>
    <row r="32" spans="1:5" x14ac:dyDescent="0.3">
      <c r="A32" t="s">
        <v>120</v>
      </c>
      <c r="B32" s="23"/>
      <c r="C32" s="23">
        <v>6731000</v>
      </c>
      <c r="D32" s="23">
        <v>6184000</v>
      </c>
      <c r="E32" s="23"/>
    </row>
    <row r="33" spans="1:5" x14ac:dyDescent="0.3">
      <c r="A33" t="s">
        <v>121</v>
      </c>
      <c r="B33" s="23"/>
      <c r="C33" s="23">
        <v>69494000</v>
      </c>
      <c r="D33" s="23">
        <v>66012000</v>
      </c>
      <c r="E33" s="23"/>
    </row>
    <row r="34" spans="1:5" x14ac:dyDescent="0.3">
      <c r="A34" t="s">
        <v>3</v>
      </c>
      <c r="B34" s="23"/>
      <c r="C34" s="23">
        <v>19950000</v>
      </c>
      <c r="D34" s="23">
        <v>14601000</v>
      </c>
      <c r="E34" s="23"/>
    </row>
    <row r="35" spans="1:5" x14ac:dyDescent="0.3">
      <c r="A35" t="s">
        <v>122</v>
      </c>
      <c r="B35" s="23"/>
      <c r="C35" s="23">
        <v>14254000</v>
      </c>
      <c r="D35" s="23">
        <v>11324000</v>
      </c>
      <c r="E35" s="23"/>
    </row>
    <row r="36" spans="1:5" x14ac:dyDescent="0.3">
      <c r="A36" t="s">
        <v>123</v>
      </c>
      <c r="B36" s="23"/>
      <c r="C36" s="23">
        <v>6406000</v>
      </c>
      <c r="D36" s="23">
        <v>5885000</v>
      </c>
      <c r="E36" s="23"/>
    </row>
    <row r="37" spans="1:5" x14ac:dyDescent="0.3">
      <c r="A37" t="s">
        <v>124</v>
      </c>
      <c r="B37" s="23"/>
      <c r="C37" s="23">
        <v>4602000</v>
      </c>
      <c r="D37" s="23">
        <v>3517000</v>
      </c>
      <c r="E37" s="23"/>
    </row>
    <row r="38" spans="1:5" x14ac:dyDescent="0.3">
      <c r="A38" t="s">
        <v>125</v>
      </c>
      <c r="B38" s="23"/>
      <c r="C38" s="23">
        <v>686000</v>
      </c>
      <c r="D38" s="23">
        <v>1231000</v>
      </c>
      <c r="E38" s="23"/>
    </row>
    <row r="39" spans="1:5" x14ac:dyDescent="0.3">
      <c r="A39" t="s">
        <v>126</v>
      </c>
      <c r="B39" s="23"/>
      <c r="C39" s="23">
        <v>686000</v>
      </c>
      <c r="D39" s="23">
        <v>788000</v>
      </c>
      <c r="E39" s="23"/>
    </row>
    <row r="40" spans="1:5" x14ac:dyDescent="0.3">
      <c r="A40" t="s">
        <v>127</v>
      </c>
      <c r="B40" s="23"/>
      <c r="C40" s="23">
        <v>1118000</v>
      </c>
      <c r="D40" s="23">
        <v>1137000</v>
      </c>
    </row>
    <row r="41" spans="1:5" x14ac:dyDescent="0.3">
      <c r="A41" t="s">
        <v>128</v>
      </c>
      <c r="B41" s="23"/>
      <c r="C41" s="23">
        <v>7848000</v>
      </c>
      <c r="D41" s="23">
        <v>5439000</v>
      </c>
      <c r="E41" s="23"/>
    </row>
    <row r="42" spans="1:5" x14ac:dyDescent="0.3">
      <c r="A42" t="s">
        <v>129</v>
      </c>
      <c r="B42" s="23"/>
      <c r="C42" s="23">
        <v>1051000</v>
      </c>
      <c r="D42" s="23">
        <v>609000</v>
      </c>
      <c r="E42" s="23"/>
    </row>
    <row r="43" spans="1:5" x14ac:dyDescent="0.3">
      <c r="A43" t="s">
        <v>130</v>
      </c>
      <c r="B43" s="23"/>
      <c r="C43" s="23">
        <v>4645000</v>
      </c>
      <c r="D43" s="23">
        <v>2668000</v>
      </c>
      <c r="E43" s="23"/>
    </row>
    <row r="44" spans="1:5" x14ac:dyDescent="0.3">
      <c r="A44" t="s">
        <v>131</v>
      </c>
      <c r="B44" s="23"/>
      <c r="C44" s="23">
        <v>4645000</v>
      </c>
      <c r="D44" s="23">
        <v>2668000</v>
      </c>
      <c r="E44" s="23"/>
    </row>
    <row r="45" spans="1:5" x14ac:dyDescent="0.3">
      <c r="A45" t="s">
        <v>132</v>
      </c>
      <c r="C45" s="23">
        <v>2462000</v>
      </c>
      <c r="D45" s="23">
        <v>1329000</v>
      </c>
    </row>
    <row r="46" spans="1:5" x14ac:dyDescent="0.3">
      <c r="A46" t="s">
        <v>133</v>
      </c>
      <c r="C46" s="23">
        <v>845000</v>
      </c>
      <c r="D46" s="23">
        <v>854000</v>
      </c>
    </row>
    <row r="47" spans="1:5" x14ac:dyDescent="0.3">
      <c r="A47" t="s">
        <v>134</v>
      </c>
      <c r="C47" s="23">
        <v>1338000</v>
      </c>
      <c r="D47" s="23">
        <v>485000</v>
      </c>
    </row>
    <row r="48" spans="1:5" x14ac:dyDescent="0.3">
      <c r="A48" t="s">
        <v>135</v>
      </c>
      <c r="B48" s="23"/>
      <c r="C48" s="23">
        <v>49544000</v>
      </c>
      <c r="D48" s="23">
        <v>51411000</v>
      </c>
      <c r="E48" s="23"/>
    </row>
    <row r="49" spans="1:5" x14ac:dyDescent="0.3">
      <c r="A49" t="s">
        <v>136</v>
      </c>
      <c r="B49" s="23"/>
      <c r="C49" s="23">
        <v>38116000</v>
      </c>
      <c r="D49" s="23">
        <v>40125000</v>
      </c>
      <c r="E49" s="23"/>
    </row>
    <row r="50" spans="1:5" x14ac:dyDescent="0.3">
      <c r="A50" t="s">
        <v>137</v>
      </c>
      <c r="B50" s="23"/>
      <c r="C50" s="23">
        <v>38116000</v>
      </c>
      <c r="D50" s="23">
        <v>40125000</v>
      </c>
      <c r="E50" s="23"/>
    </row>
    <row r="51" spans="1:5" x14ac:dyDescent="0.3">
      <c r="A51" t="s">
        <v>138</v>
      </c>
      <c r="B51" s="23"/>
      <c r="C51" s="23">
        <v>2821000</v>
      </c>
      <c r="D51" s="23">
        <v>1833000</v>
      </c>
      <c r="E51" s="23"/>
    </row>
    <row r="52" spans="1:5" x14ac:dyDescent="0.3">
      <c r="A52" t="s">
        <v>139</v>
      </c>
      <c r="B52" s="23"/>
      <c r="C52" s="23">
        <v>2821000</v>
      </c>
      <c r="D52" s="23">
        <v>1833000</v>
      </c>
      <c r="E52" s="23"/>
    </row>
    <row r="53" spans="1:5" x14ac:dyDescent="0.3">
      <c r="A53" t="s">
        <v>140</v>
      </c>
      <c r="B53" s="23"/>
      <c r="C53" s="23">
        <v>8607000</v>
      </c>
      <c r="D53" s="23">
        <v>9453000</v>
      </c>
      <c r="E53" s="23"/>
    </row>
    <row r="54" spans="1:5" x14ac:dyDescent="0.3">
      <c r="A54" t="s">
        <v>141</v>
      </c>
      <c r="B54" s="23"/>
      <c r="C54" s="23">
        <v>24860000</v>
      </c>
      <c r="D54" s="23">
        <v>21284000</v>
      </c>
      <c r="E54" s="23"/>
    </row>
    <row r="55" spans="1:5" x14ac:dyDescent="0.3">
      <c r="A55" t="s">
        <v>142</v>
      </c>
      <c r="B55" s="23"/>
      <c r="C55" s="23">
        <v>22999000</v>
      </c>
      <c r="D55" s="23">
        <v>19299000</v>
      </c>
      <c r="E55" s="23"/>
    </row>
    <row r="56" spans="1:5" x14ac:dyDescent="0.3">
      <c r="A56" t="s">
        <v>143</v>
      </c>
      <c r="B56" s="23"/>
      <c r="C56" s="23">
        <v>1760000</v>
      </c>
      <c r="D56" s="23">
        <v>1760000</v>
      </c>
      <c r="E56" s="23"/>
    </row>
    <row r="57" spans="1:5" x14ac:dyDescent="0.3">
      <c r="A57" t="s">
        <v>144</v>
      </c>
      <c r="B57" s="23"/>
      <c r="C57" s="23">
        <v>1760000</v>
      </c>
      <c r="D57" s="23">
        <v>1760000</v>
      </c>
      <c r="E57" s="23"/>
    </row>
    <row r="58" spans="1:5" x14ac:dyDescent="0.3">
      <c r="A58" t="s">
        <v>145</v>
      </c>
      <c r="B58" s="23"/>
      <c r="C58" s="23">
        <v>18116000</v>
      </c>
      <c r="D58" s="23">
        <v>17601000</v>
      </c>
      <c r="E58" s="23"/>
    </row>
    <row r="59" spans="1:5" x14ac:dyDescent="0.3">
      <c r="A59" t="s">
        <v>146</v>
      </c>
      <c r="B59" s="23"/>
      <c r="C59" s="23">
        <v>69094000</v>
      </c>
      <c r="D59" s="23">
        <v>66555000</v>
      </c>
      <c r="E59" s="23"/>
    </row>
    <row r="60" spans="1:5" x14ac:dyDescent="0.3">
      <c r="A60" t="s">
        <v>147</v>
      </c>
      <c r="B60" s="23"/>
      <c r="C60" s="23">
        <v>51641000</v>
      </c>
      <c r="D60" s="23">
        <v>52016000</v>
      </c>
      <c r="E60" s="23"/>
    </row>
    <row r="61" spans="1:5" x14ac:dyDescent="0.3">
      <c r="A61" t="s">
        <v>148</v>
      </c>
      <c r="B61" s="23"/>
      <c r="C61" s="23">
        <v>-14330000</v>
      </c>
      <c r="D61" s="23">
        <v>-14601000</v>
      </c>
      <c r="E61" s="23"/>
    </row>
    <row r="62" spans="1:5" x14ac:dyDescent="0.3">
      <c r="A62" t="s">
        <v>149</v>
      </c>
      <c r="B62" s="23"/>
      <c r="C62" s="23">
        <v>1861000</v>
      </c>
      <c r="D62" s="23">
        <v>1985000</v>
      </c>
      <c r="E62" s="23"/>
    </row>
    <row r="63" spans="1:5" x14ac:dyDescent="0.3">
      <c r="A63" t="s">
        <v>150</v>
      </c>
      <c r="B63" s="23"/>
      <c r="C63" s="23">
        <v>61115000</v>
      </c>
      <c r="D63" s="23">
        <v>59424000</v>
      </c>
      <c r="E63" s="23"/>
    </row>
    <row r="64" spans="1:5" x14ac:dyDescent="0.3">
      <c r="A64" t="s">
        <v>151</v>
      </c>
      <c r="B64" s="23"/>
      <c r="C64" s="23">
        <v>22999000</v>
      </c>
      <c r="D64" s="23">
        <v>19299000</v>
      </c>
      <c r="E64" s="23"/>
    </row>
    <row r="65" spans="1:5" x14ac:dyDescent="0.3">
      <c r="A65" t="s">
        <v>152</v>
      </c>
      <c r="B65" s="23"/>
      <c r="C65" s="23">
        <v>-11614000</v>
      </c>
      <c r="D65" s="23">
        <v>-9251000</v>
      </c>
      <c r="E65" s="23"/>
    </row>
    <row r="66" spans="1:5" x14ac:dyDescent="0.3">
      <c r="A66" t="s">
        <v>153</v>
      </c>
      <c r="B66" s="23"/>
      <c r="C66" s="23">
        <v>2595000</v>
      </c>
      <c r="D66" s="23">
        <v>4639000</v>
      </c>
      <c r="E66" s="23"/>
    </row>
    <row r="67" spans="1:5" x14ac:dyDescent="0.3">
      <c r="A67" t="s">
        <v>154</v>
      </c>
      <c r="B67" s="23"/>
      <c r="C67" s="23">
        <v>65760000</v>
      </c>
      <c r="D67" s="23">
        <v>62092000</v>
      </c>
      <c r="E67" s="23"/>
    </row>
    <row r="68" spans="1:5" x14ac:dyDescent="0.3">
      <c r="A68" t="s">
        <v>155</v>
      </c>
      <c r="B68" s="23"/>
      <c r="C68" s="23">
        <v>-11614000</v>
      </c>
      <c r="D68" s="23">
        <v>-9251000</v>
      </c>
      <c r="E68" s="23"/>
    </row>
    <row r="69" spans="1:5" x14ac:dyDescent="0.3">
      <c r="A69" t="s">
        <v>25</v>
      </c>
      <c r="B69" s="23"/>
      <c r="C69" s="23">
        <v>42761000</v>
      </c>
      <c r="D69" s="23">
        <v>42793000</v>
      </c>
      <c r="E69" s="23"/>
    </row>
    <row r="70" spans="1:5" x14ac:dyDescent="0.3">
      <c r="A70" t="s">
        <v>156</v>
      </c>
      <c r="B70" s="23"/>
      <c r="C70" s="23">
        <v>33077000</v>
      </c>
      <c r="D70" s="23">
        <v>35998000</v>
      </c>
      <c r="E70" s="23"/>
    </row>
    <row r="71" spans="1:5" x14ac:dyDescent="0.3">
      <c r="A71" t="s">
        <v>157</v>
      </c>
      <c r="B71" s="23"/>
      <c r="C71" s="23">
        <v>7040129</v>
      </c>
      <c r="D71" s="23">
        <v>7040129</v>
      </c>
      <c r="E71" s="23"/>
    </row>
    <row r="72" spans="1:5" x14ac:dyDescent="0.3">
      <c r="A72" t="s">
        <v>158</v>
      </c>
      <c r="B72" s="23"/>
      <c r="C72" s="23">
        <v>4325129</v>
      </c>
      <c r="D72" s="23">
        <v>4302129</v>
      </c>
      <c r="E72" s="23"/>
    </row>
    <row r="73" spans="1:5" x14ac:dyDescent="0.3">
      <c r="A73" t="s">
        <v>159</v>
      </c>
      <c r="B73" s="23"/>
      <c r="C73" s="23">
        <v>2715000</v>
      </c>
      <c r="D73" s="23">
        <v>2738000</v>
      </c>
      <c r="E7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 RA</vt:lpstr>
      <vt:lpstr>INCOME SHEET</vt:lpstr>
      <vt:lpstr>BALANCE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alysi</dc:creator>
  <cp:lastModifiedBy>Mallika Dsilva</cp:lastModifiedBy>
  <dcterms:created xsi:type="dcterms:W3CDTF">2023-04-07T02:43:57Z</dcterms:created>
  <dcterms:modified xsi:type="dcterms:W3CDTF">2023-04-19T01:25:40Z</dcterms:modified>
</cp:coreProperties>
</file>